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15" windowWidth="15480" windowHeight="10185" tabRatio="598" activeTab="0"/>
  </bookViews>
  <sheets>
    <sheet name="pakiety" sheetId="1" r:id="rId1"/>
    <sheet name="zesatwienie" sheetId="2" r:id="rId2"/>
  </sheets>
  <definedNames>
    <definedName name="_xlnm.Print_Area" localSheetId="0">'pakiety'!$A$1:$K$43</definedName>
    <definedName name="_xlnm.Print_Area" localSheetId="1">'zesatwienie'!$A$1:$AY$22</definedName>
  </definedNames>
  <calcPr fullCalcOnLoad="1"/>
</workbook>
</file>

<file path=xl/sharedStrings.xml><?xml version="1.0" encoding="utf-8"?>
<sst xmlns="http://schemas.openxmlformats.org/spreadsheetml/2006/main" count="88" uniqueCount="64">
  <si>
    <t>Jednostka miary</t>
  </si>
  <si>
    <t>Cena jednostki miary
netto w zł</t>
  </si>
  <si>
    <t>Lp</t>
  </si>
  <si>
    <t>Załącznik nr 1.1</t>
  </si>
  <si>
    <t>FORMULARZ CENOWY</t>
  </si>
  <si>
    <t>……………………………………………………………</t>
  </si>
  <si>
    <t>(podpisy i pieczęcie osób upoważnionych</t>
  </si>
  <si>
    <t xml:space="preserve"> do reprezentowania wykonawcy)</t>
  </si>
  <si>
    <t>1.</t>
  </si>
  <si>
    <t>szt.</t>
  </si>
  <si>
    <t xml:space="preserve"> Ilość jedn. miary </t>
  </si>
  <si>
    <t xml:space="preserve">Wartość netto 
w zł </t>
  </si>
  <si>
    <t xml:space="preserve">Wartość brutto 
w zł </t>
  </si>
  <si>
    <t xml:space="preserve">Przetarg nieograniczony </t>
  </si>
  <si>
    <t>Kody CPV</t>
  </si>
  <si>
    <t>Nr pakietu</t>
  </si>
  <si>
    <t>Proponowana wysokość wadium w zł</t>
  </si>
  <si>
    <t>Procentowa wysokość wadium</t>
  </si>
  <si>
    <t>Nazwa pakietu</t>
  </si>
  <si>
    <t>33141200-2</t>
  </si>
  <si>
    <t>wartość w zł:</t>
  </si>
  <si>
    <t>wartość w euro:</t>
  </si>
  <si>
    <t>CPV w kolejności malejącej:</t>
  </si>
  <si>
    <t>Stawka podatku VAT 
w %</t>
  </si>
  <si>
    <t>Cewniki</t>
  </si>
  <si>
    <t>Wartość brutto 
w zł</t>
  </si>
  <si>
    <t>Kod CPV</t>
  </si>
  <si>
    <t>Nazwa wg Wspólnego Słownika Zamówień dla danego kodu</t>
  </si>
  <si>
    <t>Wartość netto</t>
  </si>
  <si>
    <t>Wartość brutto</t>
  </si>
  <si>
    <t>Pakiet 1</t>
  </si>
  <si>
    <t>Pakiet 2</t>
  </si>
  <si>
    <t xml:space="preserve"> - wymagane</t>
  </si>
  <si>
    <t>Φ2,5mm</t>
  </si>
  <si>
    <t>Φ2,75mm</t>
  </si>
  <si>
    <t>22-25</t>
  </si>
  <si>
    <t>Aktualne określenie zakresu i wartości szacunkowej zamówienia</t>
  </si>
  <si>
    <t>Zestawienie oszacowania zamówienia w zakresie poszczególnych pakietów
wraz z wysokością wadium i danymi o CPV</t>
  </si>
  <si>
    <t>Cewniki balonowe do krętych naczyń</t>
  </si>
  <si>
    <t>Wytrzymałość ciśnieniowa balonu nie mniejsza niż 16 atm.
Wymagane rozmiary podano poniżej (dopuszcza się także
mniejsze średnice).Dostępne w wersji RX i OTW</t>
  </si>
  <si>
    <t>długość [mm]</t>
  </si>
  <si>
    <t>Φ1,2-1,25mm</t>
  </si>
  <si>
    <t xml:space="preserve">Φ1,5mm </t>
  </si>
  <si>
    <t>Φ2,0mm</t>
  </si>
  <si>
    <t xml:space="preserve"> Φ2,25mm </t>
  </si>
  <si>
    <t xml:space="preserve">Φ3,0mm </t>
  </si>
  <si>
    <t xml:space="preserve">Φ3,25mm </t>
  </si>
  <si>
    <t xml:space="preserve">  Φ3,5mm</t>
  </si>
  <si>
    <t>6-10 .</t>
  </si>
  <si>
    <t>11-15 .</t>
  </si>
  <si>
    <t>16-20</t>
  </si>
  <si>
    <t>28-32</t>
  </si>
  <si>
    <t>Cewniki prowadzące nietypowe</t>
  </si>
  <si>
    <t>Cewniki prowadzące
Zbrojone, odporne na skręcanie i złamania
Średnica wewnętrzna dla 6F -min. 0.071cala.
Wymagane średnice zewnętrzne: 5F, 6F, 7F, 8F - dla wszystkich
rodzajów cewników, poza cewnikami do dostępu promieniowego i cewnikami trójwymiarowymi prawymi (tu wymagane tylko
średnice: 5F lub 6F).
Pełna gama krzywizn typowych i nietypowych - wymagane co
najmniej krzywizny:
- cewnik lewy i prawy, wszystkie z otworami bocznymi i bez:
Amplatz, Judkins, udowy, wieloczynnościowy, ekstra back-up,
specjalne krzywizny do dostępu promieniowego,
- cewnik by-pass, MAC - Multiaortic Curve, Champ,
trójwymiarowy prawy.
Dostępne długości cewnika prowadzącego: wymagane minimum
trzy długości w przedziale 90 - 125 cm.
Metalowe zbrojenie zachowujące niezmienne światło całego
cewnika
Atraumatyczna końcówka, dwuwarstwowa obudowa.</t>
  </si>
  <si>
    <t xml:space="preserve">Wytwórca i nazwa handlowa </t>
  </si>
  <si>
    <t>Wartość netto 
w euro</t>
  </si>
  <si>
    <t>Kwota przeznaczona na sfinansowanie zamówienia na etapie akceptacji wniosku:</t>
  </si>
  <si>
    <t xml:space="preserve"> -</t>
  </si>
  <si>
    <t>zł brutto</t>
  </si>
  <si>
    <t>Kwota przeznaczona na sfinansowanie zamówienia na etapie wszczęcia postępowania:</t>
  </si>
  <si>
    <t xml:space="preserve">Kwota przeznaczona na sfinansowanie zamówienia - na dzień otwarcia ofert: </t>
  </si>
  <si>
    <t xml:space="preserve"> </t>
  </si>
  <si>
    <t>Opis przedmiotu zamówienia</t>
  </si>
  <si>
    <t>na dostawy specjalistycznych wyrobów medycznych dla Pracowni Hemodynamiki
- postępowanie LAS-150-PN/53-2019</t>
  </si>
</sst>
</file>

<file path=xl/styles.xml><?xml version="1.0" encoding="utf-8"?>
<styleSheet xmlns="http://schemas.openxmlformats.org/spreadsheetml/2006/main">
  <numFmts count="2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#,##0.00\ &quot;zł&quot;"/>
    <numFmt numFmtId="170" formatCode="#,##0.00_ ;[Red]\-#,##0.00\ "/>
    <numFmt numFmtId="171" formatCode="#,##0.0_ ;[Red]\-#,##0.0\ "/>
    <numFmt numFmtId="172" formatCode="#,##0_ ;[Red]\-#,##0\ "/>
    <numFmt numFmtId="173" formatCode="_-* #,##0.0\ &quot;zł&quot;_-;\-* #,##0.0\ &quot;zł&quot;_-;_-* \-??&quot; zł&quot;_-;_-@_-"/>
    <numFmt numFmtId="174" formatCode="_-* #,##0.00,&quot;zł&quot;_-;\-* #,##0.00,&quot;zł&quot;_-;_-* \-??&quot; zł&quot;_-;_-@_-"/>
    <numFmt numFmtId="175" formatCode="0.0"/>
    <numFmt numFmtId="176" formatCode="#,##0.00_ ;\-#,##0.00\ "/>
    <numFmt numFmtId="177" formatCode="#,##0.000_ ;\-#,##0.000\ "/>
    <numFmt numFmtId="178" formatCode="#,##0.0_ ;\-#,##0.0\ "/>
    <numFmt numFmtId="179" formatCode="#,##0_ ;\-#,##0\ "/>
    <numFmt numFmtId="180" formatCode="#,##0.000"/>
    <numFmt numFmtId="181" formatCode="[$-415]d\ mmmm\ yyyy"/>
    <numFmt numFmtId="182" formatCode="00\-000"/>
    <numFmt numFmtId="183" formatCode="_-* #,##0.0&quot; zł&quot;_-;\-* #,##0.0&quot; zł&quot;_-;_-* \-??&quot; zł&quot;_-;_-@_-"/>
    <numFmt numFmtId="184" formatCode="_-* #,##0.00&quot; zł&quot;_-;\-* #,##0.00&quot; zł&quot;_-;_-* \-??&quot; zł&quot;_-;_-@_-"/>
  </numFmts>
  <fonts count="37">
    <font>
      <sz val="10"/>
      <name val="Arial"/>
      <family val="0"/>
    </font>
    <font>
      <b/>
      <sz val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b/>
      <sz val="16"/>
      <color indexed="48"/>
      <name val="Arial"/>
      <family val="2"/>
    </font>
    <font>
      <b/>
      <sz val="13"/>
      <name val="Arial"/>
      <family val="2"/>
    </font>
    <font>
      <strike/>
      <sz val="8"/>
      <name val="Arial"/>
      <family val="2"/>
    </font>
    <font>
      <i/>
      <sz val="10"/>
      <name val="Arial"/>
      <family val="2"/>
    </font>
    <font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21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0" borderId="0">
      <alignment/>
      <protection/>
    </xf>
    <xf numFmtId="0" fontId="31" fillId="20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6" fillId="3" borderId="0" applyNumberFormat="0" applyBorder="0" applyAlignment="0" applyProtection="0"/>
  </cellStyleXfs>
  <cellXfs count="146">
    <xf numFmtId="0" fontId="0" fillId="0" borderId="0" xfId="0" applyAlignment="1">
      <alignment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left" vertical="center" wrapText="1"/>
    </xf>
    <xf numFmtId="4" fontId="8" fillId="0" borderId="10" xfId="0" applyNumberFormat="1" applyFont="1" applyFill="1" applyBorder="1" applyAlignment="1">
      <alignment horizontal="right" vertical="center" wrapText="1" indent="1"/>
    </xf>
    <xf numFmtId="173" fontId="8" fillId="0" borderId="0" xfId="62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right" vertical="center" wrapText="1" indent="1"/>
    </xf>
    <xf numFmtId="0" fontId="9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center" vertical="center" wrapText="1"/>
    </xf>
    <xf numFmtId="9" fontId="9" fillId="0" borderId="0" xfId="55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13" fillId="0" borderId="0" xfId="0" applyFont="1" applyFill="1" applyAlignment="1">
      <alignment vertical="center" wrapText="1"/>
    </xf>
    <xf numFmtId="0" fontId="13" fillId="0" borderId="10" xfId="0" applyFont="1" applyFill="1" applyBorder="1" applyAlignment="1">
      <alignment horizontal="center" vertical="center" wrapText="1"/>
    </xf>
    <xf numFmtId="44" fontId="13" fillId="0" borderId="10" xfId="62" applyFont="1" applyFill="1" applyBorder="1" applyAlignment="1" applyProtection="1">
      <alignment horizontal="center" vertical="center" wrapText="1"/>
      <protection/>
    </xf>
    <xf numFmtId="173" fontId="13" fillId="0" borderId="10" xfId="62" applyNumberFormat="1" applyFont="1" applyFill="1" applyBorder="1" applyAlignment="1" applyProtection="1">
      <alignment horizontal="center" vertical="center" wrapText="1"/>
      <protection/>
    </xf>
    <xf numFmtId="173" fontId="13" fillId="0" borderId="0" xfId="62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Alignment="1">
      <alignment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3" fontId="0" fillId="0" borderId="0" xfId="0" applyNumberFormat="1" applyFont="1" applyFill="1" applyAlignment="1">
      <alignment horizontal="center"/>
    </xf>
    <xf numFmtId="4" fontId="0" fillId="0" borderId="0" xfId="0" applyNumberFormat="1" applyFont="1" applyFill="1" applyAlignment="1">
      <alignment horizontal="center"/>
    </xf>
    <xf numFmtId="0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 wrapText="1"/>
    </xf>
    <xf numFmtId="0" fontId="17" fillId="0" borderId="0" xfId="0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4" fontId="13" fillId="0" borderId="0" xfId="0" applyNumberFormat="1" applyFont="1" applyFill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173" fontId="8" fillId="0" borderId="11" xfId="62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0" xfId="0" applyFont="1" applyBorder="1" applyAlignment="1">
      <alignment horizontal="center" wrapText="1"/>
    </xf>
    <xf numFmtId="4" fontId="8" fillId="0" borderId="11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Alignment="1">
      <alignment/>
    </xf>
    <xf numFmtId="0" fontId="18" fillId="0" borderId="10" xfId="0" applyFont="1" applyFill="1" applyBorder="1" applyAlignment="1">
      <alignment horizontal="center" vertical="center" wrapText="1"/>
    </xf>
    <xf numFmtId="0" fontId="18" fillId="0" borderId="10" xfId="0" applyNumberFormat="1" applyFont="1" applyFill="1" applyBorder="1" applyAlignment="1">
      <alignment horizontal="center" vertical="center" wrapText="1"/>
    </xf>
    <xf numFmtId="0" fontId="18" fillId="0" borderId="10" xfId="62" applyNumberFormat="1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4" fontId="8" fillId="0" borderId="12" xfId="0" applyNumberFormat="1" applyFont="1" applyFill="1" applyBorder="1" applyAlignment="1">
      <alignment horizontal="right" vertical="center" wrapText="1" indent="1"/>
    </xf>
    <xf numFmtId="4" fontId="11" fillId="0" borderId="0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0" fontId="5" fillId="0" borderId="0" xfId="0" applyFont="1" applyFill="1" applyAlignment="1">
      <alignment horizontal="right" vertical="center"/>
    </xf>
    <xf numFmtId="0" fontId="5" fillId="0" borderId="10" xfId="0" applyFont="1" applyFill="1" applyBorder="1" applyAlignment="1">
      <alignment horizontal="center" vertical="center" wrapText="1"/>
    </xf>
    <xf numFmtId="9" fontId="5" fillId="0" borderId="10" xfId="55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8" fillId="0" borderId="0" xfId="0" applyFont="1" applyFill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center"/>
    </xf>
    <xf numFmtId="0" fontId="12" fillId="0" borderId="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7" fillId="24" borderId="0" xfId="0" applyFont="1" applyFill="1" applyAlignment="1">
      <alignment horizontal="center" vertical="center" wrapText="1"/>
    </xf>
    <xf numFmtId="10" fontId="5" fillId="0" borderId="10" xfId="0" applyNumberFormat="1" applyFont="1" applyFill="1" applyBorder="1" applyAlignment="1">
      <alignment horizontal="center" vertical="center" wrapText="1"/>
    </xf>
    <xf numFmtId="0" fontId="0" fillId="25" borderId="0" xfId="0" applyFont="1" applyFill="1" applyAlignment="1">
      <alignment/>
    </xf>
    <xf numFmtId="4" fontId="5" fillId="0" borderId="10" xfId="0" applyNumberFormat="1" applyFont="1" applyFill="1" applyBorder="1" applyAlignment="1">
      <alignment horizontal="right" vertical="center" wrapText="1" indent="1"/>
    </xf>
    <xf numFmtId="0" fontId="5" fillId="0" borderId="0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right" vertical="center"/>
    </xf>
    <xf numFmtId="0" fontId="17" fillId="20" borderId="10" xfId="0" applyFont="1" applyFill="1" applyBorder="1" applyAlignment="1">
      <alignment vertical="center"/>
    </xf>
    <xf numFmtId="0" fontId="9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173" fontId="8" fillId="0" borderId="13" xfId="62" applyNumberFormat="1" applyFont="1" applyFill="1" applyBorder="1" applyAlignment="1" applyProtection="1">
      <alignment horizontal="center" vertical="center" wrapText="1"/>
      <protection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4" fontId="10" fillId="0" borderId="10" xfId="0" applyNumberFormat="1" applyFont="1" applyFill="1" applyBorder="1" applyAlignment="1">
      <alignment horizontal="center" vertical="center" wrapText="1"/>
    </xf>
    <xf numFmtId="9" fontId="10" fillId="0" borderId="10" xfId="55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vertical="center" wrapText="1"/>
    </xf>
    <xf numFmtId="173" fontId="10" fillId="0" borderId="10" xfId="62" applyNumberFormat="1" applyFont="1" applyFill="1" applyBorder="1" applyAlignment="1" applyProtection="1">
      <alignment horizontal="center" vertical="center" wrapText="1"/>
      <protection/>
    </xf>
    <xf numFmtId="173" fontId="10" fillId="0" borderId="13" xfId="62" applyNumberFormat="1" applyFont="1" applyFill="1" applyBorder="1" applyAlignment="1" applyProtection="1">
      <alignment horizontal="center" vertical="center" wrapText="1"/>
      <protection/>
    </xf>
    <xf numFmtId="1" fontId="9" fillId="0" borderId="10" xfId="0" applyNumberFormat="1" applyFont="1" applyFill="1" applyBorder="1" applyAlignment="1">
      <alignment horizontal="center" vertical="center" wrapText="1"/>
    </xf>
    <xf numFmtId="0" fontId="9" fillId="21" borderId="10" xfId="0" applyNumberFormat="1" applyFont="1" applyFill="1" applyBorder="1" applyAlignment="1">
      <alignment horizontal="left" vertical="center" wrapText="1"/>
    </xf>
    <xf numFmtId="0" fontId="9" fillId="21" borderId="10" xfId="0" applyNumberFormat="1" applyFont="1" applyFill="1" applyBorder="1" applyAlignment="1">
      <alignment horizontal="center" vertical="center" wrapText="1"/>
    </xf>
    <xf numFmtId="0" fontId="6" fillId="21" borderId="10" xfId="0" applyNumberFormat="1" applyFont="1" applyFill="1" applyBorder="1" applyAlignment="1">
      <alignment horizontal="center" vertical="center" wrapText="1"/>
    </xf>
    <xf numFmtId="0" fontId="9" fillId="21" borderId="10" xfId="55" applyNumberFormat="1" applyFont="1" applyFill="1" applyBorder="1" applyAlignment="1">
      <alignment horizontal="center" vertical="center" wrapText="1"/>
    </xf>
    <xf numFmtId="0" fontId="9" fillId="21" borderId="10" xfId="0" applyNumberFormat="1" applyFont="1" applyFill="1" applyBorder="1" applyAlignment="1">
      <alignment vertical="center" wrapText="1"/>
    </xf>
    <xf numFmtId="0" fontId="8" fillId="0" borderId="10" xfId="62" applyNumberFormat="1" applyFont="1" applyFill="1" applyBorder="1" applyAlignment="1" applyProtection="1">
      <alignment horizontal="center" vertical="center" wrapText="1"/>
      <protection/>
    </xf>
    <xf numFmtId="0" fontId="8" fillId="21" borderId="10" xfId="62" applyNumberFormat="1" applyFont="1" applyFill="1" applyBorder="1" applyAlignment="1" applyProtection="1">
      <alignment horizontal="center" vertical="center" wrapText="1"/>
      <protection/>
    </xf>
    <xf numFmtId="0" fontId="8" fillId="0" borderId="13" xfId="62" applyNumberFormat="1" applyFont="1" applyFill="1" applyBorder="1" applyAlignment="1" applyProtection="1">
      <alignment horizontal="center" vertical="center" wrapText="1"/>
      <protection/>
    </xf>
    <xf numFmtId="0" fontId="9" fillId="0" borderId="10" xfId="0" applyNumberFormat="1" applyFont="1" applyFill="1" applyBorder="1" applyAlignment="1">
      <alignment vertical="center" wrapText="1"/>
    </xf>
    <xf numFmtId="0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left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 horizontal="left" vertical="center" wrapText="1"/>
    </xf>
    <xf numFmtId="0" fontId="6" fillId="0" borderId="0" xfId="0" applyNumberFormat="1" applyFont="1" applyFill="1" applyBorder="1" applyAlignment="1">
      <alignment horizontal="center" vertical="center" wrapText="1"/>
    </xf>
    <xf numFmtId="0" fontId="9" fillId="0" borderId="0" xfId="55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 vertical="center" wrapText="1"/>
    </xf>
    <xf numFmtId="0" fontId="8" fillId="0" borderId="0" xfId="62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/>
    </xf>
    <xf numFmtId="10" fontId="5" fillId="0" borderId="0" xfId="0" applyNumberFormat="1" applyFont="1" applyFill="1" applyBorder="1" applyAlignment="1">
      <alignment horizontal="center" wrapText="1"/>
    </xf>
    <xf numFmtId="4" fontId="8" fillId="0" borderId="0" xfId="0" applyNumberFormat="1" applyFont="1" applyFill="1" applyAlignment="1">
      <alignment vertical="center"/>
    </xf>
    <xf numFmtId="4" fontId="5" fillId="0" borderId="0" xfId="0" applyNumberFormat="1" applyFont="1" applyFill="1" applyAlignment="1">
      <alignment wrapText="1"/>
    </xf>
    <xf numFmtId="4" fontId="1" fillId="0" borderId="0" xfId="0" applyNumberFormat="1" applyFont="1" applyFill="1" applyBorder="1" applyAlignment="1">
      <alignment wrapText="1"/>
    </xf>
    <xf numFmtId="4" fontId="12" fillId="0" borderId="0" xfId="0" applyNumberFormat="1" applyFont="1" applyFill="1" applyAlignment="1">
      <alignment wrapText="1"/>
    </xf>
    <xf numFmtId="4" fontId="12" fillId="0" borderId="0" xfId="0" applyNumberFormat="1" applyFont="1" applyFill="1" applyAlignment="1">
      <alignment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left" vertical="center" indent="1"/>
    </xf>
    <xf numFmtId="4" fontId="7" fillId="0" borderId="14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2" fillId="0" borderId="0" xfId="0" applyFont="1" applyFill="1" applyAlignment="1">
      <alignment wrapText="1"/>
    </xf>
    <xf numFmtId="0" fontId="19" fillId="0" borderId="0" xfId="0" applyFont="1" applyFill="1" applyAlignment="1">
      <alignment vertical="center" wrapText="1"/>
    </xf>
    <xf numFmtId="0" fontId="19" fillId="0" borderId="0" xfId="0" applyFont="1" applyFill="1" applyBorder="1" applyAlignment="1">
      <alignment/>
    </xf>
    <xf numFmtId="4" fontId="5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4" fontId="5" fillId="0" borderId="11" xfId="0" applyNumberFormat="1" applyFont="1" applyFill="1" applyBorder="1" applyAlignment="1">
      <alignment horizontal="right" vertical="center" wrapText="1" indent="1"/>
    </xf>
    <xf numFmtId="0" fontId="5" fillId="0" borderId="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73" fontId="13" fillId="0" borderId="14" xfId="62" applyNumberFormat="1" applyFont="1" applyFill="1" applyBorder="1" applyAlignment="1" applyProtection="1">
      <alignment horizontal="center" vertical="center" wrapText="1"/>
      <protection/>
    </xf>
    <xf numFmtId="173" fontId="13" fillId="0" borderId="13" xfId="62" applyNumberFormat="1" applyFont="1" applyFill="1" applyBorder="1" applyAlignment="1" applyProtection="1">
      <alignment horizontal="center" vertical="center" wrapText="1"/>
      <protection/>
    </xf>
    <xf numFmtId="0" fontId="18" fillId="0" borderId="14" xfId="62" applyNumberFormat="1" applyFont="1" applyFill="1" applyBorder="1" applyAlignment="1" applyProtection="1">
      <alignment horizontal="center" vertical="center" wrapText="1"/>
      <protection/>
    </xf>
    <xf numFmtId="0" fontId="18" fillId="0" borderId="13" xfId="62" applyNumberFormat="1" applyFont="1" applyFill="1" applyBorder="1" applyAlignment="1" applyProtection="1">
      <alignment horizontal="center" vertical="center" wrapText="1"/>
      <protection/>
    </xf>
    <xf numFmtId="173" fontId="8" fillId="0" borderId="14" xfId="62" applyNumberFormat="1" applyFont="1" applyFill="1" applyBorder="1" applyAlignment="1" applyProtection="1">
      <alignment horizontal="center" vertical="center" wrapText="1"/>
      <protection/>
    </xf>
    <xf numFmtId="173" fontId="8" fillId="0" borderId="13" xfId="62" applyNumberFormat="1" applyFont="1" applyFill="1" applyBorder="1" applyAlignment="1" applyProtection="1">
      <alignment horizontal="center" vertical="center" wrapText="1"/>
      <protection/>
    </xf>
    <xf numFmtId="0" fontId="0" fillId="0" borderId="0" xfId="52" applyFont="1" applyFill="1" applyAlignment="1">
      <alignment horizontal="center"/>
      <protection/>
    </xf>
    <xf numFmtId="0" fontId="7" fillId="0" borderId="0" xfId="0" applyFont="1" applyFill="1" applyBorder="1" applyAlignment="1">
      <alignment horizontal="center"/>
    </xf>
    <xf numFmtId="0" fontId="14" fillId="0" borderId="0" xfId="0" applyFont="1" applyFill="1" applyAlignment="1">
      <alignment horizontal="center" vertical="center" textRotation="180"/>
    </xf>
    <xf numFmtId="0" fontId="7" fillId="0" borderId="14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4" fontId="5" fillId="0" borderId="14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</cellXfs>
  <cellStyles count="5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kusz1" xfId="52"/>
    <cellStyle name="Obliczenia" xfId="53"/>
    <cellStyle name="Followed Hyperlink" xfId="54"/>
    <cellStyle name="Percent" xfId="55"/>
    <cellStyle name="Procentowy 2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Walutowy 2" xfId="64"/>
    <cellStyle name="Złe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3"/>
  <sheetViews>
    <sheetView tabSelected="1" view="pageBreakPreview" zoomScale="75" zoomScaleSheetLayoutView="75" zoomScalePageLayoutView="0" workbookViewId="0" topLeftCell="A28">
      <selection activeCell="B46" sqref="B46"/>
    </sheetView>
  </sheetViews>
  <sheetFormatPr defaultColWidth="9.140625" defaultRowHeight="12.75"/>
  <cols>
    <col min="1" max="1" width="13.7109375" style="2" customWidth="1"/>
    <col min="2" max="2" width="70.7109375" style="3" customWidth="1"/>
    <col min="3" max="3" width="12.7109375" style="2" customWidth="1"/>
    <col min="4" max="4" width="13.57421875" style="2" customWidth="1"/>
    <col min="5" max="5" width="15.140625" style="33" customWidth="1"/>
    <col min="6" max="6" width="12.8515625" style="34" customWidth="1"/>
    <col min="7" max="7" width="20.28125" style="20" customWidth="1"/>
    <col min="8" max="8" width="20.00390625" style="20" customWidth="1"/>
    <col min="9" max="9" width="17.8515625" style="20" customWidth="1"/>
    <col min="10" max="10" width="27.00390625" style="15" customWidth="1"/>
    <col min="11" max="11" width="26.28125" style="20" hidden="1" customWidth="1"/>
    <col min="12" max="12" width="24.00390625" style="112" customWidth="1"/>
    <col min="13" max="16384" width="9.140625" style="20" customWidth="1"/>
  </cols>
  <sheetData>
    <row r="1" spans="1:11" ht="25.5">
      <c r="A1" s="22"/>
      <c r="B1" s="22"/>
      <c r="C1" s="23"/>
      <c r="D1" s="23"/>
      <c r="E1" s="24"/>
      <c r="F1" s="23"/>
      <c r="G1" s="24"/>
      <c r="J1" s="63" t="s">
        <v>3</v>
      </c>
      <c r="K1" s="50"/>
    </row>
    <row r="2" spans="1:11" ht="25.5">
      <c r="A2" s="22"/>
      <c r="B2" s="22"/>
      <c r="C2" s="23"/>
      <c r="D2" s="23"/>
      <c r="E2" s="24"/>
      <c r="F2" s="23"/>
      <c r="G2" s="24"/>
      <c r="I2" s="50"/>
      <c r="J2" s="65"/>
      <c r="K2" s="50"/>
    </row>
    <row r="3" spans="1:11" ht="25.5">
      <c r="A3" s="23"/>
      <c r="B3" s="21"/>
      <c r="C3" s="22"/>
      <c r="D3" s="25"/>
      <c r="E3" s="21"/>
      <c r="F3" s="26"/>
      <c r="G3" s="27"/>
      <c r="H3" s="21"/>
      <c r="I3" s="28"/>
      <c r="J3" s="6"/>
      <c r="K3" s="28"/>
    </row>
    <row r="4" spans="1:11" ht="25.5">
      <c r="A4" s="120" t="s">
        <v>4</v>
      </c>
      <c r="B4" s="120"/>
      <c r="C4" s="120"/>
      <c r="D4" s="120"/>
      <c r="E4" s="120"/>
      <c r="F4" s="120"/>
      <c r="G4" s="120"/>
      <c r="H4" s="120"/>
      <c r="I4" s="120"/>
      <c r="J4" s="1"/>
      <c r="K4" s="1"/>
    </row>
    <row r="5" ht="25.5">
      <c r="J5" s="29"/>
    </row>
    <row r="6" spans="1:11" ht="25.5">
      <c r="A6" s="115" t="s">
        <v>30</v>
      </c>
      <c r="B6" s="54" t="s">
        <v>38</v>
      </c>
      <c r="C6" s="67"/>
      <c r="D6" s="7"/>
      <c r="E6" s="67"/>
      <c r="F6" s="67"/>
      <c r="G6" s="67"/>
      <c r="H6" s="67"/>
      <c r="I6" s="67"/>
      <c r="J6" s="68"/>
      <c r="K6" s="67"/>
    </row>
    <row r="7" spans="1:11" ht="60">
      <c r="A7" s="16" t="s">
        <v>2</v>
      </c>
      <c r="B7" s="16" t="s">
        <v>62</v>
      </c>
      <c r="C7" s="16" t="s">
        <v>0</v>
      </c>
      <c r="D7" s="16" t="s">
        <v>10</v>
      </c>
      <c r="E7" s="17" t="s">
        <v>1</v>
      </c>
      <c r="F7" s="16" t="s">
        <v>23</v>
      </c>
      <c r="G7" s="18" t="s">
        <v>11</v>
      </c>
      <c r="H7" s="18" t="s">
        <v>12</v>
      </c>
      <c r="I7" s="121" t="s">
        <v>54</v>
      </c>
      <c r="J7" s="122"/>
      <c r="K7" s="19"/>
    </row>
    <row r="8" spans="1:11" ht="25.5">
      <c r="A8" s="42">
        <v>1</v>
      </c>
      <c r="B8" s="42">
        <v>2</v>
      </c>
      <c r="C8" s="43">
        <v>3</v>
      </c>
      <c r="D8" s="43">
        <v>4</v>
      </c>
      <c r="E8" s="44">
        <v>5</v>
      </c>
      <c r="F8" s="43">
        <v>6</v>
      </c>
      <c r="G8" s="44">
        <v>7</v>
      </c>
      <c r="H8" s="44">
        <v>8</v>
      </c>
      <c r="I8" s="123">
        <v>9</v>
      </c>
      <c r="J8" s="124"/>
      <c r="K8" s="19"/>
    </row>
    <row r="9" spans="1:11" ht="67.5" customHeight="1">
      <c r="A9" s="51" t="s">
        <v>8</v>
      </c>
      <c r="B9" s="49" t="s">
        <v>39</v>
      </c>
      <c r="C9" s="51" t="s">
        <v>9</v>
      </c>
      <c r="D9" s="114">
        <v>1000</v>
      </c>
      <c r="E9" s="114"/>
      <c r="F9" s="52"/>
      <c r="G9" s="4"/>
      <c r="H9" s="4"/>
      <c r="I9" s="125"/>
      <c r="J9" s="126"/>
      <c r="K9" s="69"/>
    </row>
    <row r="10" spans="1:11" ht="25.5">
      <c r="A10" s="11"/>
      <c r="B10" s="9"/>
      <c r="C10" s="11"/>
      <c r="D10" s="11"/>
      <c r="E10" s="12"/>
      <c r="F10" s="13"/>
      <c r="G10" s="10"/>
      <c r="H10" s="10"/>
      <c r="I10" s="5"/>
      <c r="J10" s="5"/>
      <c r="K10" s="5"/>
    </row>
    <row r="11" spans="1:11" ht="25.5">
      <c r="A11" s="11"/>
      <c r="B11" s="9"/>
      <c r="C11" s="11"/>
      <c r="D11" s="11"/>
      <c r="E11" s="12"/>
      <c r="F11" s="13"/>
      <c r="G11" s="10"/>
      <c r="H11" s="10"/>
      <c r="I11" s="5"/>
      <c r="J11" s="5"/>
      <c r="K11" s="5"/>
    </row>
    <row r="12" spans="1:11" ht="25.5">
      <c r="A12" s="70" t="s">
        <v>40</v>
      </c>
      <c r="B12" s="71" t="s">
        <v>41</v>
      </c>
      <c r="C12" s="70" t="s">
        <v>42</v>
      </c>
      <c r="D12" s="70" t="s">
        <v>43</v>
      </c>
      <c r="E12" s="72" t="s">
        <v>44</v>
      </c>
      <c r="F12" s="73" t="s">
        <v>33</v>
      </c>
      <c r="G12" s="74" t="s">
        <v>34</v>
      </c>
      <c r="H12" s="74" t="s">
        <v>45</v>
      </c>
      <c r="I12" s="75" t="s">
        <v>46</v>
      </c>
      <c r="J12" s="75" t="s">
        <v>47</v>
      </c>
      <c r="K12" s="76"/>
    </row>
    <row r="13" spans="1:11" ht="25.5">
      <c r="A13" s="77" t="s">
        <v>48</v>
      </c>
      <c r="B13" s="78"/>
      <c r="C13" s="79"/>
      <c r="D13" s="79"/>
      <c r="E13" s="80"/>
      <c r="F13" s="81"/>
      <c r="G13" s="82"/>
      <c r="H13" s="82"/>
      <c r="I13" s="83"/>
      <c r="J13" s="84"/>
      <c r="K13" s="85"/>
    </row>
    <row r="14" spans="1:11" ht="25.5">
      <c r="A14" s="77" t="s">
        <v>49</v>
      </c>
      <c r="B14" s="78"/>
      <c r="C14" s="79"/>
      <c r="D14" s="79"/>
      <c r="E14" s="80"/>
      <c r="F14" s="81"/>
      <c r="G14" s="82"/>
      <c r="H14" s="82"/>
      <c r="I14" s="84"/>
      <c r="J14" s="84"/>
      <c r="K14" s="85"/>
    </row>
    <row r="15" spans="1:11" ht="25.5">
      <c r="A15" s="87" t="s">
        <v>50</v>
      </c>
      <c r="B15" s="78"/>
      <c r="C15" s="79"/>
      <c r="D15" s="79"/>
      <c r="E15" s="80"/>
      <c r="F15" s="81"/>
      <c r="G15" s="82"/>
      <c r="H15" s="82"/>
      <c r="I15" s="84"/>
      <c r="J15" s="84"/>
      <c r="K15" s="85"/>
    </row>
    <row r="16" spans="1:11" ht="25.5">
      <c r="A16" s="87" t="s">
        <v>35</v>
      </c>
      <c r="B16" s="88"/>
      <c r="C16" s="87"/>
      <c r="D16" s="79"/>
      <c r="E16" s="80"/>
      <c r="F16" s="81"/>
      <c r="G16" s="82"/>
      <c r="H16" s="82"/>
      <c r="I16" s="83"/>
      <c r="J16" s="84"/>
      <c r="K16" s="85"/>
    </row>
    <row r="17" spans="1:11" ht="25.5">
      <c r="A17" s="87" t="s">
        <v>51</v>
      </c>
      <c r="B17" s="88"/>
      <c r="C17" s="87"/>
      <c r="D17" s="79"/>
      <c r="E17" s="89"/>
      <c r="F17" s="81"/>
      <c r="G17" s="86"/>
      <c r="H17" s="82"/>
      <c r="I17" s="83"/>
      <c r="J17" s="84"/>
      <c r="K17" s="85"/>
    </row>
    <row r="18" spans="1:11" ht="25.5">
      <c r="A18" s="90"/>
      <c r="B18" s="91"/>
      <c r="C18" s="90"/>
      <c r="D18" s="90"/>
      <c r="E18" s="92"/>
      <c r="F18" s="93"/>
      <c r="G18" s="94"/>
      <c r="H18" s="94"/>
      <c r="I18" s="95"/>
      <c r="J18" s="95"/>
      <c r="K18" s="95"/>
    </row>
    <row r="19" spans="1:11" ht="25.5">
      <c r="A19" s="90"/>
      <c r="B19" s="91"/>
      <c r="C19" s="66"/>
      <c r="D19" s="53" t="s">
        <v>32</v>
      </c>
      <c r="E19" s="92"/>
      <c r="F19" s="93"/>
      <c r="G19" s="94"/>
      <c r="H19" s="94"/>
      <c r="I19" s="95"/>
      <c r="J19" s="95"/>
      <c r="K19" s="95"/>
    </row>
    <row r="20" spans="1:11" ht="25.5">
      <c r="A20" s="90"/>
      <c r="B20" s="91"/>
      <c r="C20" s="30"/>
      <c r="D20" s="56"/>
      <c r="E20" s="92"/>
      <c r="F20" s="93"/>
      <c r="G20" s="94"/>
      <c r="H20" s="94"/>
      <c r="I20" s="95"/>
      <c r="J20" s="95"/>
      <c r="K20" s="95"/>
    </row>
    <row r="21" spans="1:11" ht="25.5">
      <c r="A21" s="11"/>
      <c r="B21" s="9"/>
      <c r="C21" s="11"/>
      <c r="D21" s="11"/>
      <c r="E21" s="12"/>
      <c r="F21" s="13"/>
      <c r="G21" s="10"/>
      <c r="H21" s="10"/>
      <c r="I21" s="5"/>
      <c r="J21" s="5"/>
      <c r="K21" s="5"/>
    </row>
    <row r="22" spans="1:12" s="108" customFormat="1" ht="15" customHeight="1">
      <c r="A22" s="110"/>
      <c r="B22" s="109" t="s">
        <v>61</v>
      </c>
      <c r="D22" s="110"/>
      <c r="F22" s="128" t="s">
        <v>5</v>
      </c>
      <c r="G22" s="128"/>
      <c r="H22" s="128"/>
      <c r="I22" s="127"/>
      <c r="J22" s="127"/>
      <c r="K22" s="127"/>
      <c r="L22" s="113"/>
    </row>
    <row r="23" spans="1:11" ht="25.5">
      <c r="A23" s="31"/>
      <c r="B23" s="32"/>
      <c r="C23" s="32"/>
      <c r="D23" s="32"/>
      <c r="E23" s="119" t="s">
        <v>6</v>
      </c>
      <c r="F23" s="119"/>
      <c r="G23" s="119"/>
      <c r="H23" s="119"/>
      <c r="I23" s="119"/>
      <c r="J23" s="64"/>
      <c r="K23" s="31"/>
    </row>
    <row r="24" spans="1:11" ht="25.5">
      <c r="A24" s="31"/>
      <c r="B24" s="32"/>
      <c r="C24" s="32"/>
      <c r="D24" s="32"/>
      <c r="E24" s="119" t="s">
        <v>7</v>
      </c>
      <c r="F24" s="119"/>
      <c r="G24" s="119"/>
      <c r="H24" s="119"/>
      <c r="I24" s="119"/>
      <c r="J24" s="64"/>
      <c r="K24" s="31"/>
    </row>
    <row r="25" spans="1:10" ht="25.5">
      <c r="A25" s="22"/>
      <c r="B25" s="22"/>
      <c r="C25" s="23"/>
      <c r="D25" s="23"/>
      <c r="E25" s="24"/>
      <c r="F25" s="23"/>
      <c r="G25" s="24"/>
      <c r="J25" s="29"/>
    </row>
    <row r="26" spans="1:11" ht="25.5">
      <c r="A26" s="22"/>
      <c r="B26" s="22"/>
      <c r="C26" s="23"/>
      <c r="D26" s="23"/>
      <c r="E26" s="24"/>
      <c r="F26" s="23"/>
      <c r="G26" s="24"/>
      <c r="J26" s="63" t="s">
        <v>3</v>
      </c>
      <c r="K26" s="50"/>
    </row>
    <row r="27" spans="1:11" ht="25.5">
      <c r="A27" s="22"/>
      <c r="B27" s="22"/>
      <c r="C27" s="23"/>
      <c r="D27" s="23"/>
      <c r="E27" s="24"/>
      <c r="F27" s="23"/>
      <c r="G27" s="24"/>
      <c r="I27" s="50"/>
      <c r="J27" s="65"/>
      <c r="K27" s="50"/>
    </row>
    <row r="28" spans="1:11" ht="25.5">
      <c r="A28" s="23"/>
      <c r="B28" s="21"/>
      <c r="C28" s="22"/>
      <c r="D28" s="25"/>
      <c r="E28" s="21"/>
      <c r="F28" s="26"/>
      <c r="G28" s="27"/>
      <c r="H28" s="21"/>
      <c r="I28" s="28"/>
      <c r="J28" s="6"/>
      <c r="K28" s="28"/>
    </row>
    <row r="29" spans="1:11" ht="25.5">
      <c r="A29" s="120" t="s">
        <v>4</v>
      </c>
      <c r="B29" s="120"/>
      <c r="C29" s="120"/>
      <c r="D29" s="120"/>
      <c r="E29" s="120"/>
      <c r="F29" s="120"/>
      <c r="G29" s="120"/>
      <c r="H29" s="120"/>
      <c r="I29" s="120"/>
      <c r="J29" s="1"/>
      <c r="K29" s="1"/>
    </row>
    <row r="30" ht="25.5">
      <c r="J30" s="29"/>
    </row>
    <row r="31" spans="1:11" ht="25.5">
      <c r="A31" s="115" t="s">
        <v>31</v>
      </c>
      <c r="B31" s="54" t="s">
        <v>52</v>
      </c>
      <c r="C31" s="67"/>
      <c r="D31" s="7"/>
      <c r="E31" s="67"/>
      <c r="F31" s="67"/>
      <c r="G31" s="67"/>
      <c r="H31" s="67"/>
      <c r="I31" s="67"/>
      <c r="J31" s="68"/>
      <c r="K31" s="67"/>
    </row>
    <row r="32" spans="1:11" ht="60">
      <c r="A32" s="16" t="s">
        <v>2</v>
      </c>
      <c r="B32" s="16" t="s">
        <v>62</v>
      </c>
      <c r="C32" s="16" t="s">
        <v>0</v>
      </c>
      <c r="D32" s="16" t="s">
        <v>10</v>
      </c>
      <c r="E32" s="17" t="s">
        <v>1</v>
      </c>
      <c r="F32" s="16" t="s">
        <v>23</v>
      </c>
      <c r="G32" s="18" t="s">
        <v>11</v>
      </c>
      <c r="H32" s="18" t="s">
        <v>12</v>
      </c>
      <c r="I32" s="121" t="s">
        <v>54</v>
      </c>
      <c r="J32" s="122"/>
      <c r="K32" s="19"/>
    </row>
    <row r="33" spans="1:11" ht="25.5">
      <c r="A33" s="42">
        <v>1</v>
      </c>
      <c r="B33" s="42">
        <v>2</v>
      </c>
      <c r="C33" s="43">
        <v>3</v>
      </c>
      <c r="D33" s="43">
        <v>4</v>
      </c>
      <c r="E33" s="44">
        <v>5</v>
      </c>
      <c r="F33" s="43">
        <v>6</v>
      </c>
      <c r="G33" s="44">
        <v>7</v>
      </c>
      <c r="H33" s="44">
        <v>8</v>
      </c>
      <c r="I33" s="123">
        <v>9</v>
      </c>
      <c r="J33" s="124"/>
      <c r="K33" s="19"/>
    </row>
    <row r="34" spans="1:11" ht="301.5" customHeight="1">
      <c r="A34" s="51" t="s">
        <v>8</v>
      </c>
      <c r="B34" s="49" t="s">
        <v>53</v>
      </c>
      <c r="C34" s="51" t="s">
        <v>9</v>
      </c>
      <c r="D34" s="114">
        <f>18*100</f>
        <v>1800</v>
      </c>
      <c r="E34" s="114"/>
      <c r="F34" s="52"/>
      <c r="G34" s="4"/>
      <c r="H34" s="4"/>
      <c r="I34" s="125"/>
      <c r="J34" s="126"/>
      <c r="K34" s="69"/>
    </row>
    <row r="35" spans="1:11" ht="25.5">
      <c r="A35" s="11"/>
      <c r="B35" s="9"/>
      <c r="C35" s="11"/>
      <c r="D35" s="11"/>
      <c r="E35" s="12"/>
      <c r="F35" s="13"/>
      <c r="G35" s="10"/>
      <c r="H35" s="10"/>
      <c r="I35" s="5"/>
      <c r="J35" s="5"/>
      <c r="K35" s="5"/>
    </row>
    <row r="36" spans="1:11" ht="25.5">
      <c r="A36" s="11"/>
      <c r="B36" s="9"/>
      <c r="C36" s="11"/>
      <c r="D36" s="11"/>
      <c r="E36" s="12"/>
      <c r="F36" s="13"/>
      <c r="G36" s="10"/>
      <c r="H36" s="10"/>
      <c r="I36" s="5"/>
      <c r="J36" s="5"/>
      <c r="K36" s="5"/>
    </row>
    <row r="37" spans="1:11" ht="25.5">
      <c r="A37" s="11"/>
      <c r="B37" s="9"/>
      <c r="C37" s="11"/>
      <c r="D37" s="11"/>
      <c r="E37" s="12"/>
      <c r="F37" s="13"/>
      <c r="G37" s="10"/>
      <c r="H37" s="10"/>
      <c r="I37" s="5"/>
      <c r="J37" s="5"/>
      <c r="K37" s="5"/>
    </row>
    <row r="38" spans="1:12" s="108" customFormat="1" ht="15" customHeight="1">
      <c r="A38" s="110"/>
      <c r="B38" s="109" t="s">
        <v>61</v>
      </c>
      <c r="D38" s="110"/>
      <c r="I38" s="127"/>
      <c r="J38" s="127"/>
      <c r="K38" s="127"/>
      <c r="L38" s="113"/>
    </row>
    <row r="39" spans="1:11" ht="25.5">
      <c r="A39" s="11"/>
      <c r="B39" s="9"/>
      <c r="C39" s="11"/>
      <c r="D39" s="11"/>
      <c r="E39" s="12"/>
      <c r="F39" s="13"/>
      <c r="G39" s="10"/>
      <c r="H39" s="10"/>
      <c r="I39" s="5"/>
      <c r="J39" s="5"/>
      <c r="K39" s="5"/>
    </row>
    <row r="40" spans="1:11" ht="25.5">
      <c r="A40" s="22"/>
      <c r="B40" s="21"/>
      <c r="C40" s="21"/>
      <c r="D40" s="21"/>
      <c r="E40" s="119" t="s">
        <v>5</v>
      </c>
      <c r="F40" s="119"/>
      <c r="G40" s="119"/>
      <c r="H40" s="119"/>
      <c r="I40" s="119"/>
      <c r="J40" s="6"/>
      <c r="K40" s="31"/>
    </row>
    <row r="41" spans="1:11" ht="25.5">
      <c r="A41" s="31"/>
      <c r="B41" s="32"/>
      <c r="C41" s="32"/>
      <c r="D41" s="32"/>
      <c r="E41" s="119" t="s">
        <v>6</v>
      </c>
      <c r="F41" s="119"/>
      <c r="G41" s="119"/>
      <c r="H41" s="119"/>
      <c r="I41" s="119"/>
      <c r="J41" s="64"/>
      <c r="K41" s="31"/>
    </row>
    <row r="42" spans="1:11" ht="25.5">
      <c r="A42" s="31"/>
      <c r="B42" s="32"/>
      <c r="C42" s="32"/>
      <c r="D42" s="32"/>
      <c r="E42" s="119" t="s">
        <v>7</v>
      </c>
      <c r="F42" s="119"/>
      <c r="G42" s="119"/>
      <c r="H42" s="119"/>
      <c r="I42" s="119"/>
      <c r="J42" s="64"/>
      <c r="K42" s="31"/>
    </row>
    <row r="43" ht="25.5">
      <c r="J43" s="29"/>
    </row>
  </sheetData>
  <sheetProtection/>
  <mergeCells count="16">
    <mergeCell ref="A4:I4"/>
    <mergeCell ref="E24:I24"/>
    <mergeCell ref="E40:I40"/>
    <mergeCell ref="I38:K38"/>
    <mergeCell ref="I7:J7"/>
    <mergeCell ref="I9:J9"/>
    <mergeCell ref="I8:J8"/>
    <mergeCell ref="E23:I23"/>
    <mergeCell ref="F22:H22"/>
    <mergeCell ref="I22:K22"/>
    <mergeCell ref="E41:I41"/>
    <mergeCell ref="A29:I29"/>
    <mergeCell ref="E42:I42"/>
    <mergeCell ref="I32:J32"/>
    <mergeCell ref="I33:J33"/>
    <mergeCell ref="I34:J34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000" horizontalDpi="600" verticalDpi="600" orientation="landscape" paperSize="9" scale="57" r:id="rId1"/>
  <rowBreaks count="1" manualBreakCount="1">
    <brk id="25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O22"/>
  <sheetViews>
    <sheetView view="pageBreakPreview" zoomScale="60" zoomScalePageLayoutView="0" workbookViewId="0" topLeftCell="A1">
      <selection activeCell="CT10" sqref="CT10"/>
    </sheetView>
  </sheetViews>
  <sheetFormatPr defaultColWidth="9.140625" defaultRowHeight="12.75"/>
  <cols>
    <col min="1" max="1" width="21.00390625" style="39" customWidth="1"/>
    <col min="2" max="2" width="17.421875" style="37" customWidth="1"/>
    <col min="3" max="3" width="56.00390625" style="37" customWidth="1"/>
    <col min="4" max="4" width="19.00390625" style="37" customWidth="1"/>
    <col min="5" max="5" width="19.57421875" style="37" customWidth="1"/>
    <col min="6" max="6" width="18.140625" style="37" customWidth="1"/>
    <col min="7" max="7" width="16.57421875" style="38" customWidth="1"/>
    <col min="8" max="8" width="5.421875" style="37" customWidth="1"/>
    <col min="9" max="92" width="0" style="0" hidden="1" customWidth="1"/>
    <col min="93" max="93" width="14.7109375" style="0" bestFit="1" customWidth="1"/>
    <col min="94" max="94" width="11.7109375" style="0" bestFit="1" customWidth="1"/>
  </cols>
  <sheetData>
    <row r="1" spans="1:8" ht="36.75" customHeight="1">
      <c r="A1" s="138" t="s">
        <v>37</v>
      </c>
      <c r="B1" s="138"/>
      <c r="C1" s="138"/>
      <c r="D1" s="138"/>
      <c r="E1" s="138"/>
      <c r="F1" s="138"/>
      <c r="G1" s="138"/>
      <c r="H1" s="129" t="s">
        <v>36</v>
      </c>
    </row>
    <row r="2" spans="1:8" ht="15" customHeight="1">
      <c r="A2" s="139"/>
      <c r="B2" s="139"/>
      <c r="C2" s="139"/>
      <c r="D2" s="139"/>
      <c r="E2" s="139"/>
      <c r="F2" s="139"/>
      <c r="G2" s="139"/>
      <c r="H2" s="129"/>
    </row>
    <row r="3" spans="1:8" ht="15.75">
      <c r="A3" s="143" t="s">
        <v>13</v>
      </c>
      <c r="B3" s="143"/>
      <c r="C3" s="143"/>
      <c r="D3" s="143"/>
      <c r="E3" s="143"/>
      <c r="F3" s="143"/>
      <c r="G3" s="143"/>
      <c r="H3" s="129"/>
    </row>
    <row r="4" spans="1:8" ht="38.25" customHeight="1">
      <c r="A4" s="144" t="s">
        <v>63</v>
      </c>
      <c r="B4" s="144"/>
      <c r="C4" s="144"/>
      <c r="D4" s="144"/>
      <c r="E4" s="144"/>
      <c r="F4" s="144"/>
      <c r="G4" s="144"/>
      <c r="H4" s="129"/>
    </row>
    <row r="5" spans="1:8" ht="12.75">
      <c r="A5" s="96"/>
      <c r="B5" s="96"/>
      <c r="C5" s="96"/>
      <c r="D5" s="96"/>
      <c r="E5" s="96"/>
      <c r="F5" s="96"/>
      <c r="G5" s="96"/>
      <c r="H5" s="129"/>
    </row>
    <row r="6" spans="1:93" s="14" customFormat="1" ht="57" customHeight="1">
      <c r="A6" s="35" t="s">
        <v>14</v>
      </c>
      <c r="B6" s="35" t="s">
        <v>15</v>
      </c>
      <c r="C6" s="35" t="s">
        <v>18</v>
      </c>
      <c r="D6" s="36" t="s">
        <v>11</v>
      </c>
      <c r="E6" s="36" t="s">
        <v>25</v>
      </c>
      <c r="F6" s="40" t="s">
        <v>16</v>
      </c>
      <c r="G6" s="40" t="s">
        <v>17</v>
      </c>
      <c r="H6" s="129"/>
      <c r="CO6" s="41"/>
    </row>
    <row r="7" spans="1:8" s="61" customFormat="1" ht="37.5" customHeight="1">
      <c r="A7" s="58" t="s">
        <v>19</v>
      </c>
      <c r="B7" s="51" t="s">
        <v>30</v>
      </c>
      <c r="C7" s="49" t="str">
        <f>pakiety!B6</f>
        <v>Cewniki balonowe do krętych naczyń</v>
      </c>
      <c r="D7" s="62">
        <f>pakiety!G9</f>
        <v>0</v>
      </c>
      <c r="E7" s="62">
        <f>pakiety!H9</f>
        <v>0</v>
      </c>
      <c r="F7" s="62">
        <v>2400</v>
      </c>
      <c r="G7" s="60" t="e">
        <f>F7/D7</f>
        <v>#DIV/0!</v>
      </c>
      <c r="H7" s="129"/>
    </row>
    <row r="8" spans="1:8" s="61" customFormat="1" ht="37.5" customHeight="1" thickBot="1">
      <c r="A8" s="58" t="s">
        <v>19</v>
      </c>
      <c r="B8" s="51" t="s">
        <v>31</v>
      </c>
      <c r="C8" s="49" t="str">
        <f>pakiety!B31</f>
        <v>Cewniki prowadzące nietypowe</v>
      </c>
      <c r="D8" s="116">
        <f>pakiety!G34</f>
        <v>0</v>
      </c>
      <c r="E8" s="116">
        <f>pakiety!H34</f>
        <v>0</v>
      </c>
      <c r="F8" s="116">
        <v>3800</v>
      </c>
      <c r="G8" s="60" t="e">
        <f>F8/D8</f>
        <v>#DIV/0!</v>
      </c>
      <c r="H8" s="129"/>
    </row>
    <row r="9" spans="1:8" ht="37.5" customHeight="1" thickBot="1">
      <c r="A9" s="145"/>
      <c r="B9" s="145"/>
      <c r="C9" s="8" t="s">
        <v>20</v>
      </c>
      <c r="D9" s="47">
        <f>SUM(D7:D8)</f>
        <v>0</v>
      </c>
      <c r="E9" s="47">
        <f>SUM(E7:E8)</f>
        <v>0</v>
      </c>
      <c r="F9" s="47">
        <f>SUM(F7:F8)</f>
        <v>6200</v>
      </c>
      <c r="G9" s="97"/>
      <c r="H9" s="129"/>
    </row>
    <row r="10" spans="1:8" ht="37.5" customHeight="1" thickBot="1">
      <c r="A10" s="145"/>
      <c r="B10" s="145"/>
      <c r="C10" s="8" t="s">
        <v>21</v>
      </c>
      <c r="D10" s="47">
        <f>ROUND(D9/4.3117,2)</f>
        <v>0</v>
      </c>
      <c r="E10" s="48"/>
      <c r="F10" s="98"/>
      <c r="G10" s="99"/>
      <c r="H10" s="129"/>
    </row>
    <row r="11" spans="1:8" ht="15" customHeight="1">
      <c r="A11" s="57"/>
      <c r="B11" s="57"/>
      <c r="C11" s="100"/>
      <c r="D11" s="101"/>
      <c r="E11" s="102"/>
      <c r="F11" s="102"/>
      <c r="G11" s="101"/>
      <c r="H11" s="129"/>
    </row>
    <row r="12" spans="1:8" ht="15" customHeight="1">
      <c r="A12" s="57"/>
      <c r="B12" s="57"/>
      <c r="C12" s="100"/>
      <c r="D12" s="101"/>
      <c r="E12" s="102"/>
      <c r="F12" s="102"/>
      <c r="G12" s="101"/>
      <c r="H12" s="129"/>
    </row>
    <row r="13" spans="1:8" ht="15" customHeight="1">
      <c r="A13" s="142" t="s">
        <v>22</v>
      </c>
      <c r="B13" s="142"/>
      <c r="C13" s="103"/>
      <c r="D13" s="104"/>
      <c r="E13" s="105"/>
      <c r="F13" s="106"/>
      <c r="G13" s="106"/>
      <c r="H13" s="129"/>
    </row>
    <row r="14" spans="1:8" ht="48" customHeight="1">
      <c r="A14" s="45" t="s">
        <v>26</v>
      </c>
      <c r="B14" s="140" t="s">
        <v>27</v>
      </c>
      <c r="C14" s="141"/>
      <c r="D14" s="45" t="s">
        <v>28</v>
      </c>
      <c r="E14" s="45" t="s">
        <v>29</v>
      </c>
      <c r="F14" s="45" t="s">
        <v>55</v>
      </c>
      <c r="G14" s="111"/>
      <c r="H14" s="129"/>
    </row>
    <row r="15" spans="1:8" s="59" customFormat="1" ht="34.5" customHeight="1">
      <c r="A15" s="45" t="s">
        <v>19</v>
      </c>
      <c r="B15" s="130" t="s">
        <v>24</v>
      </c>
      <c r="C15" s="131"/>
      <c r="D15" s="107">
        <f>D9</f>
        <v>0</v>
      </c>
      <c r="E15" s="107">
        <f>E9</f>
        <v>0</v>
      </c>
      <c r="F15" s="46">
        <f>ROUND(D15/4.3117,2)</f>
        <v>0</v>
      </c>
      <c r="G15" s="2"/>
      <c r="H15" s="129"/>
    </row>
    <row r="16" ht="12.75">
      <c r="H16" s="129"/>
    </row>
    <row r="17" ht="12.75">
      <c r="H17" s="129"/>
    </row>
    <row r="18" spans="7:8" ht="30" customHeight="1">
      <c r="G18" s="117"/>
      <c r="H18" s="129"/>
    </row>
    <row r="19" spans="1:8" ht="30" customHeight="1">
      <c r="A19" s="132" t="s">
        <v>56</v>
      </c>
      <c r="B19" s="133"/>
      <c r="C19" s="133"/>
      <c r="D19" s="133"/>
      <c r="E19" s="118" t="s">
        <v>57</v>
      </c>
      <c r="F19" s="134"/>
      <c r="G19" s="55" t="s">
        <v>58</v>
      </c>
      <c r="H19" s="129"/>
    </row>
    <row r="20" spans="1:8" ht="30" customHeight="1">
      <c r="A20" s="132" t="s">
        <v>59</v>
      </c>
      <c r="B20" s="133"/>
      <c r="C20" s="133"/>
      <c r="D20" s="133"/>
      <c r="E20" s="135"/>
      <c r="F20" s="136"/>
      <c r="G20" s="55" t="s">
        <v>58</v>
      </c>
      <c r="H20" s="129"/>
    </row>
    <row r="21" spans="1:8" ht="30" customHeight="1">
      <c r="A21" s="132" t="s">
        <v>60</v>
      </c>
      <c r="B21" s="133"/>
      <c r="C21" s="133"/>
      <c r="D21" s="133"/>
      <c r="E21" s="137"/>
      <c r="F21" s="136"/>
      <c r="G21" s="55" t="s">
        <v>58</v>
      </c>
      <c r="H21" s="129"/>
    </row>
    <row r="22" ht="12.75">
      <c r="H22" s="129"/>
    </row>
  </sheetData>
  <sheetProtection/>
  <mergeCells count="16">
    <mergeCell ref="B14:C14"/>
    <mergeCell ref="A13:B13"/>
    <mergeCell ref="A3:G3"/>
    <mergeCell ref="A4:G4"/>
    <mergeCell ref="A10:B10"/>
    <mergeCell ref="A9:B9"/>
    <mergeCell ref="H1:H22"/>
    <mergeCell ref="B15:C15"/>
    <mergeCell ref="A21:D21"/>
    <mergeCell ref="E19:F19"/>
    <mergeCell ref="E20:F20"/>
    <mergeCell ref="E21:F21"/>
    <mergeCell ref="A19:D19"/>
    <mergeCell ref="A20:D20"/>
    <mergeCell ref="A1:G1"/>
    <mergeCell ref="A2:G2"/>
  </mergeCells>
  <printOptions/>
  <pageMargins left="0.7086614173228347" right="0.7086614173228347" top="0.7480314960629921" bottom="0.7480314960629921" header="0.31496062992125984" footer="0.31496062992125984"/>
  <pageSetup fitToHeight="100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 ZOZ WSS nr 3 w Rybniku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WSS</dc:creator>
  <cp:keywords/>
  <dc:description/>
  <cp:lastModifiedBy>aniezgodzinska</cp:lastModifiedBy>
  <cp:lastPrinted>2019-05-09T12:25:52Z</cp:lastPrinted>
  <dcterms:created xsi:type="dcterms:W3CDTF">2008-12-10T08:26:45Z</dcterms:created>
  <dcterms:modified xsi:type="dcterms:W3CDTF">2019-05-10T11:20:55Z</dcterms:modified>
  <cp:category/>
  <cp:version/>
  <cp:contentType/>
  <cp:contentStatus/>
</cp:coreProperties>
</file>