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213 - odczynniki (UE)\"/>
    </mc:Choice>
  </mc:AlternateContent>
  <bookViews>
    <workbookView xWindow="0" yWindow="0" windowWidth="29010" windowHeight="12270" tabRatio="877" activeTab="1"/>
  </bookViews>
  <sheets>
    <sheet name="Formularz oferty" sheetId="1" r:id="rId1"/>
    <sheet name="Arkusz cenowy" sheetId="111" r:id="rId2"/>
  </sheets>
  <definedNames>
    <definedName name="_xlnm.Print_Area" localSheetId="1">'Arkusz cenowy'!$A$1:$I$82</definedName>
    <definedName name="_xlnm.Print_Area" localSheetId="0">'Formularz oferty'!$A$1:$F$58</definedName>
  </definedNames>
  <calcPr calcId="162913"/>
</workbook>
</file>

<file path=xl/calcChain.xml><?xml version="1.0" encoding="utf-8"?>
<calcChain xmlns="http://schemas.openxmlformats.org/spreadsheetml/2006/main">
  <c r="G40" i="111" l="1"/>
  <c r="G48" i="111"/>
  <c r="G47" i="111"/>
  <c r="G49" i="111" l="1"/>
  <c r="G42" i="111"/>
  <c r="G41" i="111"/>
  <c r="I34" i="111" l="1"/>
  <c r="I35" i="111"/>
  <c r="I28" i="111" l="1"/>
  <c r="I33" i="111"/>
  <c r="I36" i="111" s="1"/>
  <c r="C5" i="111" l="1"/>
  <c r="G43" i="111"/>
  <c r="B1" i="111" l="1"/>
</calcChain>
</file>

<file path=xl/sharedStrings.xml><?xml version="1.0" encoding="utf-8"?>
<sst xmlns="http://schemas.openxmlformats.org/spreadsheetml/2006/main" count="219" uniqueCount="146">
  <si>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</si>
  <si>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</si>
  <si>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</si>
  <si>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</si>
  <si>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</si>
  <si>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</si>
  <si>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</si>
  <si>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</si>
  <si>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</si>
  <si>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</si>
  <si>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</si>
  <si>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</si>
  <si>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</si>
  <si>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</si>
  <si>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</si>
  <si>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</si>
  <si>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</si>
  <si>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</si>
  <si>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</si>
  <si>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</si>
  <si>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</si>
  <si>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</si>
  <si>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</si>
  <si>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</si>
  <si>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</si>
  <si>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</si>
  <si>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</si>
  <si>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</si>
  <si>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</si>
  <si>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</si>
  <si>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</si>
  <si>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</si>
  <si>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</si>
  <si>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</si>
  <si>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</si>
  <si>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</si>
  <si>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</si>
  <si>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</si>
  <si>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</si>
  <si>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</si>
  <si>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</si>
  <si>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</si>
  <si>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</si>
  <si>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</si>
  <si>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</si>
  <si>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</si>
  <si>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</si>
  <si>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</si>
  <si>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* zaznaczyć właściwe.</t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</si>
  <si>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</si>
  <si>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</si>
  <si>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Załącznik nr …….. do umowy</t>
  </si>
  <si>
    <t>Arkusz cenowy</t>
  </si>
  <si>
    <t>Przedmiot zamówienia</t>
  </si>
  <si>
    <t>Lp.</t>
  </si>
  <si>
    <t>^ jeżeli wybór oferty będzie prowadził do powstania u Zamawiającego obowiązku podatkowego, zgodnie z przepisami o podatku od towarów i usług, należy podać cenę netto.</t>
  </si>
  <si>
    <t>j.m.</t>
  </si>
  <si>
    <t>Czynsz dzierżawny brutto^ za 1 miesiąc</t>
  </si>
  <si>
    <t>Czynsz dzierżawny brutto^ pozycji</t>
  </si>
  <si>
    <t>Przedmiot dzierżawy</t>
  </si>
  <si>
    <t>Oferujemy wykonanie całego przedmiotu zamówienia za cenę: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</si>
  <si>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</si>
  <si>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Okres dzierżawy (w miesiącach)</t>
  </si>
  <si>
    <t>Załącznik nr 1 do SWZ</t>
  </si>
  <si>
    <t>(dostawa produktów, czynsz dzierżawny)</t>
  </si>
  <si>
    <t>Cena brutto oferty*:</t>
  </si>
  <si>
    <t>Przedmiot zamówienia *</t>
  </si>
  <si>
    <t>Ilość</t>
  </si>
  <si>
    <t>Nazwa oferowanego produktu;
Producent</t>
  </si>
  <si>
    <t>Numer katalogowy</t>
  </si>
  <si>
    <t>Oferowana ilość opakowań*</t>
  </si>
  <si>
    <t>Oferowana wielkość produktu stanowiąca jedno opakowanie**</t>
  </si>
  <si>
    <t>Cena brutto^ jednego opakowania***</t>
  </si>
  <si>
    <t>Cena brutto^ pozycji</t>
  </si>
  <si>
    <t>…~</t>
  </si>
  <si>
    <t>~ powielić w razie potrzeby</t>
  </si>
  <si>
    <r>
      <t xml:space="preserve">* </t>
    </r>
    <r>
      <rPr>
        <b/>
        <sz val="11"/>
        <color theme="1"/>
        <rFont val="Garamond"/>
        <family val="1"/>
        <charset val="238"/>
      </rPr>
      <t>Przez oferowaną ilość należy rozumieć ilość opakowań</t>
    </r>
    <r>
      <rPr>
        <sz val="11"/>
        <color theme="1"/>
        <rFont val="Garamond"/>
        <family val="1"/>
        <charset val="238"/>
      </rPr>
      <t xml:space="preserve">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 </t>
    </r>
    <r>
      <rPr>
        <b/>
        <sz val="11"/>
        <color theme="1"/>
        <rFont val="Garamond"/>
        <family val="1"/>
        <charset val="238"/>
      </rPr>
      <t>Przez oferowaną wielkość produktu należy rozumieć sposób konfekcjonowania produktu</t>
    </r>
    <r>
      <rPr>
        <sz val="11"/>
        <color theme="1"/>
        <rFont val="Garamond"/>
        <family val="1"/>
        <charset val="238"/>
      </rPr>
      <t xml:space="preserve"> tj. ilość sztuk/oznaczeń stanowiących jedno opakowanie zbiorcze, będące przedmiotem wyceny.
*** </t>
    </r>
    <r>
      <rPr>
        <b/>
        <sz val="11"/>
        <color theme="1"/>
        <rFont val="Garamond"/>
        <family val="1"/>
        <charset val="238"/>
      </rPr>
      <t>Przez cenę jednostkową brutto należy rozumieć cenę za opakowanie</t>
    </r>
    <r>
      <rPr>
        <sz val="11"/>
        <color theme="1"/>
        <rFont val="Garamond"/>
        <family val="1"/>
        <charset val="238"/>
      </rPr>
      <t xml:space="preserve"> stanowiące jedną całość, mogące być przedmiotem dostawy.</t>
    </r>
  </si>
  <si>
    <t>Koszt zużycia energii elektrycznej:</t>
  </si>
  <si>
    <t xml:space="preserve">Założony czas pracy urządzenia </t>
  </si>
  <si>
    <t>Przyjęty koszt 1 kWh</t>
  </si>
  <si>
    <t>Moc oferowanego urządzenia w watach [W]</t>
  </si>
  <si>
    <t>Koszt zużycia energii elektrycznej</t>
  </si>
  <si>
    <t>godziny</t>
  </si>
  <si>
    <t>Cena brutto oferty^:</t>
  </si>
  <si>
    <t>Szczegółowy arkusz cenowy dla dostarczanych produktów:</t>
  </si>
  <si>
    <t>Razem (suma pozycji):</t>
  </si>
  <si>
    <t>Dzierżawa sprzętu:</t>
  </si>
  <si>
    <t>Dane urządzenia Nazwa handlowa / Typ / Producent</t>
  </si>
  <si>
    <t>Rok produkcji dzierżawionego urządzenia</t>
  </si>
  <si>
    <t>DFP.271.213.2024.LS</t>
  </si>
  <si>
    <t>Dostawa odczynników, materiałów kontrolnych i kalibracyjnych oraz innych materiałów zużywalnych wraz z dzierżawą 2 sztuk analizatorów z drukarką i innymi akcesoriami dla Zakładu Diagnostyki Szpitala Uniwersyteckiego w Krakowie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</si>
  <si>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</si>
  <si>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mikroprzedsiębiorstwem 
małym przedsiębiorstwem 
średnim przedsiębiorstwem
dużym przedsiębiorstwem
jednoosobową działalnością gospodarczą 
osobą fizyczną nieprowadzącą działalności gospodarczej</t>
  </si>
  <si>
    <t>Oświadczamy, że zamówienie będziemy wykonywać do czasu wyczerpania kwoty wynagrodzenia umownego, jednak nie dłużej niż przez 24 miesiące od daty zawarcia umowy.</t>
  </si>
  <si>
    <t>Oświadczamy, że oferowane przez nas odczynniki i analizatory (będące przedmiotem dzierżawy), są dopuszczone do obrotu i używania na terenie Polski na zasadach określonych w ustawie o wyrobach medycznych (o ile dotyczy). Wymóg nie dotyczy materiałów/elementów zużywalnych oraz akcesoriów do dzierżawionych analizatorów, a także drukarki laserowej (w ramach dzierżawy). Jednocześnie oświadczamy, że na każdorazowe wezwanie Zamawiającego przedstawimy dokumenty dopuszczające do obrotu i używania na terenie Polski.</t>
  </si>
  <si>
    <t>Oświadczamy, że oferowany przedmiot zamówienia (zarówno w zakresie produktów, jak i sprzętu będącego przedmiotem dzierżawy) spełnia wszystkie postawione wymagania graniczne określone w arkuszu cenowym (zalącznik nr 1a do SWZ).</t>
  </si>
  <si>
    <t>Ilość oznaczeń (łącznie z kontrolami i kalibracjami)
  na 24 miesiące</t>
  </si>
  <si>
    <t xml:space="preserve">Dostawa odczynników, materiałów kontrolnych i kalibracyjnych oraz  innych elementów zużywalnych potrzebnych do przeprowadzenia immunofiksacji oraz rozdziałów elektroforetycznych białek surowicy, moczu i innych płynów biologicznych wraz z dzierżawą 2 sztuk analizatorów z drukarką i innymi akcesoriami dla Zakładu Diagnostyki Szpitala Uniwersyteckiego w Krakowie. </t>
  </si>
  <si>
    <t>Elektroforeza surowicy</t>
  </si>
  <si>
    <t>oznaczeń</t>
  </si>
  <si>
    <t>Detekcja białka monoklonalnego w surowicy metodą immunofiksacji</t>
  </si>
  <si>
    <t>Detekcja białka monoklonalnego w moczu metodą immunofiksacji</t>
  </si>
  <si>
    <t>Przeciwciała  anty IgD</t>
  </si>
  <si>
    <t>Przeciwciała  anty IgE</t>
  </si>
  <si>
    <t>J.M.</t>
  </si>
  <si>
    <t>* Zamawiający wymaga zaoferowania wszystkich odczynników, odczynników dodatkowych, kalibratorów, materiałów kontrolnych oraz elementów zużywalnych koniecznych do wykonania przedmiotu zamówienia, w tym do wykonania oznaczeń/badań wymienionych w tabeli powyżej.</t>
  </si>
  <si>
    <t>Charakterystyka białkomoczu metodą immunofiksacji (selektywności)</t>
  </si>
  <si>
    <t>miesiące</t>
  </si>
  <si>
    <t>Dzierżawa analizatora nr 1 (1 sztuka) wraz z akcesoriami (skaner oraz deska LCD do podświetlania żeli)</t>
  </si>
  <si>
    <t>Dzierżawa analizatora nr 2 (1 sztuka) wraz z akcesoriami (skaner oraz deska LCD do podświetlania żeli)</t>
  </si>
  <si>
    <t>Dzierżawa drukarki laserowej kolorowej (1 sztuka)</t>
  </si>
  <si>
    <t>Koszt zużycia wody:</t>
  </si>
  <si>
    <t>Przyjęty koszt 1 litra wody destylowanej [zł]</t>
  </si>
  <si>
    <t>Koszt zużycia wody</t>
  </si>
  <si>
    <t>Szacunkowa ilość wody np. destylowanej, jaką potrzebuje analizator w okresie dzierżawy (24 m-ce) [l]</t>
  </si>
  <si>
    <t>Koszt zużycia energii elektrycznej przez dzierżawiony sprzęt</t>
  </si>
  <si>
    <t>Koszt zużycia wody przez dzierżawiony sprzęt:</t>
  </si>
  <si>
    <t># Oświadczamy, że oferowany cały przedmiot zamówienia (w tym oferowane produkty, oferowany sprzet w ramach dzierżawy) spełniają wszystkie postawione poniżej wymagania graniczne dla przedmiotu zamówienia.</t>
  </si>
  <si>
    <t>Potwierdzenie spełnienia (należy wpisać Tak lub Nie)*</t>
  </si>
  <si>
    <t xml:space="preserve">Analizatory w pełni automatyczne tzn. umożliwiające wykonanie oznaczeń z próbek barkodowanych, automatycznie aplikujące materiał badany a następnie w jednym cyklu przeprowadza rozdział, barwienie i suszenie.
</t>
  </si>
  <si>
    <t>Wykonawca wyraża zgodę na oznakowanie analizatora przez Zamawiającego w celach ewidencyjnych na czas obowiązywania umowy. Oznaczenie zostanie całkowicie usunięte przez Zamawiającego przed wydaniem analizatora wykonawcy.</t>
  </si>
  <si>
    <t xml:space="preserve">Żele do elektroforez surowicy umożliwiają rozdział surowicy krwi na 6 frakcji.
</t>
  </si>
  <si>
    <t xml:space="preserve">Żele do elektroforez surowicy umożliwiają rozdział max. 30 próbek na jeden żel.
</t>
  </si>
  <si>
    <t>Żele do detekcji białek monoklonalnych w surowicy metodą immunofiksacji umożliwiają rozdział 4 próbek na jeden żel.</t>
  </si>
  <si>
    <t>Żele do wykrywania białek monoklonalnych w moczu metodą immunofiksacji umożliwiają wykonanie 4 próbek na jeden żel.</t>
  </si>
  <si>
    <t>Żele do charakterystyki białkomoczu, umożliwiają wykonanie niezależne 2 i 4 próbek na jeden żel.</t>
  </si>
  <si>
    <t>Parametr</t>
  </si>
  <si>
    <t>Wszelkie koszty związane z integracją pomiędzy analizatorami a LSI ponosi Wykonawca.</t>
  </si>
  <si>
    <t>Dostarczenie dokumentacji technicznej i procedur eksploatacyjnych dot. integracji.</t>
  </si>
  <si>
    <t>Możliwość konfiguracji analizatorów wraz z integracją w rozbudowanej strukturze organizacyjnej – wiele pracowni w wielu lokalizacjach.</t>
  </si>
  <si>
    <t>UWAGA!</t>
  </si>
  <si>
    <t>Wymagania graniczne dla przedmiotu zamówienia:</t>
  </si>
  <si>
    <t xml:space="preserve">Podłączenie analizatorów do Laboratoryjnego Systemu Informatycznego Zamawiającego. Podłączenie i instalacja stosownych urządzeń i oprogramowania zapewniającego obsługę analizatorów.
Dwustronna komunikacja analizatorów i oprogramowania z Laboratoryjnym Systemem Informatycznym (system informatyczny CENTRUM firmy MARCEL S.A.). Koszty podłączenia powyższych, do Laboratoryjnego Systemu Informatycznego ponosi Wykonawca. Czas podłączenia o którym mowa powyżej wynosi nie więcej niż 14 dni liczone od zgłoszenia przez Zamawiającego gotowości do podłączenia.
</t>
  </si>
  <si>
    <t>Wymagania graniczne dotyczące analizatorów wraz z akcesoriami:</t>
  </si>
  <si>
    <t>Wymagania graniczne dotyczące testów/oznaczeń:</t>
  </si>
  <si>
    <t xml:space="preserve">W cenie oferty zostały uwzględnione wszystkie elementy zużywalne potrzebne do wykonania rozdziałów elektroforetycznych (np. odbarwiacz) oraz materiały kontrolne (wewnętrzne i niezależne) i kalibracje do elektroforezy moczu i surowicy uwzględniające zamawianą liczbę oznaczeń.
</t>
  </si>
  <si>
    <t>WYMAGANIA W ZAKRESIE ZAGADNIEŃ INFORMATYCZNYCH DLA OFEROWANEGO SPRZĘTU</t>
  </si>
  <si>
    <t>Dwustronna komunikacja analizatorów z laboratoryjnym systemem informatycznym funkcjonujący w Zakładzie Diagnostyki Laboratoryjnej Szpitala Uniwersyteckiego (LSI)
a.     Podłączenie, obsługa przyjęcia zlecenia i dystrybucji wyniku.
b.     Dostarczenie (jeżeli to konieczne) interfejsów wymiany danych oraz (jeżeli to konieczne) licencji na ich użytkowanie.</t>
  </si>
  <si>
    <t>Świadczenie przez Wykonawcę asysty technicznej integracji w ramach której Wykonawca zobowiązany jest do:
a)    usuwania błędów;
b)    dostosowywania oprogramowania do zmieniających się przepisów prawnych;
c)    konsultacji w zakresie dostarczonego systemu;
d)    instalacji niezbędnych dla prawidłowego funkcjonowania systemu poprawek do zainstalowanej wersji oprogramowania;</t>
  </si>
  <si>
    <t>* Niespełnienie któregokolwiek z wymagań granicznych przedstawionych w powyższych tabelach spowoduje odrzucenie oferty.</t>
  </si>
  <si>
    <t>Analizatory fabrycznie nowe (rok produkcji nie wcześniej niż 2023); akcesoria - skaner oraz deska LCD do podświetlania żeli, drukarka laserowa (rok produkcji nie wcześniej niż 2021).</t>
  </si>
  <si>
    <r>
      <t xml:space="preserve">Parametr wymagany </t>
    </r>
    <r>
      <rPr>
        <i/>
        <sz val="11"/>
        <color indexed="8"/>
        <rFont val="Garamond"/>
        <family val="1"/>
        <charset val="238"/>
      </rPr>
      <t>(nie wypełniać)</t>
    </r>
  </si>
  <si>
    <r>
      <t xml:space="preserve">Dostarczone analizatory muszą być podłączone do LSI bezpośrednio lub z wykorzystaniem serwera pośredniczącego </t>
    </r>
    <r>
      <rPr>
        <i/>
        <sz val="11"/>
        <color indexed="8"/>
        <rFont val="Garamond"/>
        <family val="1"/>
        <charset val="238"/>
      </rPr>
      <t>middleware.</t>
    </r>
  </si>
  <si>
    <r>
      <t xml:space="preserve">W przypadku wykorzystania serwera pośredniczącego </t>
    </r>
    <r>
      <rPr>
        <i/>
        <sz val="11"/>
        <color indexed="8"/>
        <rFont val="Garamond"/>
        <family val="1"/>
        <charset val="238"/>
      </rPr>
      <t>middleware</t>
    </r>
    <r>
      <rPr>
        <sz val="11"/>
        <color indexed="8"/>
        <rFont val="Garamond"/>
        <family val="1"/>
        <charset val="238"/>
      </rPr>
      <t xml:space="preserve"> konieczność jego dostawy i konfiguracji (serwer fizyczny z UPS lub serwer wirtualny uruchomiony na platformie VMWare Zamawiajacego).</t>
    </r>
  </si>
  <si>
    <t>Oświadczamy, że oferowane odczynniki i analizatory (będące przedmiotem dzierżawy) posiadają certyfikaty IVD. Wymóg nie dotyczy materiałów/elementów zużywalnych oraz akcesoriów do dzierżawionych analizatorów, a także drukarki laserowej (w ramach dzierżawy). Jednocześnie oświadczamy, że na każdorazowe wezwanie Zamawiającego przedstawimy certyfikaty IVD.</t>
  </si>
  <si>
    <t xml:space="preserve">Obsługa serwisowa systemu integracji w zakresie: przyjęcia zgłoszenia, wskazania osoby prowadzącej, daty i godziny planowanego usunięcia usterki, zamknięcia zgłoszenia w ciągu 1 godziny roboczej w godzinach pracy serwisu tj. od godziny 7.30-17.00 w dni robocze oraz w godzinach 9.00-14.00 w dni wolne od pracy. Możliwość zgłaszania awarii systemu telefonicznie lub mailowo Wykonawcy w trybie 24/7 tj. przez 24 godziny na dobę i 365 dni w roku 
a)    Podział błędów na kategorie
a. Krytyczny – niemożliwa praca w systemie;
b. Zwykły –utrudniający, ograniczający pracę w systemie;
b)    Różne czasy reakcji i usunięcia błędu w zależności od kategorii błędu
a. Krytyczny – reakcja  do 1 h roboczej w godzinach pracy serwisu od momentu zgłoszenia, usunięcie błędu do 4 h roboczych od momentu reakcji. 
b.  Zwykły- – reakcja najpóźniej w kolejnym dniu  w godzinach  pracy serwisu, usuniecie błędu do dwóch dni roboczych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</si>
</sst>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  <numFmt numFmtId="169" formatCode="#,##0.00\ &quot;zł&quot;"/>
    <numFmt numFmtId="170" formatCode="#,##0.00_ ;\-#,##0.00\ "/>
  </numFmts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2"/>
      <name val="Garamond"/>
      <family val="1"/>
      <charset val="238"/>
    </font>
    <font>
      <b/>
      <sz val="14"/>
      <color theme="1"/>
      <name val="Garamond"/>
      <family val="1"/>
      <charset val="238"/>
    </font>
    <font>
      <i/>
      <sz val="9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Garamond"/>
      <family val="1"/>
      <charset val="238"/>
    </font>
    <font>
      <i/>
      <sz val="11"/>
      <color indexed="8"/>
      <name val="Garamond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8">
    <xf numFmtId="0" fontId="0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6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7" fontId="7" fillId="0" borderId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8" fontId="14" fillId="0" borderId="0"/>
    <xf numFmtId="166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4" fillId="0" borderId="0"/>
  </cellStyleXfs>
  <cellXfs count="23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6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left" vertical="top" wrapText="1"/>
    </xf>
    <xf numFmtId="44" fontId="38" fillId="0" borderId="0" xfId="201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9" fontId="38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44" fontId="38" fillId="0" borderId="0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 applyProtection="1">
      <alignment horizontal="right" vertical="center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0" fontId="38" fillId="27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217" applyFont="1" applyFill="1" applyBorder="1" applyAlignment="1">
      <alignment vertical="center"/>
    </xf>
    <xf numFmtId="0" fontId="40" fillId="27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4" fontId="38" fillId="0" borderId="0" xfId="0" applyNumberFormat="1" applyFont="1" applyFill="1" applyBorder="1" applyAlignment="1">
      <alignment horizontal="left" vertical="top" wrapText="1"/>
    </xf>
    <xf numFmtId="3" fontId="6" fillId="0" borderId="17" xfId="0" applyNumberFormat="1" applyFont="1" applyFill="1" applyBorder="1" applyAlignment="1" applyProtection="1">
      <alignment horizontal="left" vertical="top" wrapText="1"/>
      <protection locked="0"/>
    </xf>
    <xf numFmtId="3" fontId="6" fillId="0" borderId="17" xfId="0" applyNumberFormat="1" applyFont="1" applyFill="1" applyBorder="1" applyAlignment="1" applyProtection="1">
      <alignment horizontal="left" vertical="center" wrapText="1"/>
      <protection locked="0"/>
    </xf>
    <xf numFmtId="44" fontId="42" fillId="0" borderId="0" xfId="0" applyNumberFormat="1" applyFont="1" applyBorder="1" applyAlignment="1">
      <alignment horizontal="left" vertical="center" wrapText="1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center" vertical="top"/>
      <protection locked="0"/>
    </xf>
    <xf numFmtId="0" fontId="44" fillId="0" borderId="19" xfId="0" applyFont="1" applyFill="1" applyBorder="1" applyAlignment="1" applyProtection="1">
      <alignment horizontal="right" vertical="center" wrapText="1"/>
      <protection locked="0"/>
    </xf>
    <xf numFmtId="44" fontId="40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40" fillId="28" borderId="20" xfId="0" applyFont="1" applyFill="1" applyBorder="1" applyAlignment="1" applyProtection="1">
      <alignment horizontal="center" vertical="center" wrapText="1"/>
      <protection locked="0"/>
    </xf>
    <xf numFmtId="0" fontId="40" fillId="28" borderId="20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49" fontId="38" fillId="0" borderId="20" xfId="0" applyNumberFormat="1" applyFont="1" applyFill="1" applyBorder="1" applyAlignment="1" applyProtection="1">
      <alignment horizontal="left" vertical="top" wrapText="1"/>
    </xf>
    <xf numFmtId="3" fontId="38" fillId="0" borderId="22" xfId="0" applyNumberFormat="1" applyFont="1" applyFill="1" applyBorder="1" applyAlignment="1" applyProtection="1">
      <alignment horizontal="center" vertical="top" wrapText="1"/>
    </xf>
    <xf numFmtId="49" fontId="38" fillId="0" borderId="20" xfId="0" applyNumberFormat="1" applyFont="1" applyFill="1" applyBorder="1" applyAlignment="1" applyProtection="1">
      <alignment horizontal="center" vertical="top" wrapText="1"/>
      <protection locked="0"/>
    </xf>
    <xf numFmtId="44" fontId="38" fillId="0" borderId="20" xfId="0" applyNumberFormat="1" applyFont="1" applyFill="1" applyBorder="1" applyAlignment="1" applyProtection="1">
      <alignment horizontal="center" vertical="top" wrapText="1" shrinkToFit="1"/>
      <protection locked="0"/>
    </xf>
    <xf numFmtId="44" fontId="38" fillId="0" borderId="20" xfId="0" applyNumberFormat="1" applyFont="1" applyFill="1" applyBorder="1" applyAlignment="1">
      <alignment horizontal="left" vertical="top" wrapText="1"/>
    </xf>
    <xf numFmtId="49" fontId="5" fillId="27" borderId="23" xfId="0" applyNumberFormat="1" applyFont="1" applyFill="1" applyBorder="1" applyAlignment="1" applyProtection="1">
      <alignment vertical="center" wrapText="1"/>
    </xf>
    <xf numFmtId="49" fontId="47" fillId="0" borderId="21" xfId="0" applyNumberFormat="1" applyFont="1" applyFill="1" applyBorder="1" applyAlignment="1" applyProtection="1">
      <alignment horizontal="left" vertical="top" wrapText="1"/>
    </xf>
    <xf numFmtId="3" fontId="38" fillId="0" borderId="21" xfId="0" applyNumberFormat="1" applyFont="1" applyFill="1" applyBorder="1" applyAlignment="1" applyProtection="1">
      <alignment horizontal="center" vertical="top" wrapText="1"/>
    </xf>
    <xf numFmtId="49" fontId="38" fillId="0" borderId="21" xfId="0" applyNumberFormat="1" applyFont="1" applyFill="1" applyBorder="1" applyAlignment="1" applyProtection="1">
      <alignment horizontal="left" vertical="top" wrapText="1"/>
      <protection locked="0"/>
    </xf>
    <xf numFmtId="49" fontId="38" fillId="0" borderId="21" xfId="0" applyNumberFormat="1" applyFont="1" applyFill="1" applyBorder="1" applyAlignment="1" applyProtection="1">
      <alignment horizontal="center" vertical="top" wrapText="1"/>
      <protection locked="0"/>
    </xf>
    <xf numFmtId="44" fontId="40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 vertical="top" wrapText="1"/>
    </xf>
    <xf numFmtId="165" fontId="40" fillId="28" borderId="20" xfId="51" applyNumberFormat="1" applyFont="1" applyFill="1" applyBorder="1" applyAlignment="1">
      <alignment horizontal="center" vertical="center" wrapText="1"/>
    </xf>
    <xf numFmtId="49" fontId="5" fillId="27" borderId="20" xfId="0" applyNumberFormat="1" applyFont="1" applyFill="1" applyBorder="1" applyAlignment="1" applyProtection="1">
      <alignment vertical="top" wrapText="1"/>
    </xf>
    <xf numFmtId="3" fontId="38" fillId="27" borderId="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 applyProtection="1">
      <alignment horizontal="center" vertical="center" wrapText="1"/>
      <protection locked="0"/>
    </xf>
    <xf numFmtId="170" fontId="38" fillId="0" borderId="18" xfId="0" applyNumberFormat="1" applyFont="1" applyFill="1" applyBorder="1" applyAlignment="1" applyProtection="1">
      <alignment horizontal="center" vertical="center" wrapText="1"/>
      <protection locked="0"/>
    </xf>
    <xf numFmtId="44" fontId="3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5" fillId="0" borderId="0" xfId="0" applyNumberFormat="1" applyFont="1" applyFill="1" applyBorder="1" applyAlignment="1" applyProtection="1">
      <alignment horizontal="left" vertical="top" wrapText="1"/>
    </xf>
    <xf numFmtId="0" fontId="40" fillId="28" borderId="24" xfId="0" applyFont="1" applyFill="1" applyBorder="1" applyAlignment="1" applyProtection="1">
      <alignment horizontal="center" vertical="center" wrapText="1"/>
      <protection locked="0"/>
    </xf>
    <xf numFmtId="0" fontId="40" fillId="28" borderId="25" xfId="0" applyFont="1" applyFill="1" applyBorder="1" applyAlignment="1">
      <alignment horizontal="center" vertical="center" wrapText="1"/>
    </xf>
    <xf numFmtId="3" fontId="40" fillId="28" borderId="25" xfId="0" applyNumberFormat="1" applyFont="1" applyFill="1" applyBorder="1" applyAlignment="1">
      <alignment horizontal="center" vertical="center" wrapText="1"/>
    </xf>
    <xf numFmtId="0" fontId="40" fillId="28" borderId="25" xfId="0" applyFont="1" applyFill="1" applyBorder="1" applyAlignment="1" applyProtection="1">
      <alignment horizontal="center" vertical="center" wrapText="1"/>
      <protection locked="0"/>
    </xf>
    <xf numFmtId="0" fontId="38" fillId="28" borderId="25" xfId="0" applyFont="1" applyFill="1" applyBorder="1" applyAlignment="1">
      <alignment horizontal="left" vertical="top" wrapText="1"/>
    </xf>
    <xf numFmtId="1" fontId="40" fillId="28" borderId="25" xfId="0" applyNumberFormat="1" applyFont="1" applyFill="1" applyBorder="1" applyAlignment="1" applyProtection="1">
      <alignment horizontal="center" vertical="center" wrapText="1"/>
      <protection locked="0"/>
    </xf>
    <xf numFmtId="0" fontId="38" fillId="28" borderId="25" xfId="0" applyFont="1" applyFill="1" applyBorder="1" applyAlignment="1" applyProtection="1">
      <alignment horizontal="left" vertical="top" wrapText="1"/>
      <protection locked="0"/>
    </xf>
    <xf numFmtId="3" fontId="38" fillId="28" borderId="25" xfId="0" applyNumberFormat="1" applyFont="1" applyFill="1" applyBorder="1" applyAlignment="1" applyProtection="1">
      <alignment horizontal="center" vertical="top" wrapText="1"/>
      <protection locked="0"/>
    </xf>
    <xf numFmtId="0" fontId="38" fillId="28" borderId="25" xfId="0" applyFont="1" applyFill="1" applyBorder="1" applyAlignment="1" applyProtection="1">
      <alignment horizontal="center" vertical="top" wrapText="1"/>
      <protection locked="0"/>
    </xf>
    <xf numFmtId="169" fontId="38" fillId="28" borderId="25" xfId="0" applyNumberFormat="1" applyFont="1" applyFill="1" applyBorder="1" applyAlignment="1" applyProtection="1">
      <alignment horizontal="center" vertical="top" wrapText="1"/>
      <protection locked="0"/>
    </xf>
    <xf numFmtId="170" fontId="38" fillId="0" borderId="25" xfId="0" applyNumberFormat="1" applyFont="1" applyFill="1" applyBorder="1" applyAlignment="1" applyProtection="1">
      <alignment horizontal="center" vertical="top" wrapText="1"/>
      <protection locked="0"/>
    </xf>
    <xf numFmtId="44" fontId="38" fillId="27" borderId="25" xfId="0" applyNumberFormat="1" applyFont="1" applyFill="1" applyBorder="1" applyAlignment="1" applyProtection="1">
      <alignment horizontal="right" vertical="top" wrapText="1"/>
      <protection locked="0"/>
    </xf>
    <xf numFmtId="0" fontId="40" fillId="28" borderId="25" xfId="0" applyFont="1" applyFill="1" applyBorder="1" applyAlignment="1">
      <alignment horizontal="center" vertical="center" wrapText="1"/>
    </xf>
    <xf numFmtId="0" fontId="5" fillId="27" borderId="25" xfId="70" applyFont="1" applyFill="1" applyBorder="1" applyAlignment="1">
      <alignment horizontal="left" vertical="center" wrapText="1"/>
    </xf>
    <xf numFmtId="0" fontId="49" fillId="0" borderId="25" xfId="70" applyFont="1" applyBorder="1" applyAlignment="1">
      <alignment horizontal="left" vertical="center" wrapText="1"/>
    </xf>
    <xf numFmtId="0" fontId="49" fillId="0" borderId="25" xfId="70" applyFont="1" applyBorder="1" applyAlignment="1">
      <alignment horizontal="left" vertical="center"/>
    </xf>
    <xf numFmtId="0" fontId="38" fillId="27" borderId="25" xfId="0" applyFont="1" applyFill="1" applyBorder="1" applyAlignment="1" applyProtection="1">
      <alignment horizontal="left" vertical="center" wrapText="1"/>
      <protection locked="0"/>
    </xf>
    <xf numFmtId="49" fontId="5" fillId="27" borderId="27" xfId="0" applyNumberFormat="1" applyFont="1" applyFill="1" applyBorder="1" applyAlignment="1" applyProtection="1">
      <alignment vertical="center" wrapText="1"/>
    </xf>
    <xf numFmtId="49" fontId="47" fillId="0" borderId="27" xfId="0" applyNumberFormat="1" applyFont="1" applyFill="1" applyBorder="1" applyAlignment="1" applyProtection="1">
      <alignment horizontal="left" vertical="top" wrapText="1"/>
    </xf>
    <xf numFmtId="3" fontId="38" fillId="0" borderId="27" xfId="0" applyNumberFormat="1" applyFont="1" applyFill="1" applyBorder="1" applyAlignment="1" applyProtection="1">
      <alignment horizontal="center" vertical="top" wrapText="1"/>
    </xf>
    <xf numFmtId="49" fontId="38" fillId="0" borderId="27" xfId="0" applyNumberFormat="1" applyFont="1" applyFill="1" applyBorder="1" applyAlignment="1" applyProtection="1">
      <alignment horizontal="left" vertical="top" wrapText="1"/>
      <protection locked="0"/>
    </xf>
    <xf numFmtId="49" fontId="38" fillId="0" borderId="27" xfId="0" applyNumberFormat="1" applyFont="1" applyFill="1" applyBorder="1" applyAlignment="1" applyProtection="1">
      <alignment horizontal="center" vertical="top" wrapText="1"/>
      <protection locked="0"/>
    </xf>
    <xf numFmtId="0" fontId="40" fillId="0" borderId="27" xfId="0" applyFont="1" applyFill="1" applyBorder="1" applyAlignment="1" applyProtection="1">
      <alignment horizontal="right" vertical="center" wrapText="1"/>
      <protection locked="0"/>
    </xf>
    <xf numFmtId="44" fontId="4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40" fillId="28" borderId="24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40" fillId="28" borderId="29" xfId="0" applyFont="1" applyFill="1" applyBorder="1" applyAlignment="1" applyProtection="1">
      <alignment horizontal="center" vertical="center" wrapText="1"/>
      <protection locked="0"/>
    </xf>
    <xf numFmtId="3" fontId="49" fillId="0" borderId="25" xfId="70" applyNumberFormat="1" applyFont="1" applyBorder="1" applyAlignment="1">
      <alignment horizontal="center" vertical="center"/>
    </xf>
    <xf numFmtId="0" fontId="38" fillId="27" borderId="29" xfId="0" applyFont="1" applyFill="1" applyBorder="1" applyAlignment="1">
      <alignment horizontal="center" vertical="center" wrapText="1"/>
    </xf>
    <xf numFmtId="44" fontId="40" fillId="0" borderId="2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44" fontId="4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8" fillId="28" borderId="29" xfId="0" applyFont="1" applyFill="1" applyBorder="1" applyAlignment="1" applyProtection="1">
      <alignment horizontal="left" vertical="top" wrapText="1"/>
      <protection locked="0"/>
    </xf>
    <xf numFmtId="0" fontId="38" fillId="28" borderId="29" xfId="0" applyFont="1" applyFill="1" applyBorder="1" applyAlignment="1">
      <alignment horizontal="left" vertical="top" wrapText="1"/>
    </xf>
    <xf numFmtId="3" fontId="38" fillId="28" borderId="29" xfId="0" applyNumberFormat="1" applyFont="1" applyFill="1" applyBorder="1" applyAlignment="1">
      <alignment horizontal="center" vertical="top" wrapText="1"/>
    </xf>
    <xf numFmtId="0" fontId="38" fillId="0" borderId="29" xfId="0" applyFont="1" applyFill="1" applyBorder="1" applyAlignment="1" applyProtection="1">
      <alignment horizontal="center" vertical="top" wrapText="1"/>
      <protection locked="0"/>
    </xf>
    <xf numFmtId="0" fontId="48" fillId="0" borderId="29" xfId="0" applyFont="1" applyFill="1" applyBorder="1" applyAlignment="1" applyProtection="1">
      <alignment horizontal="center" vertical="top" wrapText="1"/>
      <protection locked="0"/>
    </xf>
    <xf numFmtId="44" fontId="38" fillId="0" borderId="29" xfId="201" applyFont="1" applyFill="1" applyBorder="1" applyAlignment="1" applyProtection="1">
      <alignment horizontal="right" vertical="top" wrapText="1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40" fillId="28" borderId="29" xfId="0" applyFont="1" applyFill="1" applyBorder="1" applyAlignment="1" applyProtection="1">
      <alignment vertical="center" wrapText="1"/>
      <protection locked="0"/>
    </xf>
    <xf numFmtId="0" fontId="38" fillId="0" borderId="29" xfId="0" applyFont="1" applyFill="1" applyBorder="1" applyAlignment="1" applyProtection="1">
      <alignment vertical="center" wrapText="1"/>
      <protection locked="0"/>
    </xf>
    <xf numFmtId="44" fontId="38" fillId="0" borderId="29" xfId="0" applyNumberFormat="1" applyFont="1" applyFill="1" applyBorder="1" applyAlignment="1" applyProtection="1">
      <alignment horizontal="right" vertical="top" wrapText="1"/>
      <protection locked="0"/>
    </xf>
    <xf numFmtId="9" fontId="50" fillId="0" borderId="0" xfId="0" applyNumberFormat="1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vertical="top" wrapText="1"/>
      <protection locked="0"/>
    </xf>
    <xf numFmtId="0" fontId="50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40" fillId="28" borderId="29" xfId="118" applyFont="1" applyFill="1" applyBorder="1" applyAlignment="1" applyProtection="1">
      <alignment horizontal="left" vertical="top" wrapText="1"/>
      <protection locked="0"/>
    </xf>
    <xf numFmtId="0" fontId="51" fillId="28" borderId="29" xfId="118" applyFont="1" applyFill="1" applyBorder="1" applyAlignment="1" applyProtection="1">
      <alignment horizontal="left" vertical="top" wrapText="1"/>
      <protection locked="0"/>
    </xf>
    <xf numFmtId="0" fontId="38" fillId="0" borderId="29" xfId="118" applyFont="1" applyFill="1" applyBorder="1" applyAlignment="1" applyProtection="1">
      <alignment horizontal="left" vertical="top" wrapText="1"/>
      <protection locked="0"/>
    </xf>
    <xf numFmtId="0" fontId="40" fillId="0" borderId="0" xfId="118" applyFont="1" applyFill="1" applyBorder="1" applyAlignment="1" applyProtection="1">
      <alignment vertical="top" wrapText="1"/>
      <protection locked="0"/>
    </xf>
    <xf numFmtId="0" fontId="38" fillId="0" borderId="0" xfId="118" applyFont="1" applyFill="1" applyBorder="1" applyAlignment="1" applyProtection="1">
      <alignment horizontal="center" vertical="top" wrapText="1"/>
      <protection locked="0"/>
    </xf>
    <xf numFmtId="169" fontId="38" fillId="27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>
      <alignment horizontal="left" vertical="top" wrapText="1"/>
    </xf>
    <xf numFmtId="0" fontId="40" fillId="0" borderId="29" xfId="0" applyFont="1" applyBorder="1" applyAlignment="1">
      <alignment horizontal="center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5" xfId="0" applyFont="1" applyFill="1" applyBorder="1" applyAlignment="1" applyProtection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39" fillId="0" borderId="15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0" fontId="40" fillId="0" borderId="0" xfId="118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0" fontId="40" fillId="28" borderId="30" xfId="118" applyFont="1" applyFill="1" applyBorder="1" applyAlignment="1" applyProtection="1">
      <alignment horizontal="center" vertical="top" wrapText="1"/>
      <protection locked="0"/>
    </xf>
    <xf numFmtId="0" fontId="40" fillId="28" borderId="31" xfId="118" applyFont="1" applyFill="1" applyBorder="1" applyAlignment="1" applyProtection="1">
      <alignment horizontal="center" vertical="top" wrapText="1"/>
      <protection locked="0"/>
    </xf>
    <xf numFmtId="0" fontId="40" fillId="28" borderId="32" xfId="118" applyFont="1" applyFill="1" applyBorder="1" applyAlignment="1" applyProtection="1">
      <alignment horizontal="center" vertical="top" wrapText="1"/>
      <protection locked="0"/>
    </xf>
    <xf numFmtId="0" fontId="40" fillId="28" borderId="29" xfId="0" applyFont="1" applyFill="1" applyBorder="1" applyAlignment="1">
      <alignment horizontal="center" vertical="center" wrapText="1"/>
    </xf>
    <xf numFmtId="0" fontId="40" fillId="28" borderId="34" xfId="0" applyFont="1" applyFill="1" applyBorder="1" applyAlignment="1">
      <alignment horizontal="center" vertical="center" wrapText="1"/>
    </xf>
    <xf numFmtId="0" fontId="40" fillId="28" borderId="33" xfId="0" applyFont="1" applyFill="1" applyBorder="1" applyAlignment="1">
      <alignment horizontal="center" vertical="center" wrapText="1"/>
    </xf>
    <xf numFmtId="0" fontId="40" fillId="28" borderId="0" xfId="0" applyFont="1" applyFill="1" applyBorder="1" applyAlignment="1">
      <alignment horizontal="center" vertical="center" wrapText="1"/>
    </xf>
    <xf numFmtId="0" fontId="51" fillId="28" borderId="29" xfId="0" applyFont="1" applyFill="1" applyBorder="1" applyAlignment="1">
      <alignment horizontal="center" vertical="center" wrapText="1"/>
    </xf>
    <xf numFmtId="0" fontId="51" fillId="28" borderId="34" xfId="0" applyFont="1" applyFill="1" applyBorder="1" applyAlignment="1">
      <alignment horizontal="center" vertical="center" wrapText="1"/>
    </xf>
    <xf numFmtId="0" fontId="40" fillId="28" borderId="29" xfId="118" applyFont="1" applyFill="1" applyBorder="1" applyAlignment="1" applyProtection="1">
      <alignment horizontal="left" vertical="top" wrapText="1"/>
      <protection locked="0"/>
    </xf>
    <xf numFmtId="0" fontId="38" fillId="0" borderId="29" xfId="118" applyFont="1" applyFill="1" applyBorder="1" applyAlignment="1" applyProtection="1">
      <alignment horizontal="left" vertical="top" wrapText="1"/>
      <protection locked="0"/>
    </xf>
    <xf numFmtId="0" fontId="38" fillId="0" borderId="29" xfId="118" applyFont="1" applyFill="1" applyBorder="1" applyAlignment="1" applyProtection="1">
      <alignment horizontal="center" vertical="top" wrapText="1"/>
      <protection locked="0"/>
    </xf>
    <xf numFmtId="0" fontId="5" fillId="0" borderId="29" xfId="118" applyFont="1" applyFill="1" applyBorder="1" applyAlignment="1" applyProtection="1">
      <alignment horizontal="left" vertical="top" wrapText="1"/>
      <protection locked="0"/>
    </xf>
    <xf numFmtId="0" fontId="40" fillId="28" borderId="30" xfId="118" applyFont="1" applyFill="1" applyBorder="1" applyAlignment="1" applyProtection="1">
      <alignment horizontal="left" vertical="top" wrapText="1"/>
      <protection locked="0"/>
    </xf>
    <xf numFmtId="0" fontId="40" fillId="28" borderId="31" xfId="118" applyFont="1" applyFill="1" applyBorder="1" applyAlignment="1" applyProtection="1">
      <alignment horizontal="left" vertical="top" wrapText="1"/>
      <protection locked="0"/>
    </xf>
    <xf numFmtId="0" fontId="40" fillId="28" borderId="32" xfId="118" applyFont="1" applyFill="1" applyBorder="1" applyAlignment="1" applyProtection="1">
      <alignment horizontal="left" vertical="top" wrapText="1"/>
      <protection locked="0"/>
    </xf>
    <xf numFmtId="0" fontId="5" fillId="0" borderId="30" xfId="118" applyFont="1" applyFill="1" applyBorder="1" applyAlignment="1" applyProtection="1">
      <alignment horizontal="left" vertical="top" wrapText="1"/>
      <protection locked="0"/>
    </xf>
    <xf numFmtId="0" fontId="5" fillId="0" borderId="31" xfId="118" applyFont="1" applyFill="1" applyBorder="1" applyAlignment="1" applyProtection="1">
      <alignment horizontal="left" vertical="top" wrapText="1"/>
      <protection locked="0"/>
    </xf>
    <xf numFmtId="0" fontId="5" fillId="0" borderId="32" xfId="118" applyFont="1" applyFill="1" applyBorder="1" applyAlignment="1" applyProtection="1">
      <alignment horizontal="left" vertical="top" wrapText="1"/>
      <protection locked="0"/>
    </xf>
    <xf numFmtId="0" fontId="38" fillId="0" borderId="34" xfId="118" applyFont="1" applyFill="1" applyBorder="1" applyAlignment="1" applyProtection="1">
      <alignment horizontal="center" vertical="top" wrapText="1"/>
      <protection locked="0"/>
    </xf>
    <xf numFmtId="0" fontId="38" fillId="0" borderId="35" xfId="118" applyFont="1" applyFill="1" applyBorder="1" applyAlignment="1" applyProtection="1">
      <alignment horizontal="center" vertical="top" wrapText="1"/>
      <protection locked="0"/>
    </xf>
    <xf numFmtId="0" fontId="38" fillId="0" borderId="30" xfId="118" applyFont="1" applyFill="1" applyBorder="1" applyAlignment="1" applyProtection="1">
      <alignment horizontal="left" vertical="top" wrapText="1"/>
      <protection locked="0"/>
    </xf>
    <xf numFmtId="0" fontId="38" fillId="0" borderId="31" xfId="118" applyFont="1" applyFill="1" applyBorder="1" applyAlignment="1" applyProtection="1">
      <alignment horizontal="left" vertical="top" wrapText="1"/>
      <protection locked="0"/>
    </xf>
    <xf numFmtId="0" fontId="38" fillId="0" borderId="32" xfId="118" applyFont="1" applyFill="1" applyBorder="1" applyAlignment="1" applyProtection="1">
      <alignment horizontal="left" vertical="top" wrapText="1"/>
      <protection locked="0"/>
    </xf>
    <xf numFmtId="49" fontId="6" fillId="0" borderId="29" xfId="0" applyNumberFormat="1" applyFont="1" applyFill="1" applyBorder="1" applyAlignment="1" applyProtection="1">
      <alignment horizontal="right" vertical="center" wrapText="1"/>
    </xf>
    <xf numFmtId="49" fontId="45" fillId="0" borderId="30" xfId="0" applyNumberFormat="1" applyFont="1" applyFill="1" applyBorder="1" applyAlignment="1" applyProtection="1">
      <alignment horizontal="left" vertical="top" wrapText="1"/>
    </xf>
    <xf numFmtId="49" fontId="45" fillId="0" borderId="31" xfId="0" applyNumberFormat="1" applyFont="1" applyFill="1" applyBorder="1" applyAlignment="1" applyProtection="1">
      <alignment horizontal="left" vertical="top" wrapText="1"/>
    </xf>
    <xf numFmtId="49" fontId="45" fillId="0" borderId="32" xfId="0" applyNumberFormat="1" applyFont="1" applyFill="1" applyBorder="1" applyAlignment="1" applyProtection="1">
      <alignment horizontal="left" vertical="top" wrapText="1"/>
    </xf>
    <xf numFmtId="49" fontId="6" fillId="0" borderId="30" xfId="0" applyNumberFormat="1" applyFont="1" applyFill="1" applyBorder="1" applyAlignment="1" applyProtection="1">
      <alignment horizontal="right" vertical="center" wrapText="1"/>
    </xf>
    <xf numFmtId="49" fontId="6" fillId="0" borderId="31" xfId="0" applyNumberFormat="1" applyFont="1" applyFill="1" applyBorder="1" applyAlignment="1" applyProtection="1">
      <alignment horizontal="right" vertical="center" wrapText="1"/>
    </xf>
    <xf numFmtId="49" fontId="6" fillId="0" borderId="32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43" fillId="0" borderId="0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 applyProtection="1">
      <alignment horizontal="left" vertical="top" wrapText="1"/>
      <protection locked="0"/>
    </xf>
    <xf numFmtId="0" fontId="40" fillId="28" borderId="30" xfId="0" applyFont="1" applyFill="1" applyBorder="1" applyAlignment="1" applyProtection="1">
      <alignment horizontal="center" vertical="center" wrapText="1"/>
      <protection locked="0"/>
    </xf>
    <xf numFmtId="0" fontId="40" fillId="28" borderId="32" xfId="0" applyFont="1" applyFill="1" applyBorder="1" applyAlignment="1" applyProtection="1">
      <alignment horizontal="center" vertical="center" wrapText="1"/>
      <protection locked="0"/>
    </xf>
    <xf numFmtId="0" fontId="38" fillId="0" borderId="30" xfId="0" applyFont="1" applyFill="1" applyBorder="1" applyAlignment="1" applyProtection="1">
      <alignment horizontal="center" vertical="top" wrapText="1"/>
      <protection locked="0"/>
    </xf>
    <xf numFmtId="0" fontId="38" fillId="0" borderId="32" xfId="0" applyFont="1" applyFill="1" applyBorder="1" applyAlignment="1" applyProtection="1">
      <alignment horizontal="center" vertical="top" wrapText="1"/>
      <protection locked="0"/>
    </xf>
    <xf numFmtId="169" fontId="38" fillId="28" borderId="30" xfId="0" applyNumberFormat="1" applyFont="1" applyFill="1" applyBorder="1" applyAlignment="1" applyProtection="1">
      <alignment horizontal="center" vertical="top" wrapText="1"/>
      <protection locked="0"/>
    </xf>
    <xf numFmtId="169" fontId="38" fillId="28" borderId="32" xfId="0" applyNumberFormat="1" applyFont="1" applyFill="1" applyBorder="1" applyAlignment="1" applyProtection="1">
      <alignment horizontal="center" vertical="top" wrapText="1"/>
      <protection locked="0"/>
    </xf>
    <xf numFmtId="0" fontId="38" fillId="0" borderId="29" xfId="0" applyFont="1" applyFill="1" applyBorder="1" applyAlignment="1">
      <alignment horizontal="center" vertical="top" wrapText="1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6" fillId="0" borderId="0" xfId="0" applyFont="1" applyFill="1" applyBorder="1" applyAlignment="1" applyProtection="1">
      <alignment horizontal="center" vertical="top"/>
      <protection locked="0"/>
    </xf>
    <xf numFmtId="0" fontId="40" fillId="28" borderId="28" xfId="0" applyFont="1" applyFill="1" applyBorder="1" applyAlignment="1">
      <alignment horizontal="center" vertical="center" wrapText="1"/>
    </xf>
    <xf numFmtId="0" fontId="40" fillId="28" borderId="2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49" fontId="45" fillId="0" borderId="14" xfId="0" applyNumberFormat="1" applyFont="1" applyFill="1" applyBorder="1" applyAlignment="1" applyProtection="1">
      <alignment horizontal="left" vertical="top" wrapText="1"/>
    </xf>
    <xf numFmtId="0" fontId="5" fillId="0" borderId="0" xfId="217" applyFont="1" applyFill="1" applyBorder="1" applyAlignment="1">
      <alignment horizontal="left" vertical="top" wrapText="1"/>
    </xf>
    <xf numFmtId="0" fontId="40" fillId="0" borderId="28" xfId="0" applyFont="1" applyFill="1" applyBorder="1" applyAlignment="1" applyProtection="1">
      <alignment horizontal="right" vertical="center" wrapText="1"/>
      <protection locked="0"/>
    </xf>
    <xf numFmtId="0" fontId="40" fillId="0" borderId="26" xfId="0" applyFont="1" applyFill="1" applyBorder="1" applyAlignment="1" applyProtection="1">
      <alignment horizontal="right" vertical="center" wrapText="1"/>
      <protection locked="0"/>
    </xf>
    <xf numFmtId="0" fontId="38" fillId="0" borderId="27" xfId="0" applyFont="1" applyFill="1" applyBorder="1" applyAlignment="1" applyProtection="1">
      <alignment vertical="top" wrapText="1"/>
      <protection locked="0"/>
    </xf>
    <xf numFmtId="0" fontId="40" fillId="28" borderId="30" xfId="0" applyFont="1" applyFill="1" applyBorder="1" applyAlignment="1" applyProtection="1">
      <alignment horizontal="left" vertical="top" wrapText="1"/>
      <protection locked="0"/>
    </xf>
    <xf numFmtId="0" fontId="40" fillId="28" borderId="31" xfId="0" applyFont="1" applyFill="1" applyBorder="1" applyAlignment="1" applyProtection="1">
      <alignment horizontal="left" vertical="top" wrapText="1"/>
      <protection locked="0"/>
    </xf>
    <xf numFmtId="0" fontId="40" fillId="28" borderId="32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>
      <alignment horizontal="left" vertical="top" wrapText="1"/>
    </xf>
  </cellXfs>
  <cellStyles count="218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0"/>
  <sheetViews>
    <sheetView showGridLines="0" view="pageBreakPreview" zoomScale="130" zoomScaleNormal="100" zoomScaleSheetLayoutView="130" zoomScalePageLayoutView="115" workbookViewId="0">
      <selection activeCell="C37" sqref="C37:E37"/>
    </sheetView>
  </sheetViews>
  <sheetFormatPr defaultColWidth="9.140625" defaultRowHeight="15"/>
  <cols>
    <col min="1" max="1" width="2.28515625" style="27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s="68" customFormat="1">
      <c r="E1" s="4"/>
    </row>
    <row r="2" spans="3:7" ht="18" customHeight="1">
      <c r="E2" s="2" t="s">
        <v>63</v>
      </c>
    </row>
    <row r="3" spans="3:7" ht="18" customHeight="1">
      <c r="C3" s="3"/>
      <c r="D3" s="3" t="s">
        <v>21</v>
      </c>
      <c r="E3" s="3"/>
    </row>
    <row r="4" spans="3:7" ht="18" customHeight="1"/>
    <row r="5" spans="3:7" ht="18" customHeight="1">
      <c r="C5" s="1" t="s">
        <v>14</v>
      </c>
      <c r="D5" s="1" t="s">
        <v>89</v>
      </c>
      <c r="F5" s="5"/>
    </row>
    <row r="6" spans="3:7" ht="18" customHeight="1">
      <c r="F6" s="5"/>
    </row>
    <row r="7" spans="3:7" ht="48.75" customHeight="1">
      <c r="C7" s="1" t="s">
        <v>13</v>
      </c>
      <c r="D7" s="151" t="s">
        <v>90</v>
      </c>
      <c r="E7" s="151"/>
      <c r="F7" s="6"/>
      <c r="G7" s="7"/>
    </row>
    <row r="8" spans="3:7" ht="14.25" customHeight="1"/>
    <row r="9" spans="3:7" ht="14.25" customHeight="1">
      <c r="C9" s="8" t="s">
        <v>11</v>
      </c>
      <c r="D9" s="152"/>
      <c r="E9" s="153"/>
      <c r="F9" s="5"/>
    </row>
    <row r="10" spans="3:7" ht="31.5" customHeight="1">
      <c r="C10" s="8" t="s">
        <v>15</v>
      </c>
      <c r="D10" s="154"/>
      <c r="E10" s="155"/>
      <c r="F10" s="5"/>
    </row>
    <row r="11" spans="3:7" ht="18" customHeight="1">
      <c r="C11" s="8" t="s">
        <v>10</v>
      </c>
      <c r="D11" s="148"/>
      <c r="E11" s="149"/>
      <c r="F11" s="5"/>
    </row>
    <row r="12" spans="3:7" ht="18" customHeight="1">
      <c r="C12" s="8" t="s">
        <v>16</v>
      </c>
      <c r="D12" s="148"/>
      <c r="E12" s="149"/>
      <c r="F12" s="5"/>
    </row>
    <row r="13" spans="3:7" ht="18" customHeight="1">
      <c r="C13" s="8" t="s">
        <v>17</v>
      </c>
      <c r="D13" s="148"/>
      <c r="E13" s="149"/>
      <c r="F13" s="5"/>
    </row>
    <row r="14" spans="3:7" ht="18" customHeight="1">
      <c r="C14" s="8" t="s">
        <v>18</v>
      </c>
      <c r="D14" s="148"/>
      <c r="E14" s="149"/>
      <c r="F14" s="5"/>
    </row>
    <row r="15" spans="3:7" ht="18" customHeight="1">
      <c r="C15" s="8" t="s">
        <v>19</v>
      </c>
      <c r="D15" s="148"/>
      <c r="E15" s="149"/>
      <c r="F15" s="5"/>
    </row>
    <row r="16" spans="3:7" ht="18" customHeight="1">
      <c r="C16" s="8" t="s">
        <v>20</v>
      </c>
      <c r="D16" s="148"/>
      <c r="E16" s="149"/>
      <c r="F16" s="5"/>
    </row>
    <row r="17" spans="1:6" ht="18" customHeight="1">
      <c r="D17" s="5"/>
      <c r="E17" s="9"/>
      <c r="F17" s="5"/>
    </row>
    <row r="18" spans="1:6" ht="21" customHeight="1">
      <c r="B18" s="25" t="s">
        <v>23</v>
      </c>
      <c r="C18" s="150" t="s">
        <v>60</v>
      </c>
      <c r="D18" s="150"/>
      <c r="E18" s="150"/>
      <c r="F18" s="7"/>
    </row>
    <row r="19" spans="1:6" ht="12.75" customHeight="1" thickBot="1">
      <c r="D19" s="7"/>
      <c r="E19" s="10"/>
      <c r="F19" s="7"/>
    </row>
    <row r="20" spans="1:6" ht="31.5" customHeight="1" thickBot="1">
      <c r="C20" s="62" t="s">
        <v>65</v>
      </c>
      <c r="D20" s="61"/>
      <c r="E20" s="63" t="s">
        <v>64</v>
      </c>
    </row>
    <row r="21" spans="1:6" s="32" customFormat="1" ht="10.5" customHeight="1">
      <c r="B21" s="26"/>
      <c r="C21" s="23"/>
      <c r="D21" s="33"/>
    </row>
    <row r="22" spans="1:6" s="32" customFormat="1" ht="38.25" customHeight="1">
      <c r="B22" s="26"/>
      <c r="C22" s="147" t="s">
        <v>50</v>
      </c>
      <c r="D22" s="147"/>
      <c r="E22" s="147"/>
    </row>
    <row r="23" spans="1:6" s="22" customFormat="1" ht="18" customHeight="1">
      <c r="A23" s="27"/>
      <c r="B23" s="11"/>
      <c r="C23" s="23"/>
      <c r="D23" s="24"/>
      <c r="E23" s="24"/>
    </row>
    <row r="24" spans="1:6" s="28" customFormat="1" ht="34.5" customHeight="1">
      <c r="B24" s="28" t="s">
        <v>24</v>
      </c>
      <c r="C24" s="164" t="s">
        <v>40</v>
      </c>
      <c r="D24" s="164"/>
      <c r="E24" s="164"/>
    </row>
    <row r="25" spans="1:6" s="28" customFormat="1" ht="59.25" customHeight="1">
      <c r="C25" s="165" t="s">
        <v>41</v>
      </c>
      <c r="D25" s="166"/>
      <c r="E25" s="29" t="s">
        <v>42</v>
      </c>
    </row>
    <row r="26" spans="1:6" s="28" customFormat="1" ht="46.5" customHeight="1">
      <c r="C26" s="167" t="s">
        <v>43</v>
      </c>
      <c r="D26" s="167"/>
      <c r="E26" s="167"/>
    </row>
    <row r="27" spans="1:6" s="28" customFormat="1" ht="31.5" customHeight="1">
      <c r="B27" s="28" t="s">
        <v>25</v>
      </c>
      <c r="C27" s="171" t="s">
        <v>44</v>
      </c>
      <c r="D27" s="171"/>
      <c r="E27" s="171"/>
    </row>
    <row r="28" spans="1:6" s="28" customFormat="1" ht="51" customHeight="1">
      <c r="C28" s="165" t="s">
        <v>45</v>
      </c>
      <c r="D28" s="166"/>
      <c r="E28" s="29" t="s">
        <v>46</v>
      </c>
    </row>
    <row r="29" spans="1:6" s="28" customFormat="1" ht="91.5" customHeight="1">
      <c r="C29" s="169" t="s">
        <v>61</v>
      </c>
      <c r="D29" s="169"/>
      <c r="E29" s="169"/>
    </row>
    <row r="30" spans="1:6" s="28" customFormat="1" ht="18.75" customHeight="1">
      <c r="B30" s="28" t="s">
        <v>26</v>
      </c>
      <c r="C30" s="171" t="s">
        <v>47</v>
      </c>
      <c r="D30" s="171"/>
      <c r="E30" s="171"/>
    </row>
    <row r="31" spans="1:6" s="28" customFormat="1" ht="108.75" customHeight="1">
      <c r="C31" s="172" t="s">
        <v>91</v>
      </c>
      <c r="D31" s="173"/>
      <c r="E31" s="29" t="s">
        <v>92</v>
      </c>
    </row>
    <row r="32" spans="1:6" s="28" customFormat="1" ht="25.5" customHeight="1">
      <c r="C32" s="169" t="s">
        <v>48</v>
      </c>
      <c r="D32" s="169"/>
      <c r="E32" s="169"/>
    </row>
    <row r="33" spans="2:7" s="28" customFormat="1" ht="36" customHeight="1">
      <c r="B33" s="28" t="s">
        <v>27</v>
      </c>
      <c r="C33" s="170" t="s">
        <v>38</v>
      </c>
      <c r="D33" s="170"/>
      <c r="E33" s="170"/>
    </row>
    <row r="34" spans="2:7" ht="27.6" customHeight="1">
      <c r="B34" s="1" t="s">
        <v>28</v>
      </c>
      <c r="C34" s="163" t="s">
        <v>49</v>
      </c>
      <c r="D34" s="150"/>
      <c r="E34" s="168"/>
      <c r="F34" s="12"/>
    </row>
    <row r="35" spans="2:7" ht="41.25" customHeight="1">
      <c r="B35" s="28" t="s">
        <v>29</v>
      </c>
      <c r="C35" s="146" t="s">
        <v>93</v>
      </c>
      <c r="D35" s="146"/>
      <c r="E35" s="146"/>
      <c r="F35" s="13"/>
      <c r="G35" s="7"/>
    </row>
    <row r="36" spans="2:7" s="30" customFormat="1" ht="90" customHeight="1">
      <c r="B36" s="30" t="s">
        <v>30</v>
      </c>
      <c r="C36" s="146" t="s">
        <v>94</v>
      </c>
      <c r="D36" s="146"/>
      <c r="E36" s="146"/>
      <c r="F36" s="13"/>
      <c r="G36" s="31"/>
    </row>
    <row r="37" spans="2:7" s="36" customFormat="1" ht="60.75" customHeight="1">
      <c r="B37" s="28" t="s">
        <v>31</v>
      </c>
      <c r="C37" s="146" t="s">
        <v>144</v>
      </c>
      <c r="D37" s="146"/>
      <c r="E37" s="146"/>
      <c r="F37" s="13"/>
      <c r="G37" s="37"/>
    </row>
    <row r="38" spans="2:7" s="34" customFormat="1" ht="44.25" customHeight="1">
      <c r="B38" s="36" t="s">
        <v>32</v>
      </c>
      <c r="C38" s="146" t="s">
        <v>95</v>
      </c>
      <c r="D38" s="146"/>
      <c r="E38" s="146"/>
      <c r="F38" s="13"/>
      <c r="G38" s="35"/>
    </row>
    <row r="39" spans="2:7" ht="41.25" customHeight="1">
      <c r="B39" s="28" t="s">
        <v>33</v>
      </c>
      <c r="C39" s="151" t="s">
        <v>37</v>
      </c>
      <c r="D39" s="162"/>
      <c r="E39" s="162"/>
      <c r="F39" s="12"/>
      <c r="G39" s="7"/>
    </row>
    <row r="40" spans="2:7" ht="27.75" customHeight="1">
      <c r="B40" s="36" t="s">
        <v>34</v>
      </c>
      <c r="C40" s="150" t="s">
        <v>39</v>
      </c>
      <c r="D40" s="163"/>
      <c r="E40" s="163"/>
      <c r="F40" s="12"/>
      <c r="G40" s="7"/>
    </row>
    <row r="41" spans="2:7" ht="40.5" customHeight="1">
      <c r="B41" s="28" t="s">
        <v>35</v>
      </c>
      <c r="C41" s="151" t="s">
        <v>9</v>
      </c>
      <c r="D41" s="162"/>
      <c r="E41" s="162"/>
      <c r="F41" s="12"/>
      <c r="G41" s="7"/>
    </row>
    <row r="42" spans="2:7" ht="18" customHeight="1">
      <c r="B42" s="36" t="s">
        <v>36</v>
      </c>
      <c r="C42" s="6" t="s">
        <v>0</v>
      </c>
      <c r="D42" s="7"/>
      <c r="E42" s="1"/>
      <c r="F42" s="14"/>
    </row>
    <row r="43" spans="2:7" ht="6" customHeight="1">
      <c r="C43" s="7"/>
      <c r="D43" s="7"/>
      <c r="E43" s="15"/>
      <c r="F43" s="14"/>
    </row>
    <row r="44" spans="2:7" ht="18" customHeight="1">
      <c r="C44" s="156" t="s">
        <v>6</v>
      </c>
      <c r="D44" s="157"/>
      <c r="E44" s="158"/>
      <c r="F44" s="14"/>
    </row>
    <row r="45" spans="2:7" ht="18" customHeight="1">
      <c r="C45" s="156" t="s">
        <v>1</v>
      </c>
      <c r="D45" s="158"/>
      <c r="E45" s="8"/>
      <c r="F45" s="14"/>
    </row>
    <row r="46" spans="2:7" ht="18" customHeight="1">
      <c r="C46" s="160"/>
      <c r="D46" s="161"/>
      <c r="E46" s="8"/>
      <c r="F46" s="14"/>
    </row>
    <row r="47" spans="2:7" ht="18" customHeight="1">
      <c r="C47" s="160"/>
      <c r="D47" s="161"/>
      <c r="E47" s="8"/>
      <c r="F47" s="14"/>
    </row>
    <row r="48" spans="2:7" ht="18" customHeight="1">
      <c r="C48" s="160"/>
      <c r="D48" s="161"/>
      <c r="E48" s="8"/>
      <c r="F48" s="14"/>
    </row>
    <row r="49" spans="3:6" ht="15" customHeight="1">
      <c r="C49" s="17" t="s">
        <v>3</v>
      </c>
      <c r="D49" s="17"/>
      <c r="E49" s="15"/>
      <c r="F49" s="14"/>
    </row>
    <row r="50" spans="3:6" ht="18" customHeight="1">
      <c r="C50" s="156" t="s">
        <v>7</v>
      </c>
      <c r="D50" s="157"/>
      <c r="E50" s="158"/>
      <c r="F50" s="14"/>
    </row>
    <row r="51" spans="3:6" ht="18" customHeight="1">
      <c r="C51" s="18" t="s">
        <v>1</v>
      </c>
      <c r="D51" s="16" t="s">
        <v>2</v>
      </c>
      <c r="E51" s="19" t="s">
        <v>4</v>
      </c>
      <c r="F51" s="14"/>
    </row>
    <row r="52" spans="3:6" ht="18" customHeight="1">
      <c r="C52" s="20"/>
      <c r="D52" s="16"/>
      <c r="E52" s="21"/>
      <c r="F52" s="14"/>
    </row>
    <row r="53" spans="3:6" ht="18" customHeight="1">
      <c r="C53" s="20"/>
      <c r="D53" s="16"/>
      <c r="E53" s="21"/>
      <c r="F53" s="14"/>
    </row>
    <row r="54" spans="3:6" ht="18" customHeight="1">
      <c r="C54" s="17"/>
      <c r="D54" s="17"/>
      <c r="E54" s="15"/>
      <c r="F54" s="14"/>
    </row>
    <row r="55" spans="3:6" ht="18" customHeight="1">
      <c r="C55" s="156" t="s">
        <v>8</v>
      </c>
      <c r="D55" s="157"/>
      <c r="E55" s="158"/>
      <c r="F55" s="14"/>
    </row>
    <row r="56" spans="3:6" ht="18" customHeight="1">
      <c r="C56" s="159" t="s">
        <v>5</v>
      </c>
      <c r="D56" s="159"/>
      <c r="E56" s="8"/>
    </row>
    <row r="57" spans="3:6" ht="18" customHeight="1">
      <c r="C57" s="153"/>
      <c r="D57" s="153"/>
      <c r="E57" s="8"/>
    </row>
    <row r="58" spans="3:6" ht="10.5" customHeight="1"/>
    <row r="59" spans="3:6" ht="18" customHeight="1"/>
    <row r="60" spans="3:6" ht="18" customHeight="1">
      <c r="E60" s="1"/>
    </row>
  </sheetData>
  <mergeCells count="38">
    <mergeCell ref="C41:E41"/>
    <mergeCell ref="C40:E40"/>
    <mergeCell ref="C24:E24"/>
    <mergeCell ref="C25:D25"/>
    <mergeCell ref="C26:E26"/>
    <mergeCell ref="C35:E35"/>
    <mergeCell ref="C39:E39"/>
    <mergeCell ref="C34:E34"/>
    <mergeCell ref="C32:E32"/>
    <mergeCell ref="C33:E33"/>
    <mergeCell ref="C27:E27"/>
    <mergeCell ref="C28:D28"/>
    <mergeCell ref="C29:E29"/>
    <mergeCell ref="C30:E30"/>
    <mergeCell ref="C31:D31"/>
    <mergeCell ref="C36:E36"/>
    <mergeCell ref="C44:E44"/>
    <mergeCell ref="C57:D57"/>
    <mergeCell ref="C56:D56"/>
    <mergeCell ref="C45:D45"/>
    <mergeCell ref="C46:D46"/>
    <mergeCell ref="C48:D48"/>
    <mergeCell ref="C55:E55"/>
    <mergeCell ref="C50:E50"/>
    <mergeCell ref="C47:D47"/>
    <mergeCell ref="D7:E7"/>
    <mergeCell ref="D12:E12"/>
    <mergeCell ref="D9:E9"/>
    <mergeCell ref="D10:E10"/>
    <mergeCell ref="D11:E11"/>
    <mergeCell ref="C38:E38"/>
    <mergeCell ref="C22:E22"/>
    <mergeCell ref="D13:E13"/>
    <mergeCell ref="D15:E15"/>
    <mergeCell ref="D14:E14"/>
    <mergeCell ref="D16:E16"/>
    <mergeCell ref="C18:E18"/>
    <mergeCell ref="C37:E37"/>
  </mergeCells>
  <phoneticPr fontId="0" type="noConversion"/>
  <printOptions horizontalCentered="1"/>
  <pageMargins left="1.1811023622047245" right="0.19685039370078741" top="0.8090579710144927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82"/>
  <sheetViews>
    <sheetView showGridLines="0" tabSelected="1" view="pageBreakPreview" topLeftCell="A82" zoomScaleNormal="100" zoomScaleSheetLayoutView="100" workbookViewId="0">
      <selection activeCell="B76" sqref="B76"/>
    </sheetView>
  </sheetViews>
  <sheetFormatPr defaultRowHeight="15"/>
  <cols>
    <col min="1" max="1" width="5.85546875" style="42" customWidth="1"/>
    <col min="2" max="2" width="69.7109375" style="38" customWidth="1"/>
    <col min="3" max="3" width="19.7109375" style="44" customWidth="1"/>
    <col min="4" max="4" width="22.5703125" style="38" customWidth="1"/>
    <col min="5" max="5" width="22.140625" style="38" customWidth="1"/>
    <col min="6" max="6" width="21.85546875" style="38" customWidth="1"/>
    <col min="7" max="7" width="26.140625" style="38" customWidth="1"/>
    <col min="8" max="8" width="18.28515625" style="38" customWidth="1"/>
    <col min="9" max="9" width="17.42578125" style="38" customWidth="1"/>
    <col min="10" max="10" width="8" style="38" customWidth="1"/>
    <col min="11" max="11" width="15.85546875" style="38" customWidth="1"/>
    <col min="12" max="12" width="15.85546875" style="46" customWidth="1"/>
    <col min="13" max="13" width="15.85546875" style="38" customWidth="1"/>
    <col min="14" max="15" width="14.28515625" style="38" customWidth="1"/>
    <col min="16" max="256" width="9.140625" style="38"/>
    <col min="257" max="257" width="5.85546875" style="38" customWidth="1"/>
    <col min="258" max="258" width="59.85546875" style="38" customWidth="1"/>
    <col min="259" max="259" width="20" style="38" customWidth="1"/>
    <col min="260" max="263" width="19.28515625" style="38" customWidth="1"/>
    <col min="264" max="264" width="18.28515625" style="38" customWidth="1"/>
    <col min="265" max="265" width="19.85546875" style="38" customWidth="1"/>
    <col min="266" max="266" width="8" style="38" customWidth="1"/>
    <col min="267" max="269" width="15.85546875" style="38" customWidth="1"/>
    <col min="270" max="271" width="14.28515625" style="38" customWidth="1"/>
    <col min="272" max="512" width="9.140625" style="38"/>
    <col min="513" max="513" width="5.85546875" style="38" customWidth="1"/>
    <col min="514" max="514" width="59.85546875" style="38" customWidth="1"/>
    <col min="515" max="515" width="20" style="38" customWidth="1"/>
    <col min="516" max="519" width="19.28515625" style="38" customWidth="1"/>
    <col min="520" max="520" width="18.28515625" style="38" customWidth="1"/>
    <col min="521" max="521" width="19.85546875" style="38" customWidth="1"/>
    <col min="522" max="522" width="8" style="38" customWidth="1"/>
    <col min="523" max="525" width="15.85546875" style="38" customWidth="1"/>
    <col min="526" max="527" width="14.28515625" style="38" customWidth="1"/>
    <col min="528" max="768" width="9.140625" style="38"/>
    <col min="769" max="769" width="5.85546875" style="38" customWidth="1"/>
    <col min="770" max="770" width="59.85546875" style="38" customWidth="1"/>
    <col min="771" max="771" width="20" style="38" customWidth="1"/>
    <col min="772" max="775" width="19.28515625" style="38" customWidth="1"/>
    <col min="776" max="776" width="18.28515625" style="38" customWidth="1"/>
    <col min="777" max="777" width="19.85546875" style="38" customWidth="1"/>
    <col min="778" max="778" width="8" style="38" customWidth="1"/>
    <col min="779" max="781" width="15.85546875" style="38" customWidth="1"/>
    <col min="782" max="783" width="14.28515625" style="38" customWidth="1"/>
    <col min="784" max="1024" width="9.140625" style="38"/>
    <col min="1025" max="1025" width="5.85546875" style="38" customWidth="1"/>
    <col min="1026" max="1026" width="59.85546875" style="38" customWidth="1"/>
    <col min="1027" max="1027" width="20" style="38" customWidth="1"/>
    <col min="1028" max="1031" width="19.28515625" style="38" customWidth="1"/>
    <col min="1032" max="1032" width="18.28515625" style="38" customWidth="1"/>
    <col min="1033" max="1033" width="19.85546875" style="38" customWidth="1"/>
    <col min="1034" max="1034" width="8" style="38" customWidth="1"/>
    <col min="1035" max="1037" width="15.85546875" style="38" customWidth="1"/>
    <col min="1038" max="1039" width="14.28515625" style="38" customWidth="1"/>
    <col min="1040" max="1280" width="9.140625" style="38"/>
    <col min="1281" max="1281" width="5.85546875" style="38" customWidth="1"/>
    <col min="1282" max="1282" width="59.85546875" style="38" customWidth="1"/>
    <col min="1283" max="1283" width="20" style="38" customWidth="1"/>
    <col min="1284" max="1287" width="19.28515625" style="38" customWidth="1"/>
    <col min="1288" max="1288" width="18.28515625" style="38" customWidth="1"/>
    <col min="1289" max="1289" width="19.85546875" style="38" customWidth="1"/>
    <col min="1290" max="1290" width="8" style="38" customWidth="1"/>
    <col min="1291" max="1293" width="15.85546875" style="38" customWidth="1"/>
    <col min="1294" max="1295" width="14.28515625" style="38" customWidth="1"/>
    <col min="1296" max="1536" width="9.140625" style="38"/>
    <col min="1537" max="1537" width="5.85546875" style="38" customWidth="1"/>
    <col min="1538" max="1538" width="59.85546875" style="38" customWidth="1"/>
    <col min="1539" max="1539" width="20" style="38" customWidth="1"/>
    <col min="1540" max="1543" width="19.28515625" style="38" customWidth="1"/>
    <col min="1544" max="1544" width="18.28515625" style="38" customWidth="1"/>
    <col min="1545" max="1545" width="19.85546875" style="38" customWidth="1"/>
    <col min="1546" max="1546" width="8" style="38" customWidth="1"/>
    <col min="1547" max="1549" width="15.85546875" style="38" customWidth="1"/>
    <col min="1550" max="1551" width="14.28515625" style="38" customWidth="1"/>
    <col min="1552" max="1792" width="9.140625" style="38"/>
    <col min="1793" max="1793" width="5.85546875" style="38" customWidth="1"/>
    <col min="1794" max="1794" width="59.85546875" style="38" customWidth="1"/>
    <col min="1795" max="1795" width="20" style="38" customWidth="1"/>
    <col min="1796" max="1799" width="19.28515625" style="38" customWidth="1"/>
    <col min="1800" max="1800" width="18.28515625" style="38" customWidth="1"/>
    <col min="1801" max="1801" width="19.85546875" style="38" customWidth="1"/>
    <col min="1802" max="1802" width="8" style="38" customWidth="1"/>
    <col min="1803" max="1805" width="15.85546875" style="38" customWidth="1"/>
    <col min="1806" max="1807" width="14.28515625" style="38" customWidth="1"/>
    <col min="1808" max="2048" width="9.140625" style="38"/>
    <col min="2049" max="2049" width="5.85546875" style="38" customWidth="1"/>
    <col min="2050" max="2050" width="59.85546875" style="38" customWidth="1"/>
    <col min="2051" max="2051" width="20" style="38" customWidth="1"/>
    <col min="2052" max="2055" width="19.28515625" style="38" customWidth="1"/>
    <col min="2056" max="2056" width="18.28515625" style="38" customWidth="1"/>
    <col min="2057" max="2057" width="19.85546875" style="38" customWidth="1"/>
    <col min="2058" max="2058" width="8" style="38" customWidth="1"/>
    <col min="2059" max="2061" width="15.85546875" style="38" customWidth="1"/>
    <col min="2062" max="2063" width="14.28515625" style="38" customWidth="1"/>
    <col min="2064" max="2304" width="9.140625" style="38"/>
    <col min="2305" max="2305" width="5.85546875" style="38" customWidth="1"/>
    <col min="2306" max="2306" width="59.85546875" style="38" customWidth="1"/>
    <col min="2307" max="2307" width="20" style="38" customWidth="1"/>
    <col min="2308" max="2311" width="19.28515625" style="38" customWidth="1"/>
    <col min="2312" max="2312" width="18.28515625" style="38" customWidth="1"/>
    <col min="2313" max="2313" width="19.85546875" style="38" customWidth="1"/>
    <col min="2314" max="2314" width="8" style="38" customWidth="1"/>
    <col min="2315" max="2317" width="15.85546875" style="38" customWidth="1"/>
    <col min="2318" max="2319" width="14.28515625" style="38" customWidth="1"/>
    <col min="2320" max="2560" width="9.140625" style="38"/>
    <col min="2561" max="2561" width="5.85546875" style="38" customWidth="1"/>
    <col min="2562" max="2562" width="59.85546875" style="38" customWidth="1"/>
    <col min="2563" max="2563" width="20" style="38" customWidth="1"/>
    <col min="2564" max="2567" width="19.28515625" style="38" customWidth="1"/>
    <col min="2568" max="2568" width="18.28515625" style="38" customWidth="1"/>
    <col min="2569" max="2569" width="19.85546875" style="38" customWidth="1"/>
    <col min="2570" max="2570" width="8" style="38" customWidth="1"/>
    <col min="2571" max="2573" width="15.85546875" style="38" customWidth="1"/>
    <col min="2574" max="2575" width="14.28515625" style="38" customWidth="1"/>
    <col min="2576" max="2816" width="9.140625" style="38"/>
    <col min="2817" max="2817" width="5.85546875" style="38" customWidth="1"/>
    <col min="2818" max="2818" width="59.85546875" style="38" customWidth="1"/>
    <col min="2819" max="2819" width="20" style="38" customWidth="1"/>
    <col min="2820" max="2823" width="19.28515625" style="38" customWidth="1"/>
    <col min="2824" max="2824" width="18.28515625" style="38" customWidth="1"/>
    <col min="2825" max="2825" width="19.85546875" style="38" customWidth="1"/>
    <col min="2826" max="2826" width="8" style="38" customWidth="1"/>
    <col min="2827" max="2829" width="15.85546875" style="38" customWidth="1"/>
    <col min="2830" max="2831" width="14.28515625" style="38" customWidth="1"/>
    <col min="2832" max="3072" width="9.140625" style="38"/>
    <col min="3073" max="3073" width="5.85546875" style="38" customWidth="1"/>
    <col min="3074" max="3074" width="59.85546875" style="38" customWidth="1"/>
    <col min="3075" max="3075" width="20" style="38" customWidth="1"/>
    <col min="3076" max="3079" width="19.28515625" style="38" customWidth="1"/>
    <col min="3080" max="3080" width="18.28515625" style="38" customWidth="1"/>
    <col min="3081" max="3081" width="19.85546875" style="38" customWidth="1"/>
    <col min="3082" max="3082" width="8" style="38" customWidth="1"/>
    <col min="3083" max="3085" width="15.85546875" style="38" customWidth="1"/>
    <col min="3086" max="3087" width="14.28515625" style="38" customWidth="1"/>
    <col min="3088" max="3328" width="9.140625" style="38"/>
    <col min="3329" max="3329" width="5.85546875" style="38" customWidth="1"/>
    <col min="3330" max="3330" width="59.85546875" style="38" customWidth="1"/>
    <col min="3331" max="3331" width="20" style="38" customWidth="1"/>
    <col min="3332" max="3335" width="19.28515625" style="38" customWidth="1"/>
    <col min="3336" max="3336" width="18.28515625" style="38" customWidth="1"/>
    <col min="3337" max="3337" width="19.85546875" style="38" customWidth="1"/>
    <col min="3338" max="3338" width="8" style="38" customWidth="1"/>
    <col min="3339" max="3341" width="15.85546875" style="38" customWidth="1"/>
    <col min="3342" max="3343" width="14.28515625" style="38" customWidth="1"/>
    <col min="3344" max="3584" width="9.140625" style="38"/>
    <col min="3585" max="3585" width="5.85546875" style="38" customWidth="1"/>
    <col min="3586" max="3586" width="59.85546875" style="38" customWidth="1"/>
    <col min="3587" max="3587" width="20" style="38" customWidth="1"/>
    <col min="3588" max="3591" width="19.28515625" style="38" customWidth="1"/>
    <col min="3592" max="3592" width="18.28515625" style="38" customWidth="1"/>
    <col min="3593" max="3593" width="19.85546875" style="38" customWidth="1"/>
    <col min="3594" max="3594" width="8" style="38" customWidth="1"/>
    <col min="3595" max="3597" width="15.85546875" style="38" customWidth="1"/>
    <col min="3598" max="3599" width="14.28515625" style="38" customWidth="1"/>
    <col min="3600" max="3840" width="9.140625" style="38"/>
    <col min="3841" max="3841" width="5.85546875" style="38" customWidth="1"/>
    <col min="3842" max="3842" width="59.85546875" style="38" customWidth="1"/>
    <col min="3843" max="3843" width="20" style="38" customWidth="1"/>
    <col min="3844" max="3847" width="19.28515625" style="38" customWidth="1"/>
    <col min="3848" max="3848" width="18.28515625" style="38" customWidth="1"/>
    <col min="3849" max="3849" width="19.85546875" style="38" customWidth="1"/>
    <col min="3850" max="3850" width="8" style="38" customWidth="1"/>
    <col min="3851" max="3853" width="15.85546875" style="38" customWidth="1"/>
    <col min="3854" max="3855" width="14.28515625" style="38" customWidth="1"/>
    <col min="3856" max="4096" width="9.140625" style="38"/>
    <col min="4097" max="4097" width="5.85546875" style="38" customWidth="1"/>
    <col min="4098" max="4098" width="59.85546875" style="38" customWidth="1"/>
    <col min="4099" max="4099" width="20" style="38" customWidth="1"/>
    <col min="4100" max="4103" width="19.28515625" style="38" customWidth="1"/>
    <col min="4104" max="4104" width="18.28515625" style="38" customWidth="1"/>
    <col min="4105" max="4105" width="19.85546875" style="38" customWidth="1"/>
    <col min="4106" max="4106" width="8" style="38" customWidth="1"/>
    <col min="4107" max="4109" width="15.85546875" style="38" customWidth="1"/>
    <col min="4110" max="4111" width="14.28515625" style="38" customWidth="1"/>
    <col min="4112" max="4352" width="9.140625" style="38"/>
    <col min="4353" max="4353" width="5.85546875" style="38" customWidth="1"/>
    <col min="4354" max="4354" width="59.85546875" style="38" customWidth="1"/>
    <col min="4355" max="4355" width="20" style="38" customWidth="1"/>
    <col min="4356" max="4359" width="19.28515625" style="38" customWidth="1"/>
    <col min="4360" max="4360" width="18.28515625" style="38" customWidth="1"/>
    <col min="4361" max="4361" width="19.85546875" style="38" customWidth="1"/>
    <col min="4362" max="4362" width="8" style="38" customWidth="1"/>
    <col min="4363" max="4365" width="15.85546875" style="38" customWidth="1"/>
    <col min="4366" max="4367" width="14.28515625" style="38" customWidth="1"/>
    <col min="4368" max="4608" width="9.140625" style="38"/>
    <col min="4609" max="4609" width="5.85546875" style="38" customWidth="1"/>
    <col min="4610" max="4610" width="59.85546875" style="38" customWidth="1"/>
    <col min="4611" max="4611" width="20" style="38" customWidth="1"/>
    <col min="4612" max="4615" width="19.28515625" style="38" customWidth="1"/>
    <col min="4616" max="4616" width="18.28515625" style="38" customWidth="1"/>
    <col min="4617" max="4617" width="19.85546875" style="38" customWidth="1"/>
    <col min="4618" max="4618" width="8" style="38" customWidth="1"/>
    <col min="4619" max="4621" width="15.85546875" style="38" customWidth="1"/>
    <col min="4622" max="4623" width="14.28515625" style="38" customWidth="1"/>
    <col min="4624" max="4864" width="9.140625" style="38"/>
    <col min="4865" max="4865" width="5.85546875" style="38" customWidth="1"/>
    <col min="4866" max="4866" width="59.85546875" style="38" customWidth="1"/>
    <col min="4867" max="4867" width="20" style="38" customWidth="1"/>
    <col min="4868" max="4871" width="19.28515625" style="38" customWidth="1"/>
    <col min="4872" max="4872" width="18.28515625" style="38" customWidth="1"/>
    <col min="4873" max="4873" width="19.85546875" style="38" customWidth="1"/>
    <col min="4874" max="4874" width="8" style="38" customWidth="1"/>
    <col min="4875" max="4877" width="15.85546875" style="38" customWidth="1"/>
    <col min="4878" max="4879" width="14.28515625" style="38" customWidth="1"/>
    <col min="4880" max="5120" width="9.140625" style="38"/>
    <col min="5121" max="5121" width="5.85546875" style="38" customWidth="1"/>
    <col min="5122" max="5122" width="59.85546875" style="38" customWidth="1"/>
    <col min="5123" max="5123" width="20" style="38" customWidth="1"/>
    <col min="5124" max="5127" width="19.28515625" style="38" customWidth="1"/>
    <col min="5128" max="5128" width="18.28515625" style="38" customWidth="1"/>
    <col min="5129" max="5129" width="19.85546875" style="38" customWidth="1"/>
    <col min="5130" max="5130" width="8" style="38" customWidth="1"/>
    <col min="5131" max="5133" width="15.85546875" style="38" customWidth="1"/>
    <col min="5134" max="5135" width="14.28515625" style="38" customWidth="1"/>
    <col min="5136" max="5376" width="9.140625" style="38"/>
    <col min="5377" max="5377" width="5.85546875" style="38" customWidth="1"/>
    <col min="5378" max="5378" width="59.85546875" style="38" customWidth="1"/>
    <col min="5379" max="5379" width="20" style="38" customWidth="1"/>
    <col min="5380" max="5383" width="19.28515625" style="38" customWidth="1"/>
    <col min="5384" max="5384" width="18.28515625" style="38" customWidth="1"/>
    <col min="5385" max="5385" width="19.85546875" style="38" customWidth="1"/>
    <col min="5386" max="5386" width="8" style="38" customWidth="1"/>
    <col min="5387" max="5389" width="15.85546875" style="38" customWidth="1"/>
    <col min="5390" max="5391" width="14.28515625" style="38" customWidth="1"/>
    <col min="5392" max="5632" width="9.140625" style="38"/>
    <col min="5633" max="5633" width="5.85546875" style="38" customWidth="1"/>
    <col min="5634" max="5634" width="59.85546875" style="38" customWidth="1"/>
    <col min="5635" max="5635" width="20" style="38" customWidth="1"/>
    <col min="5636" max="5639" width="19.28515625" style="38" customWidth="1"/>
    <col min="5640" max="5640" width="18.28515625" style="38" customWidth="1"/>
    <col min="5641" max="5641" width="19.85546875" style="38" customWidth="1"/>
    <col min="5642" max="5642" width="8" style="38" customWidth="1"/>
    <col min="5643" max="5645" width="15.85546875" style="38" customWidth="1"/>
    <col min="5646" max="5647" width="14.28515625" style="38" customWidth="1"/>
    <col min="5648" max="5888" width="9.140625" style="38"/>
    <col min="5889" max="5889" width="5.85546875" style="38" customWidth="1"/>
    <col min="5890" max="5890" width="59.85546875" style="38" customWidth="1"/>
    <col min="5891" max="5891" width="20" style="38" customWidth="1"/>
    <col min="5892" max="5895" width="19.28515625" style="38" customWidth="1"/>
    <col min="5896" max="5896" width="18.28515625" style="38" customWidth="1"/>
    <col min="5897" max="5897" width="19.85546875" style="38" customWidth="1"/>
    <col min="5898" max="5898" width="8" style="38" customWidth="1"/>
    <col min="5899" max="5901" width="15.85546875" style="38" customWidth="1"/>
    <col min="5902" max="5903" width="14.28515625" style="38" customWidth="1"/>
    <col min="5904" max="6144" width="9.140625" style="38"/>
    <col min="6145" max="6145" width="5.85546875" style="38" customWidth="1"/>
    <col min="6146" max="6146" width="59.85546875" style="38" customWidth="1"/>
    <col min="6147" max="6147" width="20" style="38" customWidth="1"/>
    <col min="6148" max="6151" width="19.28515625" style="38" customWidth="1"/>
    <col min="6152" max="6152" width="18.28515625" style="38" customWidth="1"/>
    <col min="6153" max="6153" width="19.85546875" style="38" customWidth="1"/>
    <col min="6154" max="6154" width="8" style="38" customWidth="1"/>
    <col min="6155" max="6157" width="15.85546875" style="38" customWidth="1"/>
    <col min="6158" max="6159" width="14.28515625" style="38" customWidth="1"/>
    <col min="6160" max="6400" width="9.140625" style="38"/>
    <col min="6401" max="6401" width="5.85546875" style="38" customWidth="1"/>
    <col min="6402" max="6402" width="59.85546875" style="38" customWidth="1"/>
    <col min="6403" max="6403" width="20" style="38" customWidth="1"/>
    <col min="6404" max="6407" width="19.28515625" style="38" customWidth="1"/>
    <col min="6408" max="6408" width="18.28515625" style="38" customWidth="1"/>
    <col min="6409" max="6409" width="19.85546875" style="38" customWidth="1"/>
    <col min="6410" max="6410" width="8" style="38" customWidth="1"/>
    <col min="6411" max="6413" width="15.85546875" style="38" customWidth="1"/>
    <col min="6414" max="6415" width="14.28515625" style="38" customWidth="1"/>
    <col min="6416" max="6656" width="9.140625" style="38"/>
    <col min="6657" max="6657" width="5.85546875" style="38" customWidth="1"/>
    <col min="6658" max="6658" width="59.85546875" style="38" customWidth="1"/>
    <col min="6659" max="6659" width="20" style="38" customWidth="1"/>
    <col min="6660" max="6663" width="19.28515625" style="38" customWidth="1"/>
    <col min="6664" max="6664" width="18.28515625" style="38" customWidth="1"/>
    <col min="6665" max="6665" width="19.85546875" style="38" customWidth="1"/>
    <col min="6666" max="6666" width="8" style="38" customWidth="1"/>
    <col min="6667" max="6669" width="15.85546875" style="38" customWidth="1"/>
    <col min="6670" max="6671" width="14.28515625" style="38" customWidth="1"/>
    <col min="6672" max="6912" width="9.140625" style="38"/>
    <col min="6913" max="6913" width="5.85546875" style="38" customWidth="1"/>
    <col min="6914" max="6914" width="59.85546875" style="38" customWidth="1"/>
    <col min="6915" max="6915" width="20" style="38" customWidth="1"/>
    <col min="6916" max="6919" width="19.28515625" style="38" customWidth="1"/>
    <col min="6920" max="6920" width="18.28515625" style="38" customWidth="1"/>
    <col min="6921" max="6921" width="19.85546875" style="38" customWidth="1"/>
    <col min="6922" max="6922" width="8" style="38" customWidth="1"/>
    <col min="6923" max="6925" width="15.85546875" style="38" customWidth="1"/>
    <col min="6926" max="6927" width="14.28515625" style="38" customWidth="1"/>
    <col min="6928" max="7168" width="9.140625" style="38"/>
    <col min="7169" max="7169" width="5.85546875" style="38" customWidth="1"/>
    <col min="7170" max="7170" width="59.85546875" style="38" customWidth="1"/>
    <col min="7171" max="7171" width="20" style="38" customWidth="1"/>
    <col min="7172" max="7175" width="19.28515625" style="38" customWidth="1"/>
    <col min="7176" max="7176" width="18.28515625" style="38" customWidth="1"/>
    <col min="7177" max="7177" width="19.85546875" style="38" customWidth="1"/>
    <col min="7178" max="7178" width="8" style="38" customWidth="1"/>
    <col min="7179" max="7181" width="15.85546875" style="38" customWidth="1"/>
    <col min="7182" max="7183" width="14.28515625" style="38" customWidth="1"/>
    <col min="7184" max="7424" width="9.140625" style="38"/>
    <col min="7425" max="7425" width="5.85546875" style="38" customWidth="1"/>
    <col min="7426" max="7426" width="59.85546875" style="38" customWidth="1"/>
    <col min="7427" max="7427" width="20" style="38" customWidth="1"/>
    <col min="7428" max="7431" width="19.28515625" style="38" customWidth="1"/>
    <col min="7432" max="7432" width="18.28515625" style="38" customWidth="1"/>
    <col min="7433" max="7433" width="19.85546875" style="38" customWidth="1"/>
    <col min="7434" max="7434" width="8" style="38" customWidth="1"/>
    <col min="7435" max="7437" width="15.85546875" style="38" customWidth="1"/>
    <col min="7438" max="7439" width="14.28515625" style="38" customWidth="1"/>
    <col min="7440" max="7680" width="9.140625" style="38"/>
    <col min="7681" max="7681" width="5.85546875" style="38" customWidth="1"/>
    <col min="7682" max="7682" width="59.85546875" style="38" customWidth="1"/>
    <col min="7683" max="7683" width="20" style="38" customWidth="1"/>
    <col min="7684" max="7687" width="19.28515625" style="38" customWidth="1"/>
    <col min="7688" max="7688" width="18.28515625" style="38" customWidth="1"/>
    <col min="7689" max="7689" width="19.85546875" style="38" customWidth="1"/>
    <col min="7690" max="7690" width="8" style="38" customWidth="1"/>
    <col min="7691" max="7693" width="15.85546875" style="38" customWidth="1"/>
    <col min="7694" max="7695" width="14.28515625" style="38" customWidth="1"/>
    <col min="7696" max="7936" width="9.140625" style="38"/>
    <col min="7937" max="7937" width="5.85546875" style="38" customWidth="1"/>
    <col min="7938" max="7938" width="59.85546875" style="38" customWidth="1"/>
    <col min="7939" max="7939" width="20" style="38" customWidth="1"/>
    <col min="7940" max="7943" width="19.28515625" style="38" customWidth="1"/>
    <col min="7944" max="7944" width="18.28515625" style="38" customWidth="1"/>
    <col min="7945" max="7945" width="19.85546875" style="38" customWidth="1"/>
    <col min="7946" max="7946" width="8" style="38" customWidth="1"/>
    <col min="7947" max="7949" width="15.85546875" style="38" customWidth="1"/>
    <col min="7950" max="7951" width="14.28515625" style="38" customWidth="1"/>
    <col min="7952" max="8192" width="9.140625" style="38"/>
    <col min="8193" max="8193" width="5.85546875" style="38" customWidth="1"/>
    <col min="8194" max="8194" width="59.85546875" style="38" customWidth="1"/>
    <col min="8195" max="8195" width="20" style="38" customWidth="1"/>
    <col min="8196" max="8199" width="19.28515625" style="38" customWidth="1"/>
    <col min="8200" max="8200" width="18.28515625" style="38" customWidth="1"/>
    <col min="8201" max="8201" width="19.85546875" style="38" customWidth="1"/>
    <col min="8202" max="8202" width="8" style="38" customWidth="1"/>
    <col min="8203" max="8205" width="15.85546875" style="38" customWidth="1"/>
    <col min="8206" max="8207" width="14.28515625" style="38" customWidth="1"/>
    <col min="8208" max="8448" width="9.140625" style="38"/>
    <col min="8449" max="8449" width="5.85546875" style="38" customWidth="1"/>
    <col min="8450" max="8450" width="59.85546875" style="38" customWidth="1"/>
    <col min="8451" max="8451" width="20" style="38" customWidth="1"/>
    <col min="8452" max="8455" width="19.28515625" style="38" customWidth="1"/>
    <col min="8456" max="8456" width="18.28515625" style="38" customWidth="1"/>
    <col min="8457" max="8457" width="19.85546875" style="38" customWidth="1"/>
    <col min="8458" max="8458" width="8" style="38" customWidth="1"/>
    <col min="8459" max="8461" width="15.85546875" style="38" customWidth="1"/>
    <col min="8462" max="8463" width="14.28515625" style="38" customWidth="1"/>
    <col min="8464" max="8704" width="9.140625" style="38"/>
    <col min="8705" max="8705" width="5.85546875" style="38" customWidth="1"/>
    <col min="8706" max="8706" width="59.85546875" style="38" customWidth="1"/>
    <col min="8707" max="8707" width="20" style="38" customWidth="1"/>
    <col min="8708" max="8711" width="19.28515625" style="38" customWidth="1"/>
    <col min="8712" max="8712" width="18.28515625" style="38" customWidth="1"/>
    <col min="8713" max="8713" width="19.85546875" style="38" customWidth="1"/>
    <col min="8714" max="8714" width="8" style="38" customWidth="1"/>
    <col min="8715" max="8717" width="15.85546875" style="38" customWidth="1"/>
    <col min="8718" max="8719" width="14.28515625" style="38" customWidth="1"/>
    <col min="8720" max="8960" width="9.140625" style="38"/>
    <col min="8961" max="8961" width="5.85546875" style="38" customWidth="1"/>
    <col min="8962" max="8962" width="59.85546875" style="38" customWidth="1"/>
    <col min="8963" max="8963" width="20" style="38" customWidth="1"/>
    <col min="8964" max="8967" width="19.28515625" style="38" customWidth="1"/>
    <col min="8968" max="8968" width="18.28515625" style="38" customWidth="1"/>
    <col min="8969" max="8969" width="19.85546875" style="38" customWidth="1"/>
    <col min="8970" max="8970" width="8" style="38" customWidth="1"/>
    <col min="8971" max="8973" width="15.85546875" style="38" customWidth="1"/>
    <col min="8974" max="8975" width="14.28515625" style="38" customWidth="1"/>
    <col min="8976" max="9216" width="9.140625" style="38"/>
    <col min="9217" max="9217" width="5.85546875" style="38" customWidth="1"/>
    <col min="9218" max="9218" width="59.85546875" style="38" customWidth="1"/>
    <col min="9219" max="9219" width="20" style="38" customWidth="1"/>
    <col min="9220" max="9223" width="19.28515625" style="38" customWidth="1"/>
    <col min="9224" max="9224" width="18.28515625" style="38" customWidth="1"/>
    <col min="9225" max="9225" width="19.85546875" style="38" customWidth="1"/>
    <col min="9226" max="9226" width="8" style="38" customWidth="1"/>
    <col min="9227" max="9229" width="15.85546875" style="38" customWidth="1"/>
    <col min="9230" max="9231" width="14.28515625" style="38" customWidth="1"/>
    <col min="9232" max="9472" width="9.140625" style="38"/>
    <col min="9473" max="9473" width="5.85546875" style="38" customWidth="1"/>
    <col min="9474" max="9474" width="59.85546875" style="38" customWidth="1"/>
    <col min="9475" max="9475" width="20" style="38" customWidth="1"/>
    <col min="9476" max="9479" width="19.28515625" style="38" customWidth="1"/>
    <col min="9480" max="9480" width="18.28515625" style="38" customWidth="1"/>
    <col min="9481" max="9481" width="19.85546875" style="38" customWidth="1"/>
    <col min="9482" max="9482" width="8" style="38" customWidth="1"/>
    <col min="9483" max="9485" width="15.85546875" style="38" customWidth="1"/>
    <col min="9486" max="9487" width="14.28515625" style="38" customWidth="1"/>
    <col min="9488" max="9728" width="9.140625" style="38"/>
    <col min="9729" max="9729" width="5.85546875" style="38" customWidth="1"/>
    <col min="9730" max="9730" width="59.85546875" style="38" customWidth="1"/>
    <col min="9731" max="9731" width="20" style="38" customWidth="1"/>
    <col min="9732" max="9735" width="19.28515625" style="38" customWidth="1"/>
    <col min="9736" max="9736" width="18.28515625" style="38" customWidth="1"/>
    <col min="9737" max="9737" width="19.85546875" style="38" customWidth="1"/>
    <col min="9738" max="9738" width="8" style="38" customWidth="1"/>
    <col min="9739" max="9741" width="15.85546875" style="38" customWidth="1"/>
    <col min="9742" max="9743" width="14.28515625" style="38" customWidth="1"/>
    <col min="9744" max="9984" width="9.140625" style="38"/>
    <col min="9985" max="9985" width="5.85546875" style="38" customWidth="1"/>
    <col min="9986" max="9986" width="59.85546875" style="38" customWidth="1"/>
    <col min="9987" max="9987" width="20" style="38" customWidth="1"/>
    <col min="9988" max="9991" width="19.28515625" style="38" customWidth="1"/>
    <col min="9992" max="9992" width="18.28515625" style="38" customWidth="1"/>
    <col min="9993" max="9993" width="19.85546875" style="38" customWidth="1"/>
    <col min="9994" max="9994" width="8" style="38" customWidth="1"/>
    <col min="9995" max="9997" width="15.85546875" style="38" customWidth="1"/>
    <col min="9998" max="9999" width="14.28515625" style="38" customWidth="1"/>
    <col min="10000" max="10240" width="9.140625" style="38"/>
    <col min="10241" max="10241" width="5.85546875" style="38" customWidth="1"/>
    <col min="10242" max="10242" width="59.85546875" style="38" customWidth="1"/>
    <col min="10243" max="10243" width="20" style="38" customWidth="1"/>
    <col min="10244" max="10247" width="19.28515625" style="38" customWidth="1"/>
    <col min="10248" max="10248" width="18.28515625" style="38" customWidth="1"/>
    <col min="10249" max="10249" width="19.85546875" style="38" customWidth="1"/>
    <col min="10250" max="10250" width="8" style="38" customWidth="1"/>
    <col min="10251" max="10253" width="15.85546875" style="38" customWidth="1"/>
    <col min="10254" max="10255" width="14.28515625" style="38" customWidth="1"/>
    <col min="10256" max="10496" width="9.140625" style="38"/>
    <col min="10497" max="10497" width="5.85546875" style="38" customWidth="1"/>
    <col min="10498" max="10498" width="59.85546875" style="38" customWidth="1"/>
    <col min="10499" max="10499" width="20" style="38" customWidth="1"/>
    <col min="10500" max="10503" width="19.28515625" style="38" customWidth="1"/>
    <col min="10504" max="10504" width="18.28515625" style="38" customWidth="1"/>
    <col min="10505" max="10505" width="19.85546875" style="38" customWidth="1"/>
    <col min="10506" max="10506" width="8" style="38" customWidth="1"/>
    <col min="10507" max="10509" width="15.85546875" style="38" customWidth="1"/>
    <col min="10510" max="10511" width="14.28515625" style="38" customWidth="1"/>
    <col min="10512" max="10752" width="9.140625" style="38"/>
    <col min="10753" max="10753" width="5.85546875" style="38" customWidth="1"/>
    <col min="10754" max="10754" width="59.85546875" style="38" customWidth="1"/>
    <col min="10755" max="10755" width="20" style="38" customWidth="1"/>
    <col min="10756" max="10759" width="19.28515625" style="38" customWidth="1"/>
    <col min="10760" max="10760" width="18.28515625" style="38" customWidth="1"/>
    <col min="10761" max="10761" width="19.85546875" style="38" customWidth="1"/>
    <col min="10762" max="10762" width="8" style="38" customWidth="1"/>
    <col min="10763" max="10765" width="15.85546875" style="38" customWidth="1"/>
    <col min="10766" max="10767" width="14.28515625" style="38" customWidth="1"/>
    <col min="10768" max="11008" width="9.140625" style="38"/>
    <col min="11009" max="11009" width="5.85546875" style="38" customWidth="1"/>
    <col min="11010" max="11010" width="59.85546875" style="38" customWidth="1"/>
    <col min="11011" max="11011" width="20" style="38" customWidth="1"/>
    <col min="11012" max="11015" width="19.28515625" style="38" customWidth="1"/>
    <col min="11016" max="11016" width="18.28515625" style="38" customWidth="1"/>
    <col min="11017" max="11017" width="19.85546875" style="38" customWidth="1"/>
    <col min="11018" max="11018" width="8" style="38" customWidth="1"/>
    <col min="11019" max="11021" width="15.85546875" style="38" customWidth="1"/>
    <col min="11022" max="11023" width="14.28515625" style="38" customWidth="1"/>
    <col min="11024" max="11264" width="9.140625" style="38"/>
    <col min="11265" max="11265" width="5.85546875" style="38" customWidth="1"/>
    <col min="11266" max="11266" width="59.85546875" style="38" customWidth="1"/>
    <col min="11267" max="11267" width="20" style="38" customWidth="1"/>
    <col min="11268" max="11271" width="19.28515625" style="38" customWidth="1"/>
    <col min="11272" max="11272" width="18.28515625" style="38" customWidth="1"/>
    <col min="11273" max="11273" width="19.85546875" style="38" customWidth="1"/>
    <col min="11274" max="11274" width="8" style="38" customWidth="1"/>
    <col min="11275" max="11277" width="15.85546875" style="38" customWidth="1"/>
    <col min="11278" max="11279" width="14.28515625" style="38" customWidth="1"/>
    <col min="11280" max="11520" width="9.140625" style="38"/>
    <col min="11521" max="11521" width="5.85546875" style="38" customWidth="1"/>
    <col min="11522" max="11522" width="59.85546875" style="38" customWidth="1"/>
    <col min="11523" max="11523" width="20" style="38" customWidth="1"/>
    <col min="11524" max="11527" width="19.28515625" style="38" customWidth="1"/>
    <col min="11528" max="11528" width="18.28515625" style="38" customWidth="1"/>
    <col min="11529" max="11529" width="19.85546875" style="38" customWidth="1"/>
    <col min="11530" max="11530" width="8" style="38" customWidth="1"/>
    <col min="11531" max="11533" width="15.85546875" style="38" customWidth="1"/>
    <col min="11534" max="11535" width="14.28515625" style="38" customWidth="1"/>
    <col min="11536" max="11776" width="9.140625" style="38"/>
    <col min="11777" max="11777" width="5.85546875" style="38" customWidth="1"/>
    <col min="11778" max="11778" width="59.85546875" style="38" customWidth="1"/>
    <col min="11779" max="11779" width="20" style="38" customWidth="1"/>
    <col min="11780" max="11783" width="19.28515625" style="38" customWidth="1"/>
    <col min="11784" max="11784" width="18.28515625" style="38" customWidth="1"/>
    <col min="11785" max="11785" width="19.85546875" style="38" customWidth="1"/>
    <col min="11786" max="11786" width="8" style="38" customWidth="1"/>
    <col min="11787" max="11789" width="15.85546875" style="38" customWidth="1"/>
    <col min="11790" max="11791" width="14.28515625" style="38" customWidth="1"/>
    <col min="11792" max="12032" width="9.140625" style="38"/>
    <col min="12033" max="12033" width="5.85546875" style="38" customWidth="1"/>
    <col min="12034" max="12034" width="59.85546875" style="38" customWidth="1"/>
    <col min="12035" max="12035" width="20" style="38" customWidth="1"/>
    <col min="12036" max="12039" width="19.28515625" style="38" customWidth="1"/>
    <col min="12040" max="12040" width="18.28515625" style="38" customWidth="1"/>
    <col min="12041" max="12041" width="19.85546875" style="38" customWidth="1"/>
    <col min="12042" max="12042" width="8" style="38" customWidth="1"/>
    <col min="12043" max="12045" width="15.85546875" style="38" customWidth="1"/>
    <col min="12046" max="12047" width="14.28515625" style="38" customWidth="1"/>
    <col min="12048" max="12288" width="9.140625" style="38"/>
    <col min="12289" max="12289" width="5.85546875" style="38" customWidth="1"/>
    <col min="12290" max="12290" width="59.85546875" style="38" customWidth="1"/>
    <col min="12291" max="12291" width="20" style="38" customWidth="1"/>
    <col min="12292" max="12295" width="19.28515625" style="38" customWidth="1"/>
    <col min="12296" max="12296" width="18.28515625" style="38" customWidth="1"/>
    <col min="12297" max="12297" width="19.85546875" style="38" customWidth="1"/>
    <col min="12298" max="12298" width="8" style="38" customWidth="1"/>
    <col min="12299" max="12301" width="15.85546875" style="38" customWidth="1"/>
    <col min="12302" max="12303" width="14.28515625" style="38" customWidth="1"/>
    <col min="12304" max="12544" width="9.140625" style="38"/>
    <col min="12545" max="12545" width="5.85546875" style="38" customWidth="1"/>
    <col min="12546" max="12546" width="59.85546875" style="38" customWidth="1"/>
    <col min="12547" max="12547" width="20" style="38" customWidth="1"/>
    <col min="12548" max="12551" width="19.28515625" style="38" customWidth="1"/>
    <col min="12552" max="12552" width="18.28515625" style="38" customWidth="1"/>
    <col min="12553" max="12553" width="19.85546875" style="38" customWidth="1"/>
    <col min="12554" max="12554" width="8" style="38" customWidth="1"/>
    <col min="12555" max="12557" width="15.85546875" style="38" customWidth="1"/>
    <col min="12558" max="12559" width="14.28515625" style="38" customWidth="1"/>
    <col min="12560" max="12800" width="9.140625" style="38"/>
    <col min="12801" max="12801" width="5.85546875" style="38" customWidth="1"/>
    <col min="12802" max="12802" width="59.85546875" style="38" customWidth="1"/>
    <col min="12803" max="12803" width="20" style="38" customWidth="1"/>
    <col min="12804" max="12807" width="19.28515625" style="38" customWidth="1"/>
    <col min="12808" max="12808" width="18.28515625" style="38" customWidth="1"/>
    <col min="12809" max="12809" width="19.85546875" style="38" customWidth="1"/>
    <col min="12810" max="12810" width="8" style="38" customWidth="1"/>
    <col min="12811" max="12813" width="15.85546875" style="38" customWidth="1"/>
    <col min="12814" max="12815" width="14.28515625" style="38" customWidth="1"/>
    <col min="12816" max="13056" width="9.140625" style="38"/>
    <col min="13057" max="13057" width="5.85546875" style="38" customWidth="1"/>
    <col min="13058" max="13058" width="59.85546875" style="38" customWidth="1"/>
    <col min="13059" max="13059" width="20" style="38" customWidth="1"/>
    <col min="13060" max="13063" width="19.28515625" style="38" customWidth="1"/>
    <col min="13064" max="13064" width="18.28515625" style="38" customWidth="1"/>
    <col min="13065" max="13065" width="19.85546875" style="38" customWidth="1"/>
    <col min="13066" max="13066" width="8" style="38" customWidth="1"/>
    <col min="13067" max="13069" width="15.85546875" style="38" customWidth="1"/>
    <col min="13070" max="13071" width="14.28515625" style="38" customWidth="1"/>
    <col min="13072" max="13312" width="9.140625" style="38"/>
    <col min="13313" max="13313" width="5.85546875" style="38" customWidth="1"/>
    <col min="13314" max="13314" width="59.85546875" style="38" customWidth="1"/>
    <col min="13315" max="13315" width="20" style="38" customWidth="1"/>
    <col min="13316" max="13319" width="19.28515625" style="38" customWidth="1"/>
    <col min="13320" max="13320" width="18.28515625" style="38" customWidth="1"/>
    <col min="13321" max="13321" width="19.85546875" style="38" customWidth="1"/>
    <col min="13322" max="13322" width="8" style="38" customWidth="1"/>
    <col min="13323" max="13325" width="15.85546875" style="38" customWidth="1"/>
    <col min="13326" max="13327" width="14.28515625" style="38" customWidth="1"/>
    <col min="13328" max="13568" width="9.140625" style="38"/>
    <col min="13569" max="13569" width="5.85546875" style="38" customWidth="1"/>
    <col min="13570" max="13570" width="59.85546875" style="38" customWidth="1"/>
    <col min="13571" max="13571" width="20" style="38" customWidth="1"/>
    <col min="13572" max="13575" width="19.28515625" style="38" customWidth="1"/>
    <col min="13576" max="13576" width="18.28515625" style="38" customWidth="1"/>
    <col min="13577" max="13577" width="19.85546875" style="38" customWidth="1"/>
    <col min="13578" max="13578" width="8" style="38" customWidth="1"/>
    <col min="13579" max="13581" width="15.85546875" style="38" customWidth="1"/>
    <col min="13582" max="13583" width="14.28515625" style="38" customWidth="1"/>
    <col min="13584" max="13824" width="9.140625" style="38"/>
    <col min="13825" max="13825" width="5.85546875" style="38" customWidth="1"/>
    <col min="13826" max="13826" width="59.85546875" style="38" customWidth="1"/>
    <col min="13827" max="13827" width="20" style="38" customWidth="1"/>
    <col min="13828" max="13831" width="19.28515625" style="38" customWidth="1"/>
    <col min="13832" max="13832" width="18.28515625" style="38" customWidth="1"/>
    <col min="13833" max="13833" width="19.85546875" style="38" customWidth="1"/>
    <col min="13834" max="13834" width="8" style="38" customWidth="1"/>
    <col min="13835" max="13837" width="15.85546875" style="38" customWidth="1"/>
    <col min="13838" max="13839" width="14.28515625" style="38" customWidth="1"/>
    <col min="13840" max="14080" width="9.140625" style="38"/>
    <col min="14081" max="14081" width="5.85546875" style="38" customWidth="1"/>
    <col min="14082" max="14082" width="59.85546875" style="38" customWidth="1"/>
    <col min="14083" max="14083" width="20" style="38" customWidth="1"/>
    <col min="14084" max="14087" width="19.28515625" style="38" customWidth="1"/>
    <col min="14088" max="14088" width="18.28515625" style="38" customWidth="1"/>
    <col min="14089" max="14089" width="19.85546875" style="38" customWidth="1"/>
    <col min="14090" max="14090" width="8" style="38" customWidth="1"/>
    <col min="14091" max="14093" width="15.85546875" style="38" customWidth="1"/>
    <col min="14094" max="14095" width="14.28515625" style="38" customWidth="1"/>
    <col min="14096" max="14336" width="9.140625" style="38"/>
    <col min="14337" max="14337" width="5.85546875" style="38" customWidth="1"/>
    <col min="14338" max="14338" width="59.85546875" style="38" customWidth="1"/>
    <col min="14339" max="14339" width="20" style="38" customWidth="1"/>
    <col min="14340" max="14343" width="19.28515625" style="38" customWidth="1"/>
    <col min="14344" max="14344" width="18.28515625" style="38" customWidth="1"/>
    <col min="14345" max="14345" width="19.85546875" style="38" customWidth="1"/>
    <col min="14346" max="14346" width="8" style="38" customWidth="1"/>
    <col min="14347" max="14349" width="15.85546875" style="38" customWidth="1"/>
    <col min="14350" max="14351" width="14.28515625" style="38" customWidth="1"/>
    <col min="14352" max="14592" width="9.140625" style="38"/>
    <col min="14593" max="14593" width="5.85546875" style="38" customWidth="1"/>
    <col min="14594" max="14594" width="59.85546875" style="38" customWidth="1"/>
    <col min="14595" max="14595" width="20" style="38" customWidth="1"/>
    <col min="14596" max="14599" width="19.28515625" style="38" customWidth="1"/>
    <col min="14600" max="14600" width="18.28515625" style="38" customWidth="1"/>
    <col min="14601" max="14601" width="19.85546875" style="38" customWidth="1"/>
    <col min="14602" max="14602" width="8" style="38" customWidth="1"/>
    <col min="14603" max="14605" width="15.85546875" style="38" customWidth="1"/>
    <col min="14606" max="14607" width="14.28515625" style="38" customWidth="1"/>
    <col min="14608" max="14848" width="9.140625" style="38"/>
    <col min="14849" max="14849" width="5.85546875" style="38" customWidth="1"/>
    <col min="14850" max="14850" width="59.85546875" style="38" customWidth="1"/>
    <col min="14851" max="14851" width="20" style="38" customWidth="1"/>
    <col min="14852" max="14855" width="19.28515625" style="38" customWidth="1"/>
    <col min="14856" max="14856" width="18.28515625" style="38" customWidth="1"/>
    <col min="14857" max="14857" width="19.85546875" style="38" customWidth="1"/>
    <col min="14858" max="14858" width="8" style="38" customWidth="1"/>
    <col min="14859" max="14861" width="15.85546875" style="38" customWidth="1"/>
    <col min="14862" max="14863" width="14.28515625" style="38" customWidth="1"/>
    <col min="14864" max="15104" width="9.140625" style="38"/>
    <col min="15105" max="15105" width="5.85546875" style="38" customWidth="1"/>
    <col min="15106" max="15106" width="59.85546875" style="38" customWidth="1"/>
    <col min="15107" max="15107" width="20" style="38" customWidth="1"/>
    <col min="15108" max="15111" width="19.28515625" style="38" customWidth="1"/>
    <col min="15112" max="15112" width="18.28515625" style="38" customWidth="1"/>
    <col min="15113" max="15113" width="19.85546875" style="38" customWidth="1"/>
    <col min="15114" max="15114" width="8" style="38" customWidth="1"/>
    <col min="15115" max="15117" width="15.85546875" style="38" customWidth="1"/>
    <col min="15118" max="15119" width="14.28515625" style="38" customWidth="1"/>
    <col min="15120" max="15360" width="9.140625" style="38"/>
    <col min="15361" max="15361" width="5.85546875" style="38" customWidth="1"/>
    <col min="15362" max="15362" width="59.85546875" style="38" customWidth="1"/>
    <col min="15363" max="15363" width="20" style="38" customWidth="1"/>
    <col min="15364" max="15367" width="19.28515625" style="38" customWidth="1"/>
    <col min="15368" max="15368" width="18.28515625" style="38" customWidth="1"/>
    <col min="15369" max="15369" width="19.85546875" style="38" customWidth="1"/>
    <col min="15370" max="15370" width="8" style="38" customWidth="1"/>
    <col min="15371" max="15373" width="15.85546875" style="38" customWidth="1"/>
    <col min="15374" max="15375" width="14.28515625" style="38" customWidth="1"/>
    <col min="15376" max="15616" width="9.140625" style="38"/>
    <col min="15617" max="15617" width="5.85546875" style="38" customWidth="1"/>
    <col min="15618" max="15618" width="59.85546875" style="38" customWidth="1"/>
    <col min="15619" max="15619" width="20" style="38" customWidth="1"/>
    <col min="15620" max="15623" width="19.28515625" style="38" customWidth="1"/>
    <col min="15624" max="15624" width="18.28515625" style="38" customWidth="1"/>
    <col min="15625" max="15625" width="19.85546875" style="38" customWidth="1"/>
    <col min="15626" max="15626" width="8" style="38" customWidth="1"/>
    <col min="15627" max="15629" width="15.85546875" style="38" customWidth="1"/>
    <col min="15630" max="15631" width="14.28515625" style="38" customWidth="1"/>
    <col min="15632" max="15872" width="9.140625" style="38"/>
    <col min="15873" max="15873" width="5.85546875" style="38" customWidth="1"/>
    <col min="15874" max="15874" width="59.85546875" style="38" customWidth="1"/>
    <col min="15875" max="15875" width="20" style="38" customWidth="1"/>
    <col min="15876" max="15879" width="19.28515625" style="38" customWidth="1"/>
    <col min="15880" max="15880" width="18.28515625" style="38" customWidth="1"/>
    <col min="15881" max="15881" width="19.85546875" style="38" customWidth="1"/>
    <col min="15882" max="15882" width="8" style="38" customWidth="1"/>
    <col min="15883" max="15885" width="15.85546875" style="38" customWidth="1"/>
    <col min="15886" max="15887" width="14.28515625" style="38" customWidth="1"/>
    <col min="15888" max="16128" width="9.140625" style="38"/>
    <col min="16129" max="16129" width="5.85546875" style="38" customWidth="1"/>
    <col min="16130" max="16130" width="59.85546875" style="38" customWidth="1"/>
    <col min="16131" max="16131" width="20" style="38" customWidth="1"/>
    <col min="16132" max="16135" width="19.28515625" style="38" customWidth="1"/>
    <col min="16136" max="16136" width="18.28515625" style="38" customWidth="1"/>
    <col min="16137" max="16137" width="19.85546875" style="38" customWidth="1"/>
    <col min="16138" max="16138" width="8" style="38" customWidth="1"/>
    <col min="16139" max="16141" width="15.85546875" style="38" customWidth="1"/>
    <col min="16142" max="16143" width="14.28515625" style="38" customWidth="1"/>
    <col min="16144" max="16384" width="9.140625" style="38"/>
  </cols>
  <sheetData>
    <row r="1" spans="1:15">
      <c r="B1" s="43" t="str">
        <f>'Formularz oferty'!D5</f>
        <v>DFP.271.213.2024.LS</v>
      </c>
      <c r="I1" s="45" t="s">
        <v>22</v>
      </c>
      <c r="N1" s="45"/>
      <c r="O1" s="45"/>
    </row>
    <row r="2" spans="1:15">
      <c r="H2" s="217" t="s">
        <v>51</v>
      </c>
      <c r="I2" s="217"/>
    </row>
    <row r="3" spans="1:15" ht="23.25" customHeight="1">
      <c r="A3" s="218" t="s">
        <v>52</v>
      </c>
      <c r="B3" s="218"/>
      <c r="C3" s="218"/>
      <c r="D3" s="218"/>
      <c r="E3" s="218"/>
      <c r="F3" s="218"/>
      <c r="G3" s="218"/>
      <c r="H3" s="218"/>
      <c r="I3" s="218"/>
    </row>
    <row r="4" spans="1:15" ht="19.5" customHeight="1">
      <c r="A4" s="65"/>
      <c r="B4" s="65"/>
      <c r="C4" s="65"/>
      <c r="D4" s="65"/>
      <c r="E4" s="65"/>
      <c r="F4" s="65"/>
      <c r="G4" s="65"/>
      <c r="H4" s="65"/>
      <c r="I4" s="65"/>
    </row>
    <row r="5" spans="1:15" ht="31.5" customHeight="1">
      <c r="B5" s="66" t="s">
        <v>83</v>
      </c>
      <c r="C5" s="67">
        <f>SUM(I28+I36)</f>
        <v>0</v>
      </c>
      <c r="D5" s="49"/>
      <c r="E5" s="28"/>
      <c r="F5" s="48"/>
      <c r="G5" s="28"/>
      <c r="H5" s="48"/>
      <c r="I5" s="50"/>
    </row>
    <row r="6" spans="1:15" ht="24" customHeight="1">
      <c r="B6" s="47"/>
      <c r="C6" s="51"/>
      <c r="D6" s="49"/>
      <c r="E6" s="52"/>
      <c r="F6" s="53"/>
      <c r="G6" s="28"/>
      <c r="H6" s="48"/>
      <c r="I6" s="50"/>
    </row>
    <row r="7" spans="1:15" s="55" customFormat="1" ht="90" customHeight="1">
      <c r="A7" s="70" t="s">
        <v>12</v>
      </c>
      <c r="B7" s="71" t="s">
        <v>66</v>
      </c>
      <c r="C7" s="72" t="s">
        <v>96</v>
      </c>
      <c r="D7" s="118" t="s">
        <v>104</v>
      </c>
      <c r="E7" s="54"/>
      <c r="F7" s="54"/>
      <c r="G7" s="38"/>
      <c r="H7" s="38"/>
    </row>
    <row r="8" spans="1:15" s="55" customFormat="1" ht="80.25" customHeight="1">
      <c r="A8" s="227" t="s">
        <v>97</v>
      </c>
      <c r="B8" s="228"/>
      <c r="C8" s="228"/>
      <c r="D8" s="229"/>
      <c r="E8" s="54"/>
      <c r="F8" s="54"/>
      <c r="G8" s="38"/>
      <c r="H8" s="38"/>
    </row>
    <row r="9" spans="1:15" s="55" customFormat="1">
      <c r="A9" s="108" t="s">
        <v>23</v>
      </c>
      <c r="B9" s="105" t="s">
        <v>98</v>
      </c>
      <c r="C9" s="119">
        <v>40000</v>
      </c>
      <c r="D9" s="120" t="s">
        <v>99</v>
      </c>
      <c r="E9" s="28"/>
      <c r="F9" s="69"/>
      <c r="G9" s="54"/>
      <c r="H9" s="54"/>
      <c r="I9" s="54"/>
      <c r="J9" s="54"/>
      <c r="K9" s="38"/>
      <c r="L9" s="38"/>
    </row>
    <row r="10" spans="1:15" s="55" customFormat="1">
      <c r="A10" s="108" t="s">
        <v>24</v>
      </c>
      <c r="B10" s="106" t="s">
        <v>100</v>
      </c>
      <c r="C10" s="119">
        <v>10000</v>
      </c>
      <c r="D10" s="120" t="s">
        <v>99</v>
      </c>
      <c r="E10" s="28"/>
      <c r="F10" s="69"/>
      <c r="G10" s="54"/>
      <c r="H10" s="54"/>
      <c r="I10" s="54"/>
      <c r="J10" s="54"/>
      <c r="K10" s="38"/>
      <c r="L10" s="38"/>
    </row>
    <row r="11" spans="1:15" s="55" customFormat="1">
      <c r="A11" s="108" t="s">
        <v>25</v>
      </c>
      <c r="B11" s="107" t="s">
        <v>106</v>
      </c>
      <c r="C11" s="119">
        <v>60</v>
      </c>
      <c r="D11" s="120" t="s">
        <v>99</v>
      </c>
      <c r="E11" s="28"/>
      <c r="F11" s="69"/>
      <c r="G11" s="54"/>
      <c r="H11" s="54"/>
      <c r="I11" s="54"/>
      <c r="J11" s="54"/>
      <c r="K11" s="38"/>
      <c r="L11" s="38"/>
    </row>
    <row r="12" spans="1:15" s="55" customFormat="1">
      <c r="A12" s="108" t="s">
        <v>26</v>
      </c>
      <c r="B12" s="107" t="s">
        <v>101</v>
      </c>
      <c r="C12" s="119">
        <v>1500</v>
      </c>
      <c r="D12" s="120" t="s">
        <v>99</v>
      </c>
      <c r="E12" s="28"/>
      <c r="F12" s="69"/>
      <c r="G12" s="54"/>
      <c r="H12" s="54"/>
      <c r="I12" s="54"/>
      <c r="J12" s="54"/>
      <c r="K12" s="38"/>
      <c r="L12" s="38"/>
    </row>
    <row r="13" spans="1:15" s="55" customFormat="1">
      <c r="A13" s="108" t="s">
        <v>27</v>
      </c>
      <c r="B13" s="107" t="s">
        <v>102</v>
      </c>
      <c r="C13" s="119">
        <v>60</v>
      </c>
      <c r="D13" s="120" t="s">
        <v>99</v>
      </c>
      <c r="E13" s="28"/>
      <c r="F13" s="69"/>
      <c r="G13" s="54"/>
      <c r="H13" s="54"/>
      <c r="I13" s="54"/>
      <c r="J13" s="54"/>
      <c r="K13" s="38"/>
      <c r="L13" s="38"/>
    </row>
    <row r="14" spans="1:15" s="55" customFormat="1">
      <c r="A14" s="108" t="s">
        <v>28</v>
      </c>
      <c r="B14" s="107" t="s">
        <v>103</v>
      </c>
      <c r="C14" s="119">
        <v>60</v>
      </c>
      <c r="D14" s="120" t="s">
        <v>99</v>
      </c>
      <c r="E14" s="28"/>
      <c r="F14" s="69"/>
      <c r="G14" s="54"/>
      <c r="H14" s="54"/>
      <c r="I14" s="54"/>
      <c r="J14" s="54"/>
      <c r="K14" s="38"/>
      <c r="L14" s="38"/>
    </row>
    <row r="15" spans="1:15" s="55" customFormat="1" ht="17.25" customHeight="1">
      <c r="A15" s="56"/>
      <c r="B15" s="57"/>
      <c r="C15" s="58"/>
      <c r="D15" s="28"/>
      <c r="E15" s="69"/>
      <c r="F15" s="54"/>
      <c r="G15" s="54"/>
      <c r="H15" s="54"/>
      <c r="I15" s="54"/>
      <c r="J15" s="38"/>
      <c r="K15" s="38"/>
    </row>
    <row r="16" spans="1:15" s="55" customFormat="1" ht="42" customHeight="1">
      <c r="A16" s="56"/>
      <c r="B16" s="223" t="s">
        <v>105</v>
      </c>
      <c r="C16" s="223"/>
      <c r="D16" s="223"/>
      <c r="E16" s="223"/>
      <c r="F16" s="54"/>
      <c r="G16" s="54"/>
      <c r="H16" s="54"/>
      <c r="I16" s="54"/>
      <c r="J16" s="38"/>
      <c r="K16" s="38"/>
    </row>
    <row r="17" spans="1:14" s="55" customFormat="1" ht="17.25" customHeight="1">
      <c r="A17" s="56"/>
      <c r="B17" s="57"/>
      <c r="C17" s="58"/>
      <c r="D17" s="28"/>
      <c r="E17" s="69"/>
      <c r="F17" s="54"/>
      <c r="G17" s="54"/>
      <c r="H17" s="54"/>
      <c r="I17" s="54"/>
      <c r="J17" s="38"/>
      <c r="K17" s="38"/>
    </row>
    <row r="18" spans="1:14" ht="30.75" customHeight="1">
      <c r="A18" s="221" t="s">
        <v>84</v>
      </c>
      <c r="B18" s="221"/>
      <c r="C18" s="84"/>
      <c r="D18" s="84"/>
      <c r="E18" s="84"/>
      <c r="F18" s="84"/>
      <c r="G18" s="84"/>
      <c r="H18" s="84"/>
      <c r="I18" s="84"/>
      <c r="L18" s="38"/>
    </row>
    <row r="19" spans="1:14" ht="71.25" customHeight="1">
      <c r="A19" s="71" t="s">
        <v>54</v>
      </c>
      <c r="B19" s="71" t="s">
        <v>53</v>
      </c>
      <c r="C19" s="85" t="s">
        <v>67</v>
      </c>
      <c r="D19" s="72" t="s">
        <v>68</v>
      </c>
      <c r="E19" s="71" t="s">
        <v>69</v>
      </c>
      <c r="F19" s="71" t="s">
        <v>70</v>
      </c>
      <c r="G19" s="71" t="s">
        <v>71</v>
      </c>
      <c r="H19" s="70" t="s">
        <v>72</v>
      </c>
      <c r="I19" s="70" t="s">
        <v>73</v>
      </c>
      <c r="L19" s="38"/>
    </row>
    <row r="20" spans="1:14">
      <c r="A20" s="86" t="s">
        <v>23</v>
      </c>
      <c r="B20" s="73"/>
      <c r="C20" s="74"/>
      <c r="D20" s="75"/>
      <c r="E20" s="75"/>
      <c r="F20" s="75"/>
      <c r="G20" s="75"/>
      <c r="H20" s="76"/>
      <c r="I20" s="77"/>
      <c r="L20" s="38"/>
    </row>
    <row r="21" spans="1:14">
      <c r="A21" s="86" t="s">
        <v>24</v>
      </c>
      <c r="B21" s="73"/>
      <c r="C21" s="74"/>
      <c r="D21" s="75"/>
      <c r="E21" s="75"/>
      <c r="F21" s="75"/>
      <c r="G21" s="75"/>
      <c r="H21" s="76"/>
      <c r="I21" s="77"/>
      <c r="L21" s="38"/>
    </row>
    <row r="22" spans="1:14">
      <c r="A22" s="86" t="s">
        <v>25</v>
      </c>
      <c r="B22" s="73"/>
      <c r="C22" s="74"/>
      <c r="D22" s="75"/>
      <c r="E22" s="75"/>
      <c r="F22" s="75"/>
      <c r="G22" s="75"/>
      <c r="H22" s="76"/>
      <c r="I22" s="77"/>
      <c r="L22" s="38"/>
    </row>
    <row r="23" spans="1:14">
      <c r="A23" s="86" t="s">
        <v>26</v>
      </c>
      <c r="B23" s="73"/>
      <c r="C23" s="74"/>
      <c r="D23" s="75"/>
      <c r="E23" s="75"/>
      <c r="F23" s="75"/>
      <c r="G23" s="75"/>
      <c r="H23" s="76"/>
      <c r="I23" s="77"/>
      <c r="L23" s="38"/>
    </row>
    <row r="24" spans="1:14">
      <c r="A24" s="86" t="s">
        <v>27</v>
      </c>
      <c r="B24" s="73"/>
      <c r="C24" s="74"/>
      <c r="D24" s="75"/>
      <c r="E24" s="75"/>
      <c r="F24" s="75"/>
      <c r="G24" s="75"/>
      <c r="H24" s="76"/>
      <c r="I24" s="77"/>
      <c r="L24" s="38"/>
    </row>
    <row r="25" spans="1:14">
      <c r="A25" s="86" t="s">
        <v>28</v>
      </c>
      <c r="B25" s="73"/>
      <c r="C25" s="74"/>
      <c r="D25" s="75"/>
      <c r="E25" s="75"/>
      <c r="F25" s="75"/>
      <c r="G25" s="75"/>
      <c r="H25" s="76"/>
      <c r="I25" s="77"/>
      <c r="L25" s="38"/>
    </row>
    <row r="26" spans="1:14">
      <c r="A26" s="86" t="s">
        <v>74</v>
      </c>
      <c r="B26" s="73"/>
      <c r="C26" s="74"/>
      <c r="D26" s="75"/>
      <c r="E26" s="75"/>
      <c r="F26" s="75"/>
      <c r="G26" s="75"/>
      <c r="H26" s="76"/>
      <c r="I26" s="77"/>
      <c r="L26" s="38"/>
    </row>
    <row r="27" spans="1:14">
      <c r="A27" s="86" t="s">
        <v>74</v>
      </c>
      <c r="B27" s="73"/>
      <c r="C27" s="74"/>
      <c r="D27" s="75"/>
      <c r="E27" s="75"/>
      <c r="F27" s="75"/>
      <c r="G27" s="75"/>
      <c r="H27" s="76"/>
      <c r="I27" s="77"/>
      <c r="L27" s="38"/>
    </row>
    <row r="28" spans="1:14" ht="26.25" customHeight="1">
      <c r="A28" s="78"/>
      <c r="B28" s="79" t="s">
        <v>75</v>
      </c>
      <c r="C28" s="80"/>
      <c r="D28" s="81"/>
      <c r="E28" s="82"/>
      <c r="F28" s="82"/>
      <c r="G28" s="224" t="s">
        <v>85</v>
      </c>
      <c r="H28" s="225"/>
      <c r="I28" s="83">
        <f>SUM(I20:I27)</f>
        <v>0</v>
      </c>
      <c r="L28" s="38"/>
    </row>
    <row r="29" spans="1:14" ht="13.5" customHeight="1">
      <c r="A29" s="109"/>
      <c r="B29" s="110"/>
      <c r="C29" s="111"/>
      <c r="D29" s="112"/>
      <c r="E29" s="113"/>
      <c r="F29" s="113"/>
      <c r="G29" s="114"/>
      <c r="H29" s="114"/>
      <c r="I29" s="115"/>
      <c r="L29" s="38"/>
    </row>
    <row r="30" spans="1:14" ht="109.5" customHeight="1">
      <c r="A30" s="226" t="s">
        <v>76</v>
      </c>
      <c r="B30" s="226"/>
      <c r="C30" s="226"/>
      <c r="D30" s="226"/>
      <c r="E30" s="226"/>
      <c r="F30" s="226"/>
      <c r="G30" s="226"/>
      <c r="H30" s="226"/>
      <c r="I30" s="226"/>
      <c r="L30" s="38"/>
    </row>
    <row r="31" spans="1:14" ht="28.5" customHeight="1">
      <c r="A31" s="222" t="s">
        <v>86</v>
      </c>
      <c r="B31" s="222"/>
      <c r="C31" s="59"/>
      <c r="D31" s="59"/>
      <c r="E31" s="59"/>
      <c r="F31" s="59"/>
      <c r="G31" s="59"/>
      <c r="H31" s="59"/>
      <c r="I31" s="60"/>
      <c r="L31" s="38"/>
      <c r="N31" s="46"/>
    </row>
    <row r="32" spans="1:14" ht="53.25" customHeight="1">
      <c r="A32" s="92" t="s">
        <v>12</v>
      </c>
      <c r="B32" s="104" t="s">
        <v>59</v>
      </c>
      <c r="C32" s="94" t="s">
        <v>62</v>
      </c>
      <c r="D32" s="104" t="s">
        <v>56</v>
      </c>
      <c r="E32" s="219" t="s">
        <v>87</v>
      </c>
      <c r="F32" s="220"/>
      <c r="G32" s="104" t="s">
        <v>88</v>
      </c>
      <c r="H32" s="95" t="s">
        <v>57</v>
      </c>
      <c r="I32" s="95" t="s">
        <v>58</v>
      </c>
      <c r="L32" s="38"/>
    </row>
    <row r="33" spans="1:14" ht="30">
      <c r="A33" s="124" t="s">
        <v>29</v>
      </c>
      <c r="B33" s="125" t="s">
        <v>108</v>
      </c>
      <c r="C33" s="126">
        <v>24</v>
      </c>
      <c r="D33" s="127" t="s">
        <v>107</v>
      </c>
      <c r="E33" s="216"/>
      <c r="F33" s="216"/>
      <c r="G33" s="128"/>
      <c r="H33" s="127"/>
      <c r="I33" s="129">
        <f>ROUND(ROUND(H33,2)*C33,2)</f>
        <v>0</v>
      </c>
      <c r="L33" s="38"/>
    </row>
    <row r="34" spans="1:14" ht="30">
      <c r="A34" s="124" t="s">
        <v>30</v>
      </c>
      <c r="B34" s="125" t="s">
        <v>109</v>
      </c>
      <c r="C34" s="126">
        <v>24</v>
      </c>
      <c r="D34" s="127" t="s">
        <v>107</v>
      </c>
      <c r="E34" s="216"/>
      <c r="F34" s="216"/>
      <c r="G34" s="128"/>
      <c r="H34" s="127"/>
      <c r="I34" s="129">
        <f t="shared" ref="I34:I35" si="0">ROUND(ROUND(H34,2)*C34,2)</f>
        <v>0</v>
      </c>
      <c r="L34" s="38"/>
    </row>
    <row r="35" spans="1:14">
      <c r="A35" s="124" t="s">
        <v>31</v>
      </c>
      <c r="B35" s="125" t="s">
        <v>110</v>
      </c>
      <c r="C35" s="126">
        <v>24</v>
      </c>
      <c r="D35" s="127" t="s">
        <v>107</v>
      </c>
      <c r="E35" s="216"/>
      <c r="F35" s="216"/>
      <c r="G35" s="128"/>
      <c r="H35" s="127"/>
      <c r="I35" s="129">
        <f t="shared" si="0"/>
        <v>0</v>
      </c>
      <c r="L35" s="38"/>
    </row>
    <row r="36" spans="1:14" ht="16.5" customHeight="1">
      <c r="A36" s="201"/>
      <c r="B36" s="202"/>
      <c r="C36" s="202"/>
      <c r="D36" s="202"/>
      <c r="E36" s="202"/>
      <c r="F36" s="203"/>
      <c r="G36" s="200" t="s">
        <v>85</v>
      </c>
      <c r="H36" s="200"/>
      <c r="I36" s="121">
        <f>SUM(I33:I35)</f>
        <v>0</v>
      </c>
      <c r="L36" s="38"/>
      <c r="N36" s="46"/>
    </row>
    <row r="37" spans="1:14" ht="16.5" customHeight="1">
      <c r="A37" s="91"/>
      <c r="B37" s="91"/>
      <c r="C37" s="59"/>
      <c r="D37" s="59"/>
      <c r="E37" s="59"/>
      <c r="F37" s="59"/>
      <c r="G37" s="122"/>
      <c r="H37" s="122"/>
      <c r="I37" s="123"/>
      <c r="L37" s="38"/>
      <c r="N37" s="46"/>
    </row>
    <row r="38" spans="1:14" ht="26.25" customHeight="1">
      <c r="A38" s="209" t="s">
        <v>77</v>
      </c>
      <c r="B38" s="209"/>
      <c r="C38" s="87"/>
      <c r="D38" s="39"/>
      <c r="E38" s="28"/>
      <c r="F38" s="40"/>
      <c r="G38" s="28"/>
      <c r="H38" s="28"/>
      <c r="I38" s="41"/>
      <c r="L38" s="38"/>
    </row>
    <row r="39" spans="1:14" ht="60.75" customHeight="1">
      <c r="A39" s="116" t="s">
        <v>12</v>
      </c>
      <c r="B39" s="93" t="s">
        <v>115</v>
      </c>
      <c r="C39" s="92" t="s">
        <v>78</v>
      </c>
      <c r="D39" s="94" t="s">
        <v>56</v>
      </c>
      <c r="E39" s="97" t="s">
        <v>79</v>
      </c>
      <c r="F39" s="92" t="s">
        <v>80</v>
      </c>
      <c r="G39" s="95" t="s">
        <v>81</v>
      </c>
      <c r="H39" s="88"/>
      <c r="I39" s="64"/>
      <c r="L39" s="38"/>
    </row>
    <row r="40" spans="1:14" ht="30">
      <c r="A40" s="98" t="s">
        <v>29</v>
      </c>
      <c r="B40" s="96" t="s">
        <v>108</v>
      </c>
      <c r="C40" s="99">
        <v>5460</v>
      </c>
      <c r="D40" s="100" t="s">
        <v>82</v>
      </c>
      <c r="E40" s="101">
        <v>0.69</v>
      </c>
      <c r="F40" s="102"/>
      <c r="G40" s="103">
        <f>ROUND((C40*E40*F40)/1000,2)</f>
        <v>0</v>
      </c>
      <c r="H40" s="89"/>
      <c r="I40" s="90"/>
      <c r="L40" s="38"/>
    </row>
    <row r="41" spans="1:14" ht="30">
      <c r="A41" s="98" t="s">
        <v>30</v>
      </c>
      <c r="B41" s="96" t="s">
        <v>109</v>
      </c>
      <c r="C41" s="99">
        <v>5460</v>
      </c>
      <c r="D41" s="100" t="s">
        <v>82</v>
      </c>
      <c r="E41" s="101">
        <v>0.69</v>
      </c>
      <c r="F41" s="102"/>
      <c r="G41" s="103">
        <f>ROUND((C41*E41*F41)/1000,2)</f>
        <v>0</v>
      </c>
      <c r="H41" s="89"/>
      <c r="I41" s="90"/>
      <c r="L41" s="38"/>
    </row>
    <row r="42" spans="1:14">
      <c r="A42" s="98" t="s">
        <v>31</v>
      </c>
      <c r="B42" s="96" t="s">
        <v>110</v>
      </c>
      <c r="C42" s="99">
        <v>5460</v>
      </c>
      <c r="D42" s="100" t="s">
        <v>82</v>
      </c>
      <c r="E42" s="101">
        <v>0.69</v>
      </c>
      <c r="F42" s="102"/>
      <c r="G42" s="103">
        <f>ROUND((C42*E42*F42)/1000,2)</f>
        <v>0</v>
      </c>
      <c r="H42" s="89"/>
      <c r="I42" s="90"/>
      <c r="L42" s="38"/>
    </row>
    <row r="43" spans="1:14" ht="16.5" customHeight="1">
      <c r="A43" s="204" t="s">
        <v>85</v>
      </c>
      <c r="B43" s="205"/>
      <c r="C43" s="205"/>
      <c r="D43" s="205"/>
      <c r="E43" s="205"/>
      <c r="F43" s="206"/>
      <c r="G43" s="121">
        <f>SUM(G40:G42)</f>
        <v>0</v>
      </c>
    </row>
    <row r="44" spans="1:14" ht="16.5" customHeight="1">
      <c r="A44" s="122"/>
      <c r="B44" s="122"/>
      <c r="C44" s="122"/>
      <c r="D44" s="122"/>
      <c r="E44" s="122"/>
      <c r="F44" s="122"/>
      <c r="G44" s="123"/>
    </row>
    <row r="45" spans="1:14">
      <c r="A45" s="175" t="s">
        <v>111</v>
      </c>
      <c r="B45" s="175"/>
      <c r="C45" s="175"/>
      <c r="D45" s="175"/>
      <c r="E45" s="175"/>
      <c r="L45" s="38"/>
      <c r="N45" s="46"/>
    </row>
    <row r="46" spans="1:14" ht="53.25" customHeight="1">
      <c r="A46" s="131" t="s">
        <v>12</v>
      </c>
      <c r="B46" s="131" t="s">
        <v>116</v>
      </c>
      <c r="C46" s="210" t="s">
        <v>114</v>
      </c>
      <c r="D46" s="211"/>
      <c r="E46" s="210" t="s">
        <v>112</v>
      </c>
      <c r="F46" s="211"/>
      <c r="G46" s="131" t="s">
        <v>113</v>
      </c>
      <c r="L46" s="38"/>
    </row>
    <row r="47" spans="1:14" ht="30">
      <c r="A47" s="132" t="s">
        <v>29</v>
      </c>
      <c r="B47" s="96" t="s">
        <v>108</v>
      </c>
      <c r="C47" s="212"/>
      <c r="D47" s="213"/>
      <c r="E47" s="214">
        <v>0.3</v>
      </c>
      <c r="F47" s="215"/>
      <c r="G47" s="133">
        <f>C47*E47</f>
        <v>0</v>
      </c>
      <c r="L47" s="38"/>
    </row>
    <row r="48" spans="1:14" ht="30">
      <c r="A48" s="132" t="s">
        <v>30</v>
      </c>
      <c r="B48" s="96" t="s">
        <v>109</v>
      </c>
      <c r="C48" s="212"/>
      <c r="D48" s="213"/>
      <c r="E48" s="214">
        <v>0.3</v>
      </c>
      <c r="F48" s="215"/>
      <c r="G48" s="133">
        <f>C48*E48</f>
        <v>0</v>
      </c>
      <c r="L48" s="38"/>
    </row>
    <row r="49" spans="1:14" ht="16.5" customHeight="1">
      <c r="A49" s="204" t="s">
        <v>85</v>
      </c>
      <c r="B49" s="205"/>
      <c r="C49" s="205"/>
      <c r="D49" s="205"/>
      <c r="E49" s="205"/>
      <c r="F49" s="206"/>
      <c r="G49" s="121">
        <f>SUM(G47:G48)</f>
        <v>0</v>
      </c>
    </row>
    <row r="50" spans="1:14" ht="16.5" customHeight="1">
      <c r="A50" s="91"/>
      <c r="B50" s="91"/>
      <c r="C50" s="91"/>
      <c r="D50" s="91"/>
      <c r="E50" s="91"/>
      <c r="F50" s="91"/>
      <c r="G50" s="122"/>
      <c r="H50" s="122"/>
      <c r="I50" s="123"/>
      <c r="L50" s="38"/>
      <c r="N50" s="46"/>
    </row>
    <row r="51" spans="1:14" ht="21" customHeight="1">
      <c r="A51" s="208" t="s">
        <v>55</v>
      </c>
      <c r="B51" s="208"/>
      <c r="C51" s="208"/>
      <c r="D51" s="208"/>
      <c r="E51" s="208"/>
      <c r="F51" s="208"/>
      <c r="G51" s="208"/>
      <c r="H51" s="208"/>
      <c r="I51" s="208"/>
      <c r="L51" s="38"/>
      <c r="N51" s="46"/>
    </row>
    <row r="52" spans="1:14" ht="6" customHeight="1">
      <c r="L52" s="38"/>
      <c r="N52" s="46"/>
    </row>
    <row r="53" spans="1:14" ht="23.25" customHeight="1">
      <c r="A53" s="207" t="s">
        <v>117</v>
      </c>
      <c r="B53" s="207"/>
      <c r="C53" s="207"/>
      <c r="D53" s="207"/>
      <c r="E53" s="207"/>
      <c r="F53" s="207"/>
      <c r="G53" s="207"/>
      <c r="H53" s="207"/>
      <c r="I53" s="207"/>
      <c r="L53" s="38"/>
      <c r="N53" s="46"/>
    </row>
    <row r="54" spans="1:14" ht="23.25" customHeight="1">
      <c r="A54" s="117"/>
      <c r="B54" s="117"/>
      <c r="C54" s="117"/>
      <c r="D54" s="117"/>
      <c r="E54" s="117"/>
      <c r="F54" s="117"/>
      <c r="G54" s="117"/>
      <c r="H54" s="117"/>
      <c r="I54" s="117"/>
      <c r="L54" s="38"/>
      <c r="N54" s="46"/>
    </row>
    <row r="55" spans="1:14" ht="23.25" customHeight="1">
      <c r="A55" s="175" t="s">
        <v>131</v>
      </c>
      <c r="B55" s="175"/>
      <c r="C55" s="175"/>
      <c r="D55" s="175"/>
      <c r="E55" s="175"/>
      <c r="F55" s="175"/>
      <c r="G55" s="175"/>
      <c r="H55" s="175"/>
      <c r="I55" s="137"/>
      <c r="L55" s="38"/>
      <c r="N55" s="46"/>
    </row>
    <row r="56" spans="1:14" ht="60">
      <c r="A56" s="138" t="s">
        <v>54</v>
      </c>
      <c r="B56" s="189" t="s">
        <v>133</v>
      </c>
      <c r="C56" s="190"/>
      <c r="D56" s="190"/>
      <c r="E56" s="190"/>
      <c r="F56" s="190"/>
      <c r="G56" s="191"/>
      <c r="H56" s="139" t="s">
        <v>118</v>
      </c>
    </row>
    <row r="57" spans="1:14" ht="21" customHeight="1">
      <c r="A57" s="140" t="s">
        <v>23</v>
      </c>
      <c r="B57" s="192" t="s">
        <v>140</v>
      </c>
      <c r="C57" s="193"/>
      <c r="D57" s="193"/>
      <c r="E57" s="193"/>
      <c r="F57" s="193"/>
      <c r="G57" s="194"/>
      <c r="H57" s="195"/>
    </row>
    <row r="58" spans="1:14" ht="36.75" customHeight="1">
      <c r="A58" s="140" t="s">
        <v>24</v>
      </c>
      <c r="B58" s="197" t="s">
        <v>119</v>
      </c>
      <c r="C58" s="198"/>
      <c r="D58" s="198"/>
      <c r="E58" s="198"/>
      <c r="F58" s="198"/>
      <c r="G58" s="199"/>
      <c r="H58" s="196"/>
    </row>
    <row r="59" spans="1:14" ht="60.75" customHeight="1">
      <c r="A59" s="140" t="s">
        <v>25</v>
      </c>
      <c r="B59" s="197" t="s">
        <v>132</v>
      </c>
      <c r="C59" s="198"/>
      <c r="D59" s="198"/>
      <c r="E59" s="198"/>
      <c r="F59" s="198"/>
      <c r="G59" s="199"/>
      <c r="H59" s="196"/>
    </row>
    <row r="60" spans="1:14" ht="43.5" customHeight="1">
      <c r="A60" s="140" t="s">
        <v>26</v>
      </c>
      <c r="B60" s="197" t="s">
        <v>120</v>
      </c>
      <c r="C60" s="198"/>
      <c r="D60" s="198"/>
      <c r="E60" s="198"/>
      <c r="F60" s="198"/>
      <c r="G60" s="199"/>
      <c r="H60" s="196"/>
    </row>
    <row r="61" spans="1:14" ht="60">
      <c r="A61" s="138" t="s">
        <v>54</v>
      </c>
      <c r="B61" s="185" t="s">
        <v>134</v>
      </c>
      <c r="C61" s="185"/>
      <c r="D61" s="185"/>
      <c r="E61" s="185"/>
      <c r="F61" s="185"/>
      <c r="G61" s="185"/>
      <c r="H61" s="139" t="s">
        <v>118</v>
      </c>
    </row>
    <row r="62" spans="1:14" ht="25.5" customHeight="1">
      <c r="A62" s="140" t="s">
        <v>23</v>
      </c>
      <c r="B62" s="186" t="s">
        <v>121</v>
      </c>
      <c r="C62" s="186"/>
      <c r="D62" s="186"/>
      <c r="E62" s="186"/>
      <c r="F62" s="186"/>
      <c r="G62" s="186"/>
      <c r="H62" s="187"/>
    </row>
    <row r="63" spans="1:14" ht="26.25" customHeight="1">
      <c r="A63" s="140" t="s">
        <v>24</v>
      </c>
      <c r="B63" s="186" t="s">
        <v>122</v>
      </c>
      <c r="C63" s="186"/>
      <c r="D63" s="186"/>
      <c r="E63" s="186"/>
      <c r="F63" s="186"/>
      <c r="G63" s="186"/>
      <c r="H63" s="187"/>
    </row>
    <row r="64" spans="1:14" ht="25.5" customHeight="1">
      <c r="A64" s="140" t="s">
        <v>25</v>
      </c>
      <c r="B64" s="186" t="s">
        <v>123</v>
      </c>
      <c r="C64" s="186"/>
      <c r="D64" s="186"/>
      <c r="E64" s="186"/>
      <c r="F64" s="186"/>
      <c r="G64" s="186"/>
      <c r="H64" s="187"/>
    </row>
    <row r="65" spans="1:8" ht="25.5" customHeight="1">
      <c r="A65" s="140" t="s">
        <v>26</v>
      </c>
      <c r="B65" s="188" t="s">
        <v>124</v>
      </c>
      <c r="C65" s="188"/>
      <c r="D65" s="188"/>
      <c r="E65" s="188"/>
      <c r="F65" s="188"/>
      <c r="G65" s="188"/>
      <c r="H65" s="187"/>
    </row>
    <row r="66" spans="1:8" ht="27.75" customHeight="1">
      <c r="A66" s="140" t="s">
        <v>27</v>
      </c>
      <c r="B66" s="186" t="s">
        <v>125</v>
      </c>
      <c r="C66" s="186"/>
      <c r="D66" s="186"/>
      <c r="E66" s="186"/>
      <c r="F66" s="186"/>
      <c r="G66" s="186"/>
      <c r="H66" s="187"/>
    </row>
    <row r="67" spans="1:8" ht="47.25" customHeight="1">
      <c r="A67" s="140" t="s">
        <v>28</v>
      </c>
      <c r="B67" s="186" t="s">
        <v>135</v>
      </c>
      <c r="C67" s="186"/>
      <c r="D67" s="186"/>
      <c r="E67" s="186"/>
      <c r="F67" s="186"/>
      <c r="G67" s="186"/>
      <c r="H67" s="187"/>
    </row>
    <row r="68" spans="1:8" ht="29.25" customHeight="1">
      <c r="A68" s="176" t="s">
        <v>136</v>
      </c>
      <c r="B68" s="177"/>
      <c r="C68" s="177"/>
      <c r="D68" s="178"/>
      <c r="E68" s="141"/>
      <c r="F68" s="141"/>
      <c r="G68" s="141"/>
      <c r="H68" s="142"/>
    </row>
    <row r="69" spans="1:8">
      <c r="A69" s="179" t="s">
        <v>54</v>
      </c>
      <c r="B69" s="181" t="s">
        <v>126</v>
      </c>
      <c r="C69" s="181"/>
      <c r="D69" s="183" t="s">
        <v>118</v>
      </c>
      <c r="E69" s="143"/>
    </row>
    <row r="70" spans="1:8" ht="24" customHeight="1">
      <c r="A70" s="179"/>
      <c r="B70" s="182"/>
      <c r="C70" s="182"/>
      <c r="D70" s="183"/>
      <c r="E70" s="143"/>
    </row>
    <row r="71" spans="1:8" ht="21" customHeight="1">
      <c r="A71" s="180"/>
      <c r="B71" s="182"/>
      <c r="C71" s="182"/>
      <c r="D71" s="184"/>
      <c r="E71" s="143"/>
    </row>
    <row r="72" spans="1:8" ht="104.25" customHeight="1">
      <c r="A72" s="144" t="s">
        <v>23</v>
      </c>
      <c r="B72" s="144" t="s">
        <v>137</v>
      </c>
      <c r="C72" s="145" t="s">
        <v>141</v>
      </c>
      <c r="D72" s="145"/>
      <c r="E72" s="143"/>
    </row>
    <row r="73" spans="1:8" ht="44.25" customHeight="1">
      <c r="A73" s="144" t="s">
        <v>24</v>
      </c>
      <c r="B73" s="144" t="s">
        <v>127</v>
      </c>
      <c r="C73" s="145" t="s">
        <v>141</v>
      </c>
      <c r="D73" s="145"/>
      <c r="E73" s="143"/>
    </row>
    <row r="74" spans="1:8" ht="45.75" customHeight="1">
      <c r="A74" s="144" t="s">
        <v>25</v>
      </c>
      <c r="B74" s="144" t="s">
        <v>142</v>
      </c>
      <c r="C74" s="145" t="s">
        <v>141</v>
      </c>
      <c r="D74" s="145"/>
      <c r="E74" s="143"/>
    </row>
    <row r="75" spans="1:8" ht="64.5" customHeight="1">
      <c r="A75" s="144" t="s">
        <v>26</v>
      </c>
      <c r="B75" s="144" t="s">
        <v>143</v>
      </c>
      <c r="C75" s="145" t="s">
        <v>141</v>
      </c>
      <c r="D75" s="145"/>
      <c r="E75" s="143"/>
    </row>
    <row r="76" spans="1:8" ht="137.25" customHeight="1">
      <c r="A76" s="144" t="s">
        <v>27</v>
      </c>
      <c r="B76" s="144" t="s">
        <v>138</v>
      </c>
      <c r="C76" s="145" t="s">
        <v>141</v>
      </c>
      <c r="D76" s="145"/>
      <c r="E76" s="143"/>
    </row>
    <row r="77" spans="1:8" ht="250.5" customHeight="1">
      <c r="A77" s="144" t="s">
        <v>28</v>
      </c>
      <c r="B77" s="230" t="s">
        <v>145</v>
      </c>
      <c r="C77" s="145" t="s">
        <v>141</v>
      </c>
      <c r="D77" s="145"/>
      <c r="E77" s="143"/>
    </row>
    <row r="78" spans="1:8" ht="44.25" customHeight="1">
      <c r="A78" s="144" t="s">
        <v>29</v>
      </c>
      <c r="B78" s="144" t="s">
        <v>128</v>
      </c>
      <c r="C78" s="145" t="s">
        <v>141</v>
      </c>
      <c r="D78" s="145"/>
      <c r="E78" s="143"/>
    </row>
    <row r="79" spans="1:8" ht="51.75" customHeight="1">
      <c r="A79" s="144" t="s">
        <v>30</v>
      </c>
      <c r="B79" s="144" t="s">
        <v>129</v>
      </c>
      <c r="C79" s="145" t="s">
        <v>141</v>
      </c>
      <c r="D79" s="145"/>
      <c r="E79" s="143"/>
    </row>
    <row r="80" spans="1:8">
      <c r="A80" s="137"/>
      <c r="B80" s="174" t="s">
        <v>130</v>
      </c>
      <c r="C80" s="174"/>
      <c r="D80" s="174"/>
      <c r="E80" s="174"/>
      <c r="F80" s="174"/>
      <c r="G80" s="174"/>
    </row>
    <row r="81" spans="1:12" ht="20.25" customHeight="1">
      <c r="A81" s="137"/>
      <c r="B81" s="174" t="s">
        <v>139</v>
      </c>
      <c r="C81" s="174"/>
      <c r="D81" s="174"/>
      <c r="E81" s="174"/>
      <c r="F81" s="174"/>
      <c r="G81" s="174"/>
    </row>
    <row r="82" spans="1:12" s="130" customFormat="1">
      <c r="A82" s="135"/>
      <c r="C82" s="136"/>
      <c r="L82" s="134"/>
    </row>
  </sheetData>
  <mergeCells count="47">
    <mergeCell ref="E34:F34"/>
    <mergeCell ref="E35:F35"/>
    <mergeCell ref="H2:I2"/>
    <mergeCell ref="A3:I3"/>
    <mergeCell ref="E32:F32"/>
    <mergeCell ref="E33:F33"/>
    <mergeCell ref="A18:B18"/>
    <mergeCell ref="A31:B31"/>
    <mergeCell ref="B16:E16"/>
    <mergeCell ref="G28:H28"/>
    <mergeCell ref="A30:I30"/>
    <mergeCell ref="A8:D8"/>
    <mergeCell ref="G36:H36"/>
    <mergeCell ref="A36:F36"/>
    <mergeCell ref="A43:F43"/>
    <mergeCell ref="A45:E45"/>
    <mergeCell ref="A53:I53"/>
    <mergeCell ref="A51:I51"/>
    <mergeCell ref="A38:B38"/>
    <mergeCell ref="C46:D46"/>
    <mergeCell ref="C47:D47"/>
    <mergeCell ref="C48:D48"/>
    <mergeCell ref="E46:F46"/>
    <mergeCell ref="E47:F47"/>
    <mergeCell ref="E48:F48"/>
    <mergeCell ref="A49:F49"/>
    <mergeCell ref="B57:G57"/>
    <mergeCell ref="H57:H60"/>
    <mergeCell ref="B58:G58"/>
    <mergeCell ref="B59:G59"/>
    <mergeCell ref="B60:G60"/>
    <mergeCell ref="B81:G81"/>
    <mergeCell ref="A55:H55"/>
    <mergeCell ref="A68:D68"/>
    <mergeCell ref="B80:G80"/>
    <mergeCell ref="A69:A71"/>
    <mergeCell ref="B69:C71"/>
    <mergeCell ref="D69:D71"/>
    <mergeCell ref="B61:G61"/>
    <mergeCell ref="B62:G62"/>
    <mergeCell ref="H62:H67"/>
    <mergeCell ref="B63:G63"/>
    <mergeCell ref="B64:G64"/>
    <mergeCell ref="B65:G65"/>
    <mergeCell ref="B66:G66"/>
    <mergeCell ref="B67:G67"/>
    <mergeCell ref="B56:G5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oferty</vt:lpstr>
      <vt:lpstr>Arkusz cenowy</vt:lpstr>
      <vt:lpstr>'Arkusz cenowy'!Obszar_wydruku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2024-12-24T08:58:36Z</cp:lastPrinted>
  <dcterms:created xsi:type="dcterms:W3CDTF">2003-05-16T10:10:29Z</dcterms:created>
  <dcterms:modified xsi:type="dcterms:W3CDTF">2024-12-24T08:58:47Z</dcterms:modified>
</cp:coreProperties>
</file>