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5497C143-17F7-4022-A45A-76F9A0A48F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I22" i="1"/>
  <c r="I23" i="1"/>
  <c r="J24" i="1" l="1"/>
  <c r="D17" i="1"/>
  <c r="D16" i="1"/>
  <c r="D15" i="1"/>
  <c r="D12" i="1"/>
  <c r="D20" i="1" s="1"/>
  <c r="I20" i="1" s="1"/>
  <c r="D21" i="1" l="1"/>
  <c r="I21" i="1" s="1"/>
  <c r="J21" i="1" s="1"/>
  <c r="D18" i="1"/>
  <c r="D19" i="1"/>
  <c r="I19" i="1" s="1"/>
  <c r="J19" i="1" s="1"/>
  <c r="J23" i="1"/>
  <c r="J22" i="1"/>
  <c r="J20" i="1"/>
  <c r="I17" i="1"/>
  <c r="J17" i="1" s="1"/>
  <c r="I16" i="1"/>
  <c r="J16" i="1" s="1"/>
  <c r="I15" i="1"/>
  <c r="I11" i="1"/>
  <c r="J11" i="1" s="1"/>
  <c r="I10" i="1"/>
  <c r="J10" i="1" s="1"/>
  <c r="I9" i="1"/>
  <c r="J9" i="1" s="1"/>
  <c r="I8" i="1"/>
  <c r="I18" i="1" l="1"/>
  <c r="J18" i="1" s="1"/>
  <c r="J25" i="1" s="1"/>
  <c r="J15" i="1"/>
  <c r="J8" i="1"/>
  <c r="J12" i="1" s="1"/>
  <c r="I12" i="1"/>
  <c r="I25" i="1" l="1"/>
  <c r="I26" i="1" s="1"/>
  <c r="J26" i="1"/>
</calcChain>
</file>

<file path=xl/sharedStrings.xml><?xml version="1.0" encoding="utf-8"?>
<sst xmlns="http://schemas.openxmlformats.org/spreadsheetml/2006/main" count="52" uniqueCount="36">
  <si>
    <t>Opis</t>
  </si>
  <si>
    <t>Ilość szacunkowa podana przez Zamawiającego</t>
  </si>
  <si>
    <t>Cena jednostkowa netto zł</t>
  </si>
  <si>
    <t>Wartość netto zł</t>
  </si>
  <si>
    <t>Wartość brutto zł</t>
  </si>
  <si>
    <t>Uwagi</t>
  </si>
  <si>
    <t>Sprzedaż energii elektrycznej zł/kWh</t>
  </si>
  <si>
    <t>Szczyt przedpołudniowy</t>
  </si>
  <si>
    <t>kWh</t>
  </si>
  <si>
    <t>Szczyt popołudniowy</t>
  </si>
  <si>
    <t>Reszta doby</t>
  </si>
  <si>
    <t>Opłata za obsługę rozliczeń – zł/m-c</t>
  </si>
  <si>
    <t>punkty odbioru</t>
  </si>
  <si>
    <t>m-cy</t>
  </si>
  <si>
    <t>Razem energia elektryczna  czynna</t>
  </si>
  <si>
    <t>suma energii</t>
  </si>
  <si>
    <t>Dystrybucja energii elektrycznej</t>
  </si>
  <si>
    <t>Składnik zmienny stawki sieciowej – zł/kWh szczyt przedpołudniowy</t>
  </si>
  <si>
    <t>Składnik zmienny stawki sieciowej – zł/kWh szczyt popołudniowy</t>
  </si>
  <si>
    <t>Składnik zmienny stawki sieciowej – zł/kWh reszta doby</t>
  </si>
  <si>
    <t>Stawka opłaty kogeneracyjnej</t>
  </si>
  <si>
    <t>Stawka opłaty OZE</t>
  </si>
  <si>
    <t>Stawka opłaty mocowej</t>
  </si>
  <si>
    <t>Stawka jakościowa – zł/kWh</t>
  </si>
  <si>
    <t xml:space="preserve">Stawka opłaty przejściowej – zł/kW/miesiąc </t>
  </si>
  <si>
    <t>Składnik stały stawki sieciowej zł/kW/miesiąc</t>
  </si>
  <si>
    <t>Stawka opłaty abonamentowej zł/układ pom.</t>
  </si>
  <si>
    <t>Razem dystrybucja energii elektrycznej</t>
  </si>
  <si>
    <t xml:space="preserve">OGÓŁEM (razem energia elektryczna + razem dystrybucja </t>
  </si>
  <si>
    <t>Łączna moc umowna</t>
  </si>
  <si>
    <t>kW/m-c</t>
  </si>
  <si>
    <t xml:space="preserve">Czas trwania umowy </t>
  </si>
  <si>
    <t>miesiące</t>
  </si>
  <si>
    <t>Ilość punktów odbioru</t>
  </si>
  <si>
    <t>szt</t>
  </si>
  <si>
    <t>Załącznik nr 1.4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</si>
</sst>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K29"/>
  <sheetViews>
    <sheetView tabSelected="1" workbookViewId="0">
      <selection activeCell="I3" sqref="I3:K3"/>
    </sheetView>
  </sheetViews>
  <sheetFormatPr defaultRowHeight="15" x14ac:dyDescent="0.25"/>
  <cols>
    <col min="1" max="1" width="3.5703125" customWidth="1"/>
    <col min="2" max="2" width="18.28515625" customWidth="1"/>
    <col min="3" max="3" width="18.42578125" customWidth="1"/>
    <col min="4" max="4" width="5.140625" customWidth="1"/>
    <col min="5" max="5" width="12.42578125" customWidth="1"/>
    <col min="6" max="6" width="5.140625" customWidth="1"/>
    <col min="7" max="7" width="5.28515625" customWidth="1"/>
    <col min="8" max="9" width="12" customWidth="1"/>
    <col min="10" max="10" width="12.28515625" customWidth="1"/>
  </cols>
  <sheetData>
    <row r="3" spans="2:11" x14ac:dyDescent="0.25">
      <c r="I3" s="31" t="s">
        <v>35</v>
      </c>
      <c r="J3" s="31"/>
      <c r="K3" s="31"/>
    </row>
    <row r="4" spans="2:11" ht="15.75" thickBot="1" x14ac:dyDescent="0.3"/>
    <row r="5" spans="2:11" ht="15.75" thickBot="1" x14ac:dyDescent="0.3">
      <c r="B5" s="29" t="s">
        <v>0</v>
      </c>
      <c r="C5" s="29"/>
      <c r="D5" s="29" t="s">
        <v>1</v>
      </c>
      <c r="E5" s="29"/>
      <c r="F5" s="29"/>
      <c r="G5" s="29"/>
      <c r="H5" s="29" t="s">
        <v>2</v>
      </c>
      <c r="I5" s="29" t="s">
        <v>3</v>
      </c>
      <c r="J5" s="29" t="s">
        <v>4</v>
      </c>
      <c r="K5" s="29" t="s">
        <v>5</v>
      </c>
    </row>
    <row r="6" spans="2:11" ht="15.75" thickBot="1" x14ac:dyDescent="0.3"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2:11" ht="15.75" thickBot="1" x14ac:dyDescent="0.3"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2:11" ht="24.75" customHeight="1" thickBot="1" x14ac:dyDescent="0.3">
      <c r="B8" s="29" t="s">
        <v>6</v>
      </c>
      <c r="C8" s="2" t="s">
        <v>7</v>
      </c>
      <c r="D8" s="30">
        <v>38666</v>
      </c>
      <c r="E8" s="30"/>
      <c r="F8" s="30" t="s">
        <v>8</v>
      </c>
      <c r="G8" s="30"/>
      <c r="H8" s="9"/>
      <c r="I8" s="10">
        <f>H8*D8</f>
        <v>0</v>
      </c>
      <c r="J8" s="10">
        <f>I8*1.23</f>
        <v>0</v>
      </c>
      <c r="K8" s="2"/>
    </row>
    <row r="9" spans="2:11" ht="23.25" customHeight="1" thickBot="1" x14ac:dyDescent="0.3">
      <c r="B9" s="29"/>
      <c r="C9" s="2" t="s">
        <v>9</v>
      </c>
      <c r="D9" s="30">
        <v>17576</v>
      </c>
      <c r="E9" s="30"/>
      <c r="F9" s="30" t="s">
        <v>8</v>
      </c>
      <c r="G9" s="30"/>
      <c r="H9" s="9"/>
      <c r="I9" s="10">
        <f>H9*D9</f>
        <v>0</v>
      </c>
      <c r="J9" s="10">
        <f>I9*1.23</f>
        <v>0</v>
      </c>
      <c r="K9" s="2"/>
    </row>
    <row r="10" spans="2:11" ht="23.25" customHeight="1" thickBot="1" x14ac:dyDescent="0.3">
      <c r="B10" s="29"/>
      <c r="C10" s="2" t="s">
        <v>10</v>
      </c>
      <c r="D10" s="30">
        <v>60929</v>
      </c>
      <c r="E10" s="30"/>
      <c r="F10" s="30" t="s">
        <v>8</v>
      </c>
      <c r="G10" s="30"/>
      <c r="H10" s="9"/>
      <c r="I10" s="10">
        <f>H10*D10</f>
        <v>0</v>
      </c>
      <c r="J10" s="10">
        <f>I10*1.23</f>
        <v>0</v>
      </c>
      <c r="K10" s="2"/>
    </row>
    <row r="11" spans="2:11" ht="24.75" thickBot="1" x14ac:dyDescent="0.3">
      <c r="B11" s="30" t="s">
        <v>11</v>
      </c>
      <c r="C11" s="30"/>
      <c r="D11" s="2">
        <v>1</v>
      </c>
      <c r="E11" s="2" t="s">
        <v>12</v>
      </c>
      <c r="F11" s="2">
        <v>12</v>
      </c>
      <c r="G11" s="2" t="s">
        <v>13</v>
      </c>
      <c r="H11" s="9"/>
      <c r="I11" s="10">
        <f>H11*C28*C29</f>
        <v>0</v>
      </c>
      <c r="J11" s="10">
        <f>I11*1.23</f>
        <v>0</v>
      </c>
      <c r="K11" s="2"/>
    </row>
    <row r="12" spans="2:11" ht="27" customHeight="1" thickBot="1" x14ac:dyDescent="0.3">
      <c r="B12" s="1" t="s">
        <v>14</v>
      </c>
      <c r="C12" s="1" t="s">
        <v>15</v>
      </c>
      <c r="D12" s="30">
        <f>D10+D9+D8</f>
        <v>117171</v>
      </c>
      <c r="E12" s="30"/>
      <c r="F12" s="30" t="s">
        <v>8</v>
      </c>
      <c r="G12" s="30"/>
      <c r="H12" s="2"/>
      <c r="I12" s="10">
        <f>SUM(I8:I11)</f>
        <v>0</v>
      </c>
      <c r="J12" s="10">
        <f>SUM(J8:J11)</f>
        <v>0</v>
      </c>
      <c r="K12" s="2"/>
    </row>
    <row r="13" spans="2:11" ht="15.75" thickBot="1" x14ac:dyDescent="0.3"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2:11" ht="15.75" thickBot="1" x14ac:dyDescent="0.3">
      <c r="B14" s="29" t="s">
        <v>16</v>
      </c>
      <c r="C14" s="29"/>
      <c r="D14" s="29"/>
      <c r="E14" s="29"/>
      <c r="F14" s="29"/>
      <c r="G14" s="29"/>
      <c r="H14" s="29"/>
      <c r="I14" s="29"/>
      <c r="J14" s="29"/>
      <c r="K14" s="29"/>
    </row>
    <row r="15" spans="2:11" ht="27" customHeight="1" thickBot="1" x14ac:dyDescent="0.3">
      <c r="B15" s="18" t="s">
        <v>17</v>
      </c>
      <c r="C15" s="19"/>
      <c r="D15" s="18">
        <f>D8</f>
        <v>38666</v>
      </c>
      <c r="E15" s="19"/>
      <c r="F15" s="18" t="s">
        <v>8</v>
      </c>
      <c r="G15" s="19"/>
      <c r="H15" s="11"/>
      <c r="I15" s="10">
        <f t="shared" ref="I15:I19" si="0">H15*D15</f>
        <v>0</v>
      </c>
      <c r="J15" s="10">
        <f t="shared" ref="J15:J23" si="1">I15*1.23</f>
        <v>0</v>
      </c>
      <c r="K15" s="2"/>
    </row>
    <row r="16" spans="2:11" ht="28.5" customHeight="1" thickBot="1" x14ac:dyDescent="0.3">
      <c r="B16" s="18" t="s">
        <v>18</v>
      </c>
      <c r="C16" s="19"/>
      <c r="D16" s="18">
        <f>D9</f>
        <v>17576</v>
      </c>
      <c r="E16" s="19"/>
      <c r="F16" s="18" t="s">
        <v>8</v>
      </c>
      <c r="G16" s="19"/>
      <c r="H16" s="11"/>
      <c r="I16" s="10">
        <f t="shared" si="0"/>
        <v>0</v>
      </c>
      <c r="J16" s="10">
        <f t="shared" si="1"/>
        <v>0</v>
      </c>
      <c r="K16" s="2"/>
    </row>
    <row r="17" spans="2:11" ht="28.5" customHeight="1" thickBot="1" x14ac:dyDescent="0.3">
      <c r="B17" s="18" t="s">
        <v>19</v>
      </c>
      <c r="C17" s="19"/>
      <c r="D17" s="18">
        <f>D10</f>
        <v>60929</v>
      </c>
      <c r="E17" s="19"/>
      <c r="F17" s="18" t="s">
        <v>8</v>
      </c>
      <c r="G17" s="19"/>
      <c r="H17" s="11"/>
      <c r="I17" s="10">
        <f t="shared" si="0"/>
        <v>0</v>
      </c>
      <c r="J17" s="10">
        <f t="shared" si="1"/>
        <v>0</v>
      </c>
      <c r="K17" s="2"/>
    </row>
    <row r="18" spans="2:11" ht="21" customHeight="1" thickBot="1" x14ac:dyDescent="0.3">
      <c r="B18" s="18" t="s">
        <v>20</v>
      </c>
      <c r="C18" s="19"/>
      <c r="D18" s="18">
        <f>D12</f>
        <v>117171</v>
      </c>
      <c r="E18" s="19"/>
      <c r="F18" s="18" t="s">
        <v>8</v>
      </c>
      <c r="G18" s="19"/>
      <c r="H18" s="11"/>
      <c r="I18" s="10">
        <f>H18*D18</f>
        <v>0</v>
      </c>
      <c r="J18" s="10">
        <f t="shared" si="1"/>
        <v>0</v>
      </c>
      <c r="K18" s="2"/>
    </row>
    <row r="19" spans="2:11" ht="22.5" customHeight="1" thickBot="1" x14ac:dyDescent="0.3">
      <c r="B19" s="18" t="s">
        <v>21</v>
      </c>
      <c r="C19" s="19"/>
      <c r="D19" s="18">
        <f>D12</f>
        <v>117171</v>
      </c>
      <c r="E19" s="19"/>
      <c r="F19" s="18" t="s">
        <v>8</v>
      </c>
      <c r="G19" s="19"/>
      <c r="H19" s="11"/>
      <c r="I19" s="10">
        <f t="shared" si="0"/>
        <v>0</v>
      </c>
      <c r="J19" s="10">
        <f t="shared" si="1"/>
        <v>0</v>
      </c>
      <c r="K19" s="2"/>
    </row>
    <row r="20" spans="2:11" ht="23.25" customHeight="1" thickBot="1" x14ac:dyDescent="0.3">
      <c r="B20" s="18" t="s">
        <v>22</v>
      </c>
      <c r="C20" s="19"/>
      <c r="D20" s="27">
        <f>D12*0.75</f>
        <v>87878.25</v>
      </c>
      <c r="E20" s="28"/>
      <c r="F20" s="18" t="s">
        <v>8</v>
      </c>
      <c r="G20" s="19"/>
      <c r="H20" s="11"/>
      <c r="I20" s="10">
        <f>H20*D20</f>
        <v>0</v>
      </c>
      <c r="J20" s="10">
        <f t="shared" si="1"/>
        <v>0</v>
      </c>
      <c r="K20" s="2"/>
    </row>
    <row r="21" spans="2:11" ht="21.75" customHeight="1" thickBot="1" x14ac:dyDescent="0.3">
      <c r="B21" s="18" t="s">
        <v>23</v>
      </c>
      <c r="C21" s="19"/>
      <c r="D21" s="18">
        <f>D12</f>
        <v>117171</v>
      </c>
      <c r="E21" s="19"/>
      <c r="F21" s="18" t="s">
        <v>8</v>
      </c>
      <c r="G21" s="19"/>
      <c r="H21" s="11"/>
      <c r="I21" s="10">
        <f>H21*D21</f>
        <v>0</v>
      </c>
      <c r="J21" s="10">
        <f t="shared" si="1"/>
        <v>0</v>
      </c>
      <c r="K21" s="2"/>
    </row>
    <row r="22" spans="2:11" ht="24.75" thickBot="1" x14ac:dyDescent="0.3">
      <c r="B22" s="18" t="s">
        <v>24</v>
      </c>
      <c r="C22" s="19"/>
      <c r="D22" s="2">
        <v>1</v>
      </c>
      <c r="E22" s="2" t="s">
        <v>12</v>
      </c>
      <c r="F22" s="2">
        <v>12</v>
      </c>
      <c r="G22" s="2" t="s">
        <v>13</v>
      </c>
      <c r="H22" s="11"/>
      <c r="I22" s="10">
        <f>H22*C27*C28</f>
        <v>0</v>
      </c>
      <c r="J22" s="10">
        <f t="shared" si="1"/>
        <v>0</v>
      </c>
      <c r="K22" s="2"/>
    </row>
    <row r="23" spans="2:11" ht="20.25" customHeight="1" thickBot="1" x14ac:dyDescent="0.3">
      <c r="B23" s="18" t="s">
        <v>25</v>
      </c>
      <c r="C23" s="19"/>
      <c r="D23" s="2">
        <v>1</v>
      </c>
      <c r="E23" s="2" t="s">
        <v>12</v>
      </c>
      <c r="F23" s="2">
        <v>12</v>
      </c>
      <c r="G23" s="2" t="s">
        <v>13</v>
      </c>
      <c r="H23" s="11"/>
      <c r="I23" s="10">
        <f>H23*C27*C28</f>
        <v>0</v>
      </c>
      <c r="J23" s="10">
        <f t="shared" si="1"/>
        <v>0</v>
      </c>
      <c r="K23" s="2"/>
    </row>
    <row r="24" spans="2:11" ht="24" customHeight="1" thickBot="1" x14ac:dyDescent="0.3">
      <c r="B24" s="18" t="s">
        <v>26</v>
      </c>
      <c r="C24" s="19"/>
      <c r="D24" s="2">
        <v>1</v>
      </c>
      <c r="E24" s="2" t="s">
        <v>12</v>
      </c>
      <c r="F24" s="2">
        <v>12</v>
      </c>
      <c r="G24" s="2" t="s">
        <v>13</v>
      </c>
      <c r="H24" s="11"/>
      <c r="I24" s="10">
        <f>C28*H24*C29</f>
        <v>0</v>
      </c>
      <c r="J24" s="10">
        <f>I24*1.23</f>
        <v>0</v>
      </c>
      <c r="K24" s="2"/>
    </row>
    <row r="25" spans="2:11" ht="15.75" thickBot="1" x14ac:dyDescent="0.3">
      <c r="B25" s="20" t="s">
        <v>27</v>
      </c>
      <c r="C25" s="21"/>
      <c r="D25" s="21"/>
      <c r="E25" s="21"/>
      <c r="F25" s="21"/>
      <c r="G25" s="21"/>
      <c r="H25" s="22"/>
      <c r="I25" s="10">
        <f>SUM(I15:I24)</f>
        <v>0</v>
      </c>
      <c r="J25" s="10">
        <f>SUM(J15:J24)</f>
        <v>0</v>
      </c>
      <c r="K25" s="2"/>
    </row>
    <row r="26" spans="2:11" ht="24.75" customHeight="1" thickBot="1" x14ac:dyDescent="0.3">
      <c r="B26" s="23" t="s">
        <v>28</v>
      </c>
      <c r="C26" s="24"/>
      <c r="D26" s="24"/>
      <c r="E26" s="24"/>
      <c r="F26" s="25"/>
      <c r="G26" s="25"/>
      <c r="H26" s="26"/>
      <c r="I26" s="12">
        <f>I25+I12</f>
        <v>0</v>
      </c>
      <c r="J26" s="12">
        <f>J25+J12</f>
        <v>0</v>
      </c>
      <c r="K26" s="13"/>
    </row>
    <row r="27" spans="2:11" x14ac:dyDescent="0.25">
      <c r="B27" s="4" t="s">
        <v>29</v>
      </c>
      <c r="C27" s="14">
        <v>50</v>
      </c>
      <c r="D27" s="14"/>
      <c r="E27" s="5" t="s">
        <v>30</v>
      </c>
      <c r="F27" s="15"/>
      <c r="G27" s="15"/>
      <c r="H27" s="15"/>
      <c r="I27" s="15"/>
      <c r="J27" s="15"/>
      <c r="K27" s="15"/>
    </row>
    <row r="28" spans="2:11" x14ac:dyDescent="0.25">
      <c r="B28" s="3" t="s">
        <v>31</v>
      </c>
      <c r="C28" s="16">
        <v>12</v>
      </c>
      <c r="D28" s="16"/>
      <c r="E28" s="6" t="s">
        <v>32</v>
      </c>
      <c r="F28" s="15"/>
      <c r="G28" s="15"/>
      <c r="H28" s="15"/>
      <c r="I28" s="15"/>
      <c r="J28" s="15"/>
      <c r="K28" s="15"/>
    </row>
    <row r="29" spans="2:11" ht="15.75" customHeight="1" thickBot="1" x14ac:dyDescent="0.3">
      <c r="B29" s="7" t="s">
        <v>33</v>
      </c>
      <c r="C29" s="17">
        <v>1</v>
      </c>
      <c r="D29" s="17"/>
      <c r="E29" s="8" t="s">
        <v>34</v>
      </c>
      <c r="F29" s="15"/>
      <c r="G29" s="15"/>
      <c r="H29" s="15"/>
      <c r="I29" s="15"/>
      <c r="J29" s="15"/>
      <c r="K29" s="15"/>
    </row>
  </sheetData>
  <mergeCells count="45">
    <mergeCell ref="I3:K3"/>
    <mergeCell ref="K5:K7"/>
    <mergeCell ref="B5:C7"/>
    <mergeCell ref="D5:G7"/>
    <mergeCell ref="H5:H7"/>
    <mergeCell ref="I5:I7"/>
    <mergeCell ref="J5:J7"/>
    <mergeCell ref="B15:C15"/>
    <mergeCell ref="D15:E15"/>
    <mergeCell ref="F15:G15"/>
    <mergeCell ref="B8:B10"/>
    <mergeCell ref="D8:E8"/>
    <mergeCell ref="F8:G8"/>
    <mergeCell ref="D9:E9"/>
    <mergeCell ref="F9:G9"/>
    <mergeCell ref="D10:E10"/>
    <mergeCell ref="F10:G10"/>
    <mergeCell ref="B11:C11"/>
    <mergeCell ref="D12:E12"/>
    <mergeCell ref="F12:G12"/>
    <mergeCell ref="B13:K13"/>
    <mergeCell ref="B14:K14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B23:C23"/>
    <mergeCell ref="B24:C24"/>
    <mergeCell ref="B25:H25"/>
    <mergeCell ref="B26:H26"/>
  </mergeCells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8" ma:contentTypeDescription="Utwórz nowy dokument." ma:contentTypeScope="" ma:versionID="ea0128ba211177a13f6fdf873ffd6413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dfdc9250b43937a5e615069733d5229a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d999883f-3841-4191-90fa-aeb93f1dab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1750c7a-ece7-4d14-a2c9-b146cf83c657}" ma:internalName="TaxCatchAll" ma:showField="CatchAllData" ma:web="7041a50b-7d7f-4b12-a622-d747cae9af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D480D5-724C-47CE-AFB8-0F0EA70E5E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BCD6A5-43DF-48C6-A8F4-BE965C1675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2024-11-22T06:04:06Z</dcterms:modified>
</cp:coreProperties>
</file>