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450"/>
  </bookViews>
  <sheets>
    <sheet name="Arkusz1" sheetId="1" r:id="rId1"/>
  </sheets>
  <definedNames>
    <definedName name="_xlnm.Print_Area" localSheetId="0">Arkusz1!$A$1:$F$16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/>
  <c r="D13"/>
  <c r="C13"/>
  <c r="E13" s="1"/>
  <c r="D12"/>
  <c r="C12"/>
  <c r="E12" s="1"/>
  <c r="F11"/>
  <c r="E11"/>
  <c r="D11"/>
  <c r="C11"/>
  <c r="D10"/>
  <c r="C10"/>
  <c r="E10" s="1"/>
  <c r="D9"/>
  <c r="C9"/>
  <c r="E9" s="1"/>
  <c r="C3"/>
  <c r="F3" s="1"/>
  <c r="D3"/>
  <c r="C4"/>
  <c r="F4" s="1"/>
  <c r="D4"/>
  <c r="C5"/>
  <c r="F5" s="1"/>
  <c r="D5"/>
  <c r="C6"/>
  <c r="F6" s="1"/>
  <c r="D6"/>
  <c r="C7"/>
  <c r="F7" s="1"/>
  <c r="D7"/>
  <c r="C8"/>
  <c r="F8" s="1"/>
  <c r="D8"/>
  <c r="C14"/>
  <c r="F14" s="1"/>
  <c r="D14"/>
  <c r="F13" l="1"/>
  <c r="F12"/>
  <c r="F10"/>
  <c r="F9"/>
  <c r="E14"/>
  <c r="E8"/>
  <c r="E7"/>
  <c r="E6"/>
  <c r="E5"/>
  <c r="E4"/>
  <c r="E3"/>
  <c r="D15" l="1"/>
  <c r="C15"/>
  <c r="F15" l="1"/>
  <c r="E15"/>
</calcChain>
</file>

<file path=xl/sharedStrings.xml><?xml version="1.0" encoding="utf-8"?>
<sst xmlns="http://schemas.openxmlformats.org/spreadsheetml/2006/main" count="20" uniqueCount="20">
  <si>
    <t>Zadanie 1</t>
  </si>
  <si>
    <t>Wartość brutto</t>
  </si>
  <si>
    <t>Wartość netto</t>
  </si>
  <si>
    <t>Nr zadania</t>
  </si>
  <si>
    <t>Zadanie 2</t>
  </si>
  <si>
    <t>Razem</t>
  </si>
  <si>
    <t>Wartość Netto Euro</t>
  </si>
  <si>
    <t>Wartość Brutto Euro</t>
  </si>
  <si>
    <t>Zadanie 3</t>
  </si>
  <si>
    <t>Zadanie 4</t>
  </si>
  <si>
    <t>Zadanie 5</t>
  </si>
  <si>
    <t>Zadanie 6</t>
  </si>
  <si>
    <t>Zadanie 7</t>
  </si>
  <si>
    <t>Prawo opcji 20% brutto</t>
  </si>
  <si>
    <t>Zadanie 8</t>
  </si>
  <si>
    <t>Zadanie 9</t>
  </si>
  <si>
    <t>Zadanie 10</t>
  </si>
  <si>
    <t>Zadanie 11</t>
  </si>
  <si>
    <t>Zadanie 12</t>
  </si>
  <si>
    <t>WYCENA Materiały szewne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</si>
</sst>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4" fontId="1" fillId="0" borderId="1" xfId="0" applyNumberFormat="1" applyFont="1" applyBorder="1"/>
    <xf numFmtId="4" fontId="0" fillId="2" borderId="1" xfId="0" applyNumberFormat="1" applyFill="1" applyBorder="1"/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4" fontId="0" fillId="0" borderId="0" xfId="0" applyNumberFormat="1" applyAlignment="1">
      <alignment wrapText="1"/>
    </xf>
    <xf numFmtId="4" fontId="1" fillId="0" borderId="1" xfId="0" applyNumberFormat="1" applyFont="1" applyBorder="1" applyAlignment="1">
      <alignment wrapText="1"/>
    </xf>
    <xf numFmtId="4" fontId="1" fillId="2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120" zoomScaleNormal="120" workbookViewId="0">
      <selection sqref="A1:F1"/>
    </sheetView>
  </sheetViews>
  <sheetFormatPr defaultRowHeight="15"/>
  <cols>
    <col min="1" max="1" width="10.7109375" customWidth="1"/>
    <col min="2" max="2" width="15.85546875" style="2" customWidth="1"/>
    <col min="3" max="3" width="14.5703125" style="2" customWidth="1"/>
    <col min="4" max="4" width="13.28515625" style="10" customWidth="1"/>
    <col min="5" max="5" width="14.7109375" style="10" customWidth="1"/>
    <col min="6" max="6" width="16.140625" customWidth="1"/>
  </cols>
  <sheetData>
    <row r="1" spans="1:6" ht="33.6" customHeight="1">
      <c r="A1" s="14" t="s">
        <v>19</v>
      </c>
      <c r="B1" s="14"/>
      <c r="C1" s="14"/>
      <c r="D1" s="14"/>
      <c r="E1" s="15"/>
      <c r="F1" s="15"/>
    </row>
    <row r="2" spans="1:6" ht="30.75" customHeight="1">
      <c r="A2" s="6" t="s">
        <v>3</v>
      </c>
      <c r="B2" s="7" t="s">
        <v>2</v>
      </c>
      <c r="C2" s="7" t="s">
        <v>1</v>
      </c>
      <c r="D2" s="8" t="s">
        <v>6</v>
      </c>
      <c r="E2" s="8" t="s">
        <v>7</v>
      </c>
      <c r="F2" s="8" t="s">
        <v>13</v>
      </c>
    </row>
    <row r="3" spans="1:6">
      <c r="A3" s="1" t="s">
        <v>0</v>
      </c>
      <c r="B3" s="3">
        <v>72207.839999999997</v>
      </c>
      <c r="C3" s="3">
        <f t="shared" ref="C3:C14" si="0">((B3*1.08))</f>
        <v>77984.467199999999</v>
      </c>
      <c r="D3" s="9">
        <f t="shared" ref="D3:D14" si="1">((B3/4.4536))</f>
        <v>16213.364469193462</v>
      </c>
      <c r="E3" s="9">
        <f t="shared" ref="E3:E8" si="2">((C3/4.4536))</f>
        <v>17510.43362672894</v>
      </c>
      <c r="F3" s="5">
        <f t="shared" ref="F3:F14" si="3">((C3*1.2))</f>
        <v>93581.360639999999</v>
      </c>
    </row>
    <row r="4" spans="1:6">
      <c r="A4" s="1" t="s">
        <v>4</v>
      </c>
      <c r="B4" s="3">
        <v>17712.96</v>
      </c>
      <c r="C4" s="3">
        <f t="shared" ref="C4:C13" si="4">((B4*1.08))</f>
        <v>19129.996800000001</v>
      </c>
      <c r="D4" s="9">
        <f t="shared" ref="D4:D13" si="5">((B4/4.4536))</f>
        <v>3977.2229207831865</v>
      </c>
      <c r="E4" s="9">
        <f t="shared" si="2"/>
        <v>4295.4007544458418</v>
      </c>
      <c r="F4" s="5">
        <f t="shared" si="3"/>
        <v>22955.996159999999</v>
      </c>
    </row>
    <row r="5" spans="1:6">
      <c r="A5" s="1" t="s">
        <v>8</v>
      </c>
      <c r="B5" s="3">
        <v>10980</v>
      </c>
      <c r="C5" s="3">
        <f t="shared" si="4"/>
        <v>11858.400000000001</v>
      </c>
      <c r="D5" s="9">
        <f t="shared" si="5"/>
        <v>2465.4212322615413</v>
      </c>
      <c r="E5" s="9">
        <f t="shared" si="2"/>
        <v>2662.6549308424651</v>
      </c>
      <c r="F5" s="5">
        <f t="shared" si="3"/>
        <v>14230.080000000002</v>
      </c>
    </row>
    <row r="6" spans="1:6">
      <c r="A6" s="1" t="s">
        <v>9</v>
      </c>
      <c r="B6" s="3">
        <v>15702.84</v>
      </c>
      <c r="C6" s="3">
        <f t="shared" si="4"/>
        <v>16959.067200000001</v>
      </c>
      <c r="D6" s="9">
        <f t="shared" si="5"/>
        <v>3525.875696066104</v>
      </c>
      <c r="E6" s="9">
        <f t="shared" si="2"/>
        <v>3807.9457517513924</v>
      </c>
      <c r="F6" s="5">
        <f t="shared" si="3"/>
        <v>20350.880639999999</v>
      </c>
    </row>
    <row r="7" spans="1:6">
      <c r="A7" s="1" t="s">
        <v>10</v>
      </c>
      <c r="B7" s="3">
        <v>71773.2</v>
      </c>
      <c r="C7" s="3">
        <f t="shared" si="4"/>
        <v>77515.055999999997</v>
      </c>
      <c r="D7" s="9">
        <f t="shared" si="5"/>
        <v>16115.771510687982</v>
      </c>
      <c r="E7" s="9">
        <f t="shared" si="2"/>
        <v>17405.033231543021</v>
      </c>
      <c r="F7" s="5">
        <f t="shared" si="3"/>
        <v>93018.06719999999</v>
      </c>
    </row>
    <row r="8" spans="1:6">
      <c r="A8" s="1" t="s">
        <v>11</v>
      </c>
      <c r="B8" s="3">
        <v>4443.12</v>
      </c>
      <c r="C8" s="3">
        <f t="shared" si="4"/>
        <v>4798.5695999999998</v>
      </c>
      <c r="D8" s="9">
        <f t="shared" si="5"/>
        <v>997.6468474941621</v>
      </c>
      <c r="E8" s="9">
        <f t="shared" si="2"/>
        <v>1077.458595293695</v>
      </c>
      <c r="F8" s="5">
        <f t="shared" si="3"/>
        <v>5758.28352</v>
      </c>
    </row>
    <row r="9" spans="1:6">
      <c r="A9" s="1" t="s">
        <v>12</v>
      </c>
      <c r="B9" s="3">
        <v>2654.4</v>
      </c>
      <c r="C9" s="3">
        <f t="shared" si="4"/>
        <v>2866.7520000000004</v>
      </c>
      <c r="D9" s="9">
        <f t="shared" si="5"/>
        <v>596.01221483743495</v>
      </c>
      <c r="E9" s="9">
        <f t="shared" ref="E9:E13" si="6">((C9/4.4536))</f>
        <v>643.69319202442978</v>
      </c>
      <c r="F9" s="5">
        <f t="shared" ref="F9:F13" si="7">((C9*1.2))</f>
        <v>3440.1024000000002</v>
      </c>
    </row>
    <row r="10" spans="1:6">
      <c r="A10" s="1" t="s">
        <v>14</v>
      </c>
      <c r="B10" s="3">
        <v>1360</v>
      </c>
      <c r="C10" s="3">
        <f t="shared" si="4"/>
        <v>1468.8000000000002</v>
      </c>
      <c r="D10" s="9">
        <f t="shared" si="5"/>
        <v>305.37093587210347</v>
      </c>
      <c r="E10" s="9">
        <f t="shared" si="6"/>
        <v>329.80061074187182</v>
      </c>
      <c r="F10" s="5">
        <f t="shared" si="7"/>
        <v>1762.5600000000002</v>
      </c>
    </row>
    <row r="11" spans="1:6">
      <c r="A11" s="1" t="s">
        <v>15</v>
      </c>
      <c r="B11" s="3">
        <v>88700</v>
      </c>
      <c r="C11" s="3">
        <f t="shared" si="4"/>
        <v>95796</v>
      </c>
      <c r="D11" s="9">
        <f t="shared" si="5"/>
        <v>19916.472067540868</v>
      </c>
      <c r="E11" s="9">
        <f t="shared" si="6"/>
        <v>21509.789832944138</v>
      </c>
      <c r="F11" s="5">
        <f t="shared" si="7"/>
        <v>114955.2</v>
      </c>
    </row>
    <row r="12" spans="1:6">
      <c r="A12" s="1" t="s">
        <v>16</v>
      </c>
      <c r="B12" s="3">
        <v>10675</v>
      </c>
      <c r="C12" s="3">
        <f t="shared" si="4"/>
        <v>11529</v>
      </c>
      <c r="D12" s="9">
        <f t="shared" si="5"/>
        <v>2396.9373091431653</v>
      </c>
      <c r="E12" s="9">
        <f t="shared" si="6"/>
        <v>2588.6922938746184</v>
      </c>
      <c r="F12" s="5">
        <f t="shared" si="7"/>
        <v>13834.8</v>
      </c>
    </row>
    <row r="13" spans="1:6">
      <c r="A13" s="1" t="s">
        <v>17</v>
      </c>
      <c r="B13" s="3">
        <v>2276.88</v>
      </c>
      <c r="C13" s="3">
        <f t="shared" si="4"/>
        <v>2459.0304000000001</v>
      </c>
      <c r="D13" s="9">
        <f t="shared" si="5"/>
        <v>511.24483563858456</v>
      </c>
      <c r="E13" s="9">
        <f t="shared" si="6"/>
        <v>552.14442248967134</v>
      </c>
      <c r="F13" s="5">
        <f t="shared" si="7"/>
        <v>2950.8364799999999</v>
      </c>
    </row>
    <row r="14" spans="1:6">
      <c r="A14" s="1" t="s">
        <v>18</v>
      </c>
      <c r="B14" s="3">
        <v>15120</v>
      </c>
      <c r="C14" s="3">
        <f t="shared" si="0"/>
        <v>16329.6</v>
      </c>
      <c r="D14" s="9">
        <f t="shared" si="1"/>
        <v>3395.00628704868</v>
      </c>
      <c r="E14" s="9">
        <f t="shared" ref="E14" si="8">((C14/4.4536))</f>
        <v>3666.6067900125745</v>
      </c>
      <c r="F14" s="5">
        <f t="shared" si="3"/>
        <v>19595.52</v>
      </c>
    </row>
    <row r="15" spans="1:6">
      <c r="A15" s="13" t="s">
        <v>5</v>
      </c>
      <c r="B15" s="4">
        <f>SUM(B3:B14)</f>
        <v>313606.24</v>
      </c>
      <c r="C15" s="4">
        <f>SUM(C3:C14)</f>
        <v>338694.73919999995</v>
      </c>
      <c r="D15" s="11">
        <f>SUM(D3:D14)</f>
        <v>70416.346326567291</v>
      </c>
      <c r="E15" s="11">
        <f>SUM(E3:E14)</f>
        <v>76049.654032692648</v>
      </c>
      <c r="F15" s="12">
        <f>SUM(F3:F14)</f>
        <v>406433.68703999999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iurbanska</cp:lastModifiedBy>
  <cp:lastPrinted>2023-11-06T07:55:14Z</cp:lastPrinted>
  <dcterms:created xsi:type="dcterms:W3CDTF">2020-06-17T07:27:23Z</dcterms:created>
  <dcterms:modified xsi:type="dcterms:W3CDTF">2023-12-06T08:22:11Z</dcterms:modified>
</cp:coreProperties>
</file>