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KTUALNI PRACOWNICY\AGNIESZKACH\2024\ZP-24-107UN  transfuzja infuzja II\"/>
    </mc:Choice>
  </mc:AlternateContent>
  <bookViews>
    <workbookView xWindow="0" yWindow="0" windowWidth="28800" windowHeight="12300"/>
  </bookViews>
  <sheets>
    <sheet name="pakiet 1" sheetId="1" r:id="rId1"/>
    <sheet name="pakiet 2" sheetId="5" r:id="rId2"/>
    <sheet name="pakiet 3" sheetId="4" r:id="rId3"/>
    <sheet name="pakiet 4" sheetId="6" r:id="rId4"/>
    <sheet name="pakiet 5" sheetId="7" r:id="rId5"/>
    <sheet name="pakiet 6" sheetId="8" r:id="rId6"/>
    <sheet name="pakiet 7" sheetId="9" r:id="rId7"/>
    <sheet name="pakiet 8" sheetId="12" r:id="rId8"/>
    <sheet name="pakiet 9" sheetId="13" r:id="rId9"/>
    <sheet name="pakiet 10" sheetId="14" r:id="rId10"/>
    <sheet name="pakiet 11" sheetId="15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5" l="1"/>
  <c r="H4" i="15" s="1"/>
  <c r="F4" i="14"/>
  <c r="H4" i="14" s="1"/>
  <c r="F4" i="13"/>
  <c r="H4" i="13" s="1"/>
  <c r="F4" i="9"/>
  <c r="H4" i="9" s="1"/>
  <c r="H4" i="8"/>
  <c r="H5" i="8" s="1"/>
  <c r="F4" i="8"/>
  <c r="F5" i="4"/>
  <c r="H5" i="4" s="1"/>
  <c r="F6" i="4"/>
  <c r="H6" i="4"/>
  <c r="F4" i="4"/>
  <c r="H4" i="4" s="1"/>
  <c r="H7" i="4" s="1"/>
  <c r="F4" i="5"/>
  <c r="H4" i="5" s="1"/>
  <c r="H5" i="5" s="1"/>
  <c r="F6" i="7" l="1"/>
  <c r="H6" i="7" s="1"/>
  <c r="F4" i="12" l="1"/>
  <c r="H4" i="12" s="1"/>
  <c r="F5" i="7" l="1"/>
  <c r="H5" i="7" s="1"/>
  <c r="F4" i="6"/>
  <c r="H4" i="6" s="1"/>
  <c r="H7" i="7" l="1"/>
  <c r="F4" i="1"/>
  <c r="H4" i="1" l="1"/>
  <c r="H5" i="1" l="1"/>
</calcChain>
</file>

<file path=xl/sharedStrings.xml><?xml version="1.0" encoding="utf-8"?>
<sst xmlns="http://schemas.openxmlformats.org/spreadsheetml/2006/main" count="154" uniqueCount="49">
  <si>
    <t>lp.</t>
  </si>
  <si>
    <t>wartość brutto</t>
  </si>
  <si>
    <t>zamawiana ilość w sztukach</t>
  </si>
  <si>
    <t>suma</t>
  </si>
  <si>
    <t>I</t>
  </si>
  <si>
    <t>wartość netto</t>
  </si>
  <si>
    <t>stawka VAT %</t>
  </si>
  <si>
    <t>producent ,nazwa handlowa</t>
  </si>
  <si>
    <t>opis przedmiotu zamówienia</t>
  </si>
  <si>
    <t>oferowana ilość w sztukach / opakowaniach *</t>
  </si>
  <si>
    <t>cena jednostkowa netto za sztukę / opakowanie *</t>
  </si>
  <si>
    <t>*  zaznaczyć odpowiednio sztuka czy opakowanie</t>
  </si>
  <si>
    <t xml:space="preserve">oferowana ilość w sztukach / opakowaniach * </t>
  </si>
  <si>
    <t>cena jednostkowa netto za sztukę/ opakowanie *</t>
  </si>
  <si>
    <t>Pakiet nr 1 – Linie krwi tętniczo-żylnej do aparatu Fresenius 5008</t>
  </si>
  <si>
    <t>a</t>
  </si>
  <si>
    <t>b</t>
  </si>
  <si>
    <t>Zestaw linii krwi tętniczo - żylnych do zabiegu hemodializy. Zestaw kompatybilny z aparatem Fresenius 5008. Skład zestawu: 2 porty do  podawania leków; 1 port do substytucji z opcją online. Zestaw pakowany razem.</t>
  </si>
  <si>
    <t>zamawiana ilość zestawów</t>
  </si>
  <si>
    <t>oferowana ilość zestawów</t>
  </si>
  <si>
    <t>cena jednostkowa netto za zestaw</t>
  </si>
  <si>
    <t>Linie do pomp objętościowych kompatybilne z pompą Fresenius Agillia do podaży płynów typu standard. W składzie: ostry kolec komory kroplowej, odpowietrznik z filtrem przeciwbakteryjnym i zatyczką, górna część komory kroplowej dopasowana do czujnika (filtr infuzyjny min. 15μm). Zacisk rolkowy z miejscem na kolec komory kroplowej, silikonowy segment kontaktujący się z mechanizmem pompy, długość drenu min. 280cm (+/- 10cm)</t>
  </si>
  <si>
    <t>Linie do pomp objętościowych kompatybilne z pompą Fresenius Agillia do podaży leków onkologicznych bez PCV z dwoma filtrami: 15μm oraz 0,2μm. W składzie: ostry kolec komory kroplowej, odpowietrznik z filtrem przeciwbakteryjnym i zatyczką, górna część komory kroplowej dopasowana do czujnika (filtr infuzyjny min. 15μm). Zacisk rolkowy z miejscem na kolec komory kroplowej, silikonowy segment kontaktujący się z mechanizmem pompy, długość drenu min. 280cm (+/-) 10cm</t>
  </si>
  <si>
    <t>Linie do pomp objętościowych kompatybilne z pompą Fresenius Agillia do infuzji leków bez PCV z filtrem 15μm. W składzie: ostry kolec komory kroplowej, odpowietrznik z filtrem przeciwbakteryjnym i zatyczką, górna część komory kroplowej dopasowana do czujnika. Zacisk rolkowy z miejscem na kolec komory kroplowej, silikonowy segment kontaktujący się z mechanizmem pompy, długość drenu min. 280cm (+/- 10cm)</t>
  </si>
  <si>
    <t xml:space="preserve">Pakiet nr 3 – Linie do pomp objętościowych kompatybilne z pompą Fresenius Agillia typu standard i do leków onkologicznych  </t>
  </si>
  <si>
    <t>Pakiet nr 2 – Zestaw linii krwi tętniczo - żylnej kompatybilne z aparatem Fresenius 4008II</t>
  </si>
  <si>
    <t xml:space="preserve">Pakiet nr 4 – Jednorazowe przyrządy do infuzji </t>
  </si>
  <si>
    <t xml:space="preserve">Pakiet nr 5 – Przedłużacze do pomp infuzyjnych  </t>
  </si>
  <si>
    <t>przedłużacze do pomp infuzyjnych do podawania leków światłoczułych o dł. 1,5 m, barwa drenu umożliwiająca kontrolę obecności powietrza w drenie</t>
  </si>
  <si>
    <t>przedłużacze do pomp infuzyjnych przeźroczyste o dł. 2,0m</t>
  </si>
  <si>
    <t>Pakiet nr 6 – Koreczek typu combi</t>
  </si>
  <si>
    <t>Uniwersalny koreczek typu Combi z końcówką męską i żeńską do strzykawek,  sterylny.</t>
  </si>
  <si>
    <t>Pakiet nr 7 –  Łącznik strzykawkowy</t>
  </si>
  <si>
    <t>Łącznik do połączenia 2 strzykawek luer-lock, jednorazowy, sterylny.</t>
  </si>
  <si>
    <t xml:space="preserve">Pakiet nr 8 – Zawór dostępu żylnego  </t>
  </si>
  <si>
    <t>Pakiet nr 9 –  Łącznik dostępu żylnego Combifix</t>
  </si>
  <si>
    <t>Jednorazowy, sterylny łącznik do połączeń elementów o zakończeniach: końcówki luer żeńskiej i rekord męskiej, opakowanie jednostkowe papier/folia.</t>
  </si>
  <si>
    <t>Pakiet nr 10 –  Przyrząd z mikrokolcem</t>
  </si>
  <si>
    <t xml:space="preserve">Przyrząd z mikrokolcem do pobierania cytostatyków o małych objętościach z możliwością pobrania objętości ok. 1ml. Zawór bezigłowy z przyzierną obudową, zabezpieczony korkiem Luer-lock z trzpieniem poniżej krawędzi, brak konieczności dezynfekcji zaworu przed pierwszym użyciem; zawór o objętości wypełnienia max. 0,06 ml; mikrokolec zabezpieczony osłonką zapobiegającą przed przypadkową kontaminacją.
Wolny od lateksu i DEHP
</t>
  </si>
  <si>
    <t>Pakiet nr 11 –  Węże irygacyjne  Kompatybilne z urządzeniem Piezoelectronic System Satelec nr 864643008</t>
  </si>
  <si>
    <t>Zestaw sterylnych węży irygacyjnych z klipsami do mocowania wzdłuż kabla napędu. Długość min. 2,9 m. Pakowane sterylnie. Kompatybilne z urządzeniem Piezoelectronic System Satelec nr 864643008.</t>
  </si>
  <si>
    <t xml:space="preserve">Numer katalogowy
(REF, kod produktu, ilość w opakowaniu, klasa wyrobu)
</t>
  </si>
  <si>
    <t xml:space="preserve">Numer katalogowy
(REF, kod produktu, klasa wyrobu)
</t>
  </si>
  <si>
    <t>Przedłużacze do pomp infuzyjnych, jednorazowe, jałowe, apirogenne, nietoksyczne; połączenie luer-lock z kaniulą dożylną, zabezpieczone korkiem, połączenie ze strzykawką, zabezpieczone osłonką. Opakowanie typu blister z  nadrukiem daty ważności</t>
  </si>
  <si>
    <t>Sterylna zawartość opakowania. Linia żylna, linia tętnicza, worek odpadowy na płyn płuczący. Worek odpadowy z systemem ułatwiającym otwarcie, objętość powyżej 1500 ml  płynu w worku. Igła „spike” do nakłuwania butelek z zabezpieczoną końcówka. Na linii tętniczej komora powietrza zabezpieczająca dializator przed zapowietrzeniem. Komora z końcówką umożliwiającą odpowietrzenie, zaopatrzona w korek i zacisk. Na linii żylnej i tętniczej zaciski centralne. Komora powietrza (jeziorko) o średnicy 22mm w pełni kompatybilna z układem detektora powietrza zainstalowanego w aparacie F4008 z systemem zapobiegającym pienieniu się krwi. Komora powietrza (jeziorko) żylne wyposażone w min. 2 końcówki zakończone w luer-lock (do podłączenia strzykawki i zastępczego drenu pomiaru ciśnienia żylnego). Linie przeźroczyste w pełni kompatybilne z układem detektora optycznego zainstalowanego w aparacie F4008. Segment pompy krwi śr. 8mm. Linie wyposażone w tzw. „oczka z membraną” -  punkty umożliwiające szybkie podanie leków przy pomocy strzykawki z igłą na linii tętniczej i linii żylnej z systemem zabezpieczającym przed ewentualnym zakłuciem się podającego. Linia tętnicza z drenem do ciągłej podaży leku przy pomocy pompy strzykawkowej z końcówką luer-lock. Linie krwi kodowane kolorem (złącze krwi do dializatora, łączniki na końcówkach drenów, pkt podania leków tzn.:”oczka). Czerwony – linia tętnicza, niebieski – żylna. Łącznik recyrkulacji.</t>
  </si>
  <si>
    <t xml:space="preserve">Przyrząd do infuzji:  jednorazowy, jałowy, apirogenny, nietoksyczny. W składzie: zacisk rolkowy do sterowania i precyzyjnego ustawienia prędkości przepływu; przyrząd nie może ulegać odkształceniom; igła biorcza dwukanałowa ostra (umożliwiająca przekłucie korka butelki z płynem) z kryzą ograniczającą, igła zintegrowana z odpowietrznikiem i filtrem przeciwbakteryjnym zabezpieczonym zatyczką;
Przyrząd w postaci szczelnego układu gwarantujący jałowe podawanie wlewu; Przyrząd wyposażony w przezroczystą, elastyczną komorę o dł. min. 6 cm, elastyczny dren o długości od 150cm do 200cm; Przyrząd z  łącznikiem posiadającym stożkowy Luer-Lock z osłoną umożliwiający szczelne i trwałe połączenie z kaniulą dożylną; Opakowanie typu blister z  nadrukiem daty ważności. </t>
  </si>
  <si>
    <t xml:space="preserve">wartość netto </t>
  </si>
  <si>
    <t>oferowana ilość sztuk/ opakowań *</t>
  </si>
  <si>
    <t>Bezigłowy zawór dostępu żylnego, bezlateksowy, bez zawartości PCV. Przeznaczony do iniekcji, infuzji i aspiracji. Łącznik bezigłowy niewymagający sekwencyjnego zacisku, z gładką powierzchnią przegrody, którą można gruntownie, wielokrotnie dezynfekować środkami na bazie alkoholu.
Zawór bezigłowy powinien posiadać udokumentowane w raporcie z analizy danych wyniki badań laboratoryjnych na zdolność zaworu bezigłowego do zapobiegania wnikaniu do systemu testowego mikroorganizmów: 
- Staphylococcus epidermidis, 
- Staphylococcus aureaus, 
- Klebsiella pneumoniae, 
- Pseudomonas aeruginosa.
Zawór bez części metalowych, z przeźroczystą, silikonową membraną z widoczną drogą przepływu. Posiadający automatyczny system zapobiegający cofaniu się leków lub krwi po odłączeniu strzykawki lub linii infuzyjnej. 
Wyrób jednorazowy, pakowany pojedynczo, sterylny.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</si>
</sst>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  <numFmt numFmtId="166" formatCode="#,##0.00&quot; &quot;[$€-407];[Red]&quot;-&quot;#,##0.00&quot; &quot;[$€-407]"/>
  </numFmts>
  <fonts count="23">
    <font>
      <sz val="11"/>
      <color theme="1"/>
      <name val="Calibri"/>
      <family val="2"/>
      <charset val="238"/>
      <scheme val="minor"/>
    </font>
    <font>
      <sz val="11"/>
      <color rgb="FF000000"/>
      <name val="Arial11"/>
      <charset val="238"/>
    </font>
    <font>
      <sz val="11"/>
      <color rgb="FF000000"/>
      <name val="Arial"/>
      <family val="2"/>
      <charset val="238"/>
    </font>
    <font>
      <sz val="11"/>
      <color rgb="FF000000"/>
      <name val="Arial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1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i/>
      <u/>
      <sz val="11"/>
      <color rgb="FF000000"/>
      <name val="Arial1"/>
      <charset val="238"/>
    </font>
    <font>
      <b/>
      <i/>
      <u/>
      <sz val="11"/>
      <color rgb="FF000000"/>
      <name val="Arial"/>
      <family val="2"/>
      <charset val="238"/>
    </font>
    <font>
      <sz val="10"/>
      <color theme="1"/>
      <name val="Ubuntu Light"/>
      <family val="2"/>
      <charset val="238"/>
    </font>
    <font>
      <sz val="10"/>
      <color rgb="FF000000"/>
      <name val="Ubuntu Light"/>
      <family val="2"/>
      <charset val="238"/>
    </font>
    <font>
      <b/>
      <sz val="10"/>
      <color theme="1"/>
      <name val="Ubuntu Light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164" fontId="1" fillId="0" borderId="0"/>
    <xf numFmtId="164" fontId="1" fillId="0" borderId="0"/>
    <xf numFmtId="0" fontId="4" fillId="0" borderId="0"/>
    <xf numFmtId="0" fontId="5" fillId="0" borderId="0"/>
    <xf numFmtId="0" fontId="6" fillId="3" borderId="0"/>
    <xf numFmtId="0" fontId="6" fillId="4" borderId="0"/>
    <xf numFmtId="0" fontId="5" fillId="5" borderId="0"/>
    <xf numFmtId="0" fontId="7" fillId="6" borderId="0"/>
    <xf numFmtId="0" fontId="6" fillId="7" borderId="0"/>
    <xf numFmtId="164" fontId="2" fillId="0" borderId="0"/>
    <xf numFmtId="164" fontId="3" fillId="0" borderId="0"/>
    <xf numFmtId="0" fontId="8" fillId="0" borderId="0"/>
    <xf numFmtId="0" fontId="9" fillId="8" borderId="0"/>
    <xf numFmtId="0" fontId="10" fillId="0" borderId="0">
      <alignment horizontal="center"/>
    </xf>
    <xf numFmtId="164" fontId="11" fillId="0" borderId="0">
      <alignment horizontal="center"/>
    </xf>
    <xf numFmtId="164" fontId="12" fillId="0" borderId="0">
      <alignment horizontal="center"/>
    </xf>
    <xf numFmtId="164" fontId="11" fillId="0" borderId="0">
      <alignment horizontal="center" textRotation="90"/>
    </xf>
    <xf numFmtId="164" fontId="12" fillId="0" borderId="0">
      <alignment horizontal="center" textRotation="90"/>
    </xf>
    <xf numFmtId="0" fontId="13" fillId="0" borderId="0"/>
    <xf numFmtId="0" fontId="14" fillId="9" borderId="0"/>
    <xf numFmtId="0" fontId="15" fillId="9" borderId="5"/>
    <xf numFmtId="0" fontId="16" fillId="0" borderId="0"/>
    <xf numFmtId="164" fontId="17" fillId="0" borderId="0"/>
    <xf numFmtId="164" fontId="18" fillId="0" borderId="0"/>
    <xf numFmtId="165" fontId="16" fillId="0" borderId="0"/>
    <xf numFmtId="166" fontId="17" fillId="0" borderId="0"/>
    <xf numFmtId="165" fontId="18" fillId="0" borderId="0"/>
    <xf numFmtId="0" fontId="4" fillId="0" borderId="0"/>
    <xf numFmtId="0" fontId="4" fillId="0" borderId="0"/>
    <xf numFmtId="0" fontId="7" fillId="0" borderId="0"/>
  </cellStyleXfs>
  <cellXfs count="35">
    <xf numFmtId="0" fontId="0" fillId="0" borderId="0" xfId="0"/>
    <xf numFmtId="0" fontId="19" fillId="0" borderId="0" xfId="0" applyFont="1"/>
    <xf numFmtId="0" fontId="19" fillId="2" borderId="1" xfId="0" applyFont="1" applyFill="1" applyBorder="1" applyAlignment="1" applyProtection="1">
      <alignment horizontal="center" wrapText="1"/>
    </xf>
    <xf numFmtId="44" fontId="19" fillId="0" borderId="6" xfId="0" applyNumberFormat="1" applyFont="1" applyBorder="1" applyAlignment="1" applyProtection="1">
      <alignment wrapText="1"/>
    </xf>
    <xf numFmtId="44" fontId="19" fillId="0" borderId="1" xfId="0" applyNumberFormat="1" applyFont="1" applyBorder="1"/>
    <xf numFmtId="0" fontId="19" fillId="0" borderId="1" xfId="0" applyFont="1" applyBorder="1"/>
    <xf numFmtId="0" fontId="0" fillId="0" borderId="1" xfId="0" applyBorder="1"/>
    <xf numFmtId="9" fontId="19" fillId="0" borderId="1" xfId="0" applyNumberFormat="1" applyFont="1" applyBorder="1"/>
    <xf numFmtId="44" fontId="0" fillId="0" borderId="1" xfId="0" applyNumberFormat="1" applyBorder="1"/>
    <xf numFmtId="0" fontId="21" fillId="2" borderId="4" xfId="0" applyFont="1" applyFill="1" applyBorder="1" applyAlignment="1" applyProtection="1">
      <alignment horizontal="center" wrapText="1"/>
    </xf>
    <xf numFmtId="0" fontId="21" fillId="2" borderId="1" xfId="0" applyFont="1" applyFill="1" applyBorder="1" applyAlignment="1" applyProtection="1">
      <alignment horizontal="center" wrapText="1"/>
    </xf>
    <xf numFmtId="0" fontId="0" fillId="0" borderId="8" xfId="0" applyFill="1" applyBorder="1"/>
    <xf numFmtId="0" fontId="22" fillId="0" borderId="7" xfId="0" applyFont="1" applyBorder="1"/>
    <xf numFmtId="0" fontId="19" fillId="11" borderId="1" xfId="0" applyFont="1" applyFill="1" applyBorder="1" applyAlignment="1" applyProtection="1">
      <alignment horizontal="center" wrapText="1"/>
    </xf>
    <xf numFmtId="0" fontId="19" fillId="11" borderId="1" xfId="0" applyFont="1" applyFill="1" applyBorder="1" applyAlignment="1" applyProtection="1">
      <alignment horizontal="left" wrapText="1"/>
    </xf>
    <xf numFmtId="0" fontId="19" fillId="11" borderId="6" xfId="0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22" fillId="0" borderId="0" xfId="0" applyFont="1" applyBorder="1"/>
    <xf numFmtId="0" fontId="20" fillId="0" borderId="1" xfId="0" applyFont="1" applyBorder="1" applyAlignment="1">
      <alignment wrapText="1"/>
    </xf>
    <xf numFmtId="0" fontId="0" fillId="0" borderId="9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9" fillId="0" borderId="2" xfId="0" applyFont="1" applyBorder="1" applyAlignment="1" applyProtection="1">
      <alignment horizontal="center"/>
    </xf>
    <xf numFmtId="0" fontId="19" fillId="0" borderId="3" xfId="0" applyFont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/>
    </xf>
    <xf numFmtId="0" fontId="20" fillId="0" borderId="2" xfId="0" applyFont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20" fillId="0" borderId="4" xfId="0" applyFont="1" applyBorder="1" applyAlignment="1">
      <alignment horizontal="left" wrapText="1"/>
    </xf>
    <xf numFmtId="3" fontId="19" fillId="11" borderId="1" xfId="0" applyNumberFormat="1" applyFont="1" applyFill="1" applyBorder="1" applyAlignment="1" applyProtection="1">
      <alignment horizontal="left" wrapText="1"/>
    </xf>
    <xf numFmtId="3" fontId="20" fillId="0" borderId="1" xfId="0" applyNumberFormat="1" applyFont="1" applyBorder="1" applyAlignment="1">
      <alignment wrapText="1"/>
    </xf>
    <xf numFmtId="3" fontId="19" fillId="0" borderId="1" xfId="0" applyNumberFormat="1" applyFont="1" applyBorder="1"/>
  </cellXfs>
  <cellStyles count="31">
    <cellStyle name="Accent" xfId="4"/>
    <cellStyle name="Accent 1" xfId="5"/>
    <cellStyle name="Accent 2" xfId="6"/>
    <cellStyle name="Accent 3" xfId="7"/>
    <cellStyle name="Bad" xfId="8"/>
    <cellStyle name="Error" xfId="9"/>
    <cellStyle name="Excel Built-in Normal" xfId="1"/>
    <cellStyle name="Excel Built-in Normal 1" xfId="2"/>
    <cellStyle name="Excel Built-in Normal 1 2" xfId="11"/>
    <cellStyle name="Excel Built-in Normal 2" xfId="10"/>
    <cellStyle name="Footnote" xfId="12"/>
    <cellStyle name="Good" xfId="13"/>
    <cellStyle name="Heading" xfId="14"/>
    <cellStyle name="Heading 1" xfId="15"/>
    <cellStyle name="Heading 2" xfId="16"/>
    <cellStyle name="Heading1 1" xfId="17"/>
    <cellStyle name="Heading1 2" xfId="18"/>
    <cellStyle name="Hyperlink" xfId="19"/>
    <cellStyle name="Neutral" xfId="20"/>
    <cellStyle name="Normalny" xfId="0" builtinId="0"/>
    <cellStyle name="Normalny 2" xfId="3"/>
    <cellStyle name="Note" xfId="21"/>
    <cellStyle name="Result" xfId="22"/>
    <cellStyle name="Result 1" xfId="23"/>
    <cellStyle name="Result 2" xfId="24"/>
    <cellStyle name="Result2" xfId="25"/>
    <cellStyle name="Result2 1" xfId="26"/>
    <cellStyle name="Result2 2" xfId="27"/>
    <cellStyle name="Status" xfId="28"/>
    <cellStyle name="Text" xfId="29"/>
    <cellStyle name="Warning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showGridLines="0" tabSelected="1" workbookViewId="0">
      <selection activeCell="E9" sqref="E9"/>
    </sheetView>
  </sheetViews>
  <sheetFormatPr defaultRowHeight="15"/>
  <cols>
    <col min="1" max="1" width="3.28515625" bestFit="1" customWidth="1"/>
    <col min="2" max="2" width="31.7109375" customWidth="1"/>
    <col min="3" max="3" width="13.42578125" customWidth="1"/>
    <col min="4" max="4" width="16.85546875" customWidth="1"/>
    <col min="5" max="5" width="18.42578125" customWidth="1"/>
    <col min="6" max="6" width="17.85546875" customWidth="1"/>
    <col min="7" max="7" width="9" customWidth="1"/>
    <col min="8" max="8" width="18.85546875" customWidth="1"/>
    <col min="9" max="9" width="21" customWidth="1"/>
    <col min="10" max="10" width="27.5703125" customWidth="1"/>
  </cols>
  <sheetData>
    <row r="1" spans="1:12" ht="16.5">
      <c r="A1" s="26" t="s">
        <v>14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</row>
    <row r="2" spans="1:12" ht="60.75">
      <c r="A2" s="10" t="s">
        <v>0</v>
      </c>
      <c r="B2" s="10" t="s">
        <v>8</v>
      </c>
      <c r="C2" s="10" t="s">
        <v>2</v>
      </c>
      <c r="D2" s="10" t="s">
        <v>9</v>
      </c>
      <c r="E2" s="10" t="s">
        <v>10</v>
      </c>
      <c r="F2" s="10" t="s">
        <v>5</v>
      </c>
      <c r="G2" s="10" t="s">
        <v>6</v>
      </c>
      <c r="H2" s="10" t="s">
        <v>1</v>
      </c>
      <c r="I2" s="10" t="s">
        <v>7</v>
      </c>
      <c r="J2" s="9" t="s">
        <v>41</v>
      </c>
      <c r="K2" s="1"/>
      <c r="L2" s="1"/>
    </row>
    <row r="3" spans="1:12" ht="16.5">
      <c r="A3" s="2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1"/>
      <c r="L3" s="1"/>
    </row>
    <row r="4" spans="1:12" ht="115.5">
      <c r="A4" s="5">
        <v>1</v>
      </c>
      <c r="B4" s="18" t="s">
        <v>17</v>
      </c>
      <c r="C4" s="33">
        <v>4300</v>
      </c>
      <c r="D4" s="5"/>
      <c r="E4" s="4"/>
      <c r="F4" s="4">
        <f>ROUND(D4*E4,2)</f>
        <v>0</v>
      </c>
      <c r="G4" s="7"/>
      <c r="H4" s="4">
        <f>ROUND(F4*G4+F4,2)</f>
        <v>0</v>
      </c>
      <c r="I4" s="3"/>
      <c r="J4" s="5"/>
      <c r="K4" s="1"/>
      <c r="L4" s="1"/>
    </row>
    <row r="5" spans="1:12">
      <c r="A5" s="6"/>
      <c r="B5" s="21" t="s">
        <v>3</v>
      </c>
      <c r="C5" s="22"/>
      <c r="D5" s="22"/>
      <c r="E5" s="22"/>
      <c r="F5" s="22"/>
      <c r="G5" s="23"/>
      <c r="H5" s="8">
        <f>SUM(H4:H4)</f>
        <v>0</v>
      </c>
      <c r="I5" s="24"/>
      <c r="J5" s="25"/>
    </row>
    <row r="6" spans="1:12">
      <c r="A6" s="11"/>
      <c r="B6" s="12" t="s">
        <v>11</v>
      </c>
      <c r="C6" s="17"/>
    </row>
  </sheetData>
  <mergeCells count="3">
    <mergeCell ref="B5:G5"/>
    <mergeCell ref="I5:J5"/>
    <mergeCell ref="A1:J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showGridLines="0" workbookViewId="0">
      <selection activeCell="F14" sqref="F14"/>
    </sheetView>
  </sheetViews>
  <sheetFormatPr defaultRowHeight="15"/>
  <cols>
    <col min="1" max="1" width="3.28515625" bestFit="1" customWidth="1"/>
    <col min="2" max="2" width="36" customWidth="1"/>
    <col min="3" max="3" width="14.5703125" customWidth="1"/>
    <col min="4" max="4" width="16.140625" customWidth="1"/>
    <col min="5" max="5" width="18.42578125" customWidth="1"/>
    <col min="6" max="6" width="17.85546875" customWidth="1"/>
    <col min="7" max="7" width="9" customWidth="1"/>
    <col min="8" max="8" width="18.85546875" customWidth="1"/>
    <col min="9" max="9" width="21" customWidth="1"/>
    <col min="10" max="10" width="27.5703125" customWidth="1"/>
  </cols>
  <sheetData>
    <row r="1" spans="1:12" ht="16.5">
      <c r="A1" s="26" t="s">
        <v>37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</row>
    <row r="2" spans="1:12" ht="60.75">
      <c r="A2" s="10" t="s">
        <v>0</v>
      </c>
      <c r="B2" s="10" t="s">
        <v>8</v>
      </c>
      <c r="C2" s="10" t="s">
        <v>2</v>
      </c>
      <c r="D2" s="10" t="s">
        <v>9</v>
      </c>
      <c r="E2" s="10" t="s">
        <v>10</v>
      </c>
      <c r="F2" s="10" t="s">
        <v>5</v>
      </c>
      <c r="G2" s="10" t="s">
        <v>6</v>
      </c>
      <c r="H2" s="10" t="s">
        <v>1</v>
      </c>
      <c r="I2" s="10" t="s">
        <v>7</v>
      </c>
      <c r="J2" s="9" t="s">
        <v>42</v>
      </c>
      <c r="K2" s="1"/>
      <c r="L2" s="1"/>
    </row>
    <row r="3" spans="1:12" ht="16.5">
      <c r="A3" s="2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1"/>
      <c r="L3" s="1"/>
    </row>
    <row r="4" spans="1:12" ht="214.5">
      <c r="A4" s="14">
        <v>1</v>
      </c>
      <c r="B4" s="14" t="s">
        <v>38</v>
      </c>
      <c r="C4" s="14">
        <v>400</v>
      </c>
      <c r="D4" s="14"/>
      <c r="E4" s="13"/>
      <c r="F4" s="4">
        <f>ROUND(D4*E4,2)</f>
        <v>0</v>
      </c>
      <c r="G4" s="7"/>
      <c r="H4" s="4">
        <f>ROUND(F4*G4+F4,2)</f>
        <v>0</v>
      </c>
      <c r="I4" s="13"/>
      <c r="J4" s="13"/>
      <c r="K4" s="1"/>
      <c r="L4" s="1"/>
    </row>
    <row r="5" spans="1:12">
      <c r="A5" s="11"/>
      <c r="B5" s="12" t="s">
        <v>11</v>
      </c>
      <c r="C5" s="17"/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showGridLines="0" workbookViewId="0">
      <selection activeCell="J12" sqref="J12"/>
    </sheetView>
  </sheetViews>
  <sheetFormatPr defaultRowHeight="15"/>
  <cols>
    <col min="1" max="1" width="3.28515625" bestFit="1" customWidth="1"/>
    <col min="2" max="2" width="36" customWidth="1"/>
    <col min="3" max="3" width="14.5703125" customWidth="1"/>
    <col min="4" max="4" width="16.140625" customWidth="1"/>
    <col min="5" max="5" width="18.42578125" customWidth="1"/>
    <col min="6" max="6" width="17.85546875" customWidth="1"/>
    <col min="7" max="7" width="9" customWidth="1"/>
    <col min="8" max="8" width="18.85546875" customWidth="1"/>
    <col min="9" max="9" width="21" customWidth="1"/>
    <col min="10" max="10" width="27.5703125" customWidth="1"/>
  </cols>
  <sheetData>
    <row r="1" spans="1:12" ht="16.5">
      <c r="A1" s="26" t="s">
        <v>39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</row>
    <row r="2" spans="1:12" ht="60.75">
      <c r="A2" s="10" t="s">
        <v>0</v>
      </c>
      <c r="B2" s="10" t="s">
        <v>8</v>
      </c>
      <c r="C2" s="10" t="s">
        <v>2</v>
      </c>
      <c r="D2" s="10" t="s">
        <v>9</v>
      </c>
      <c r="E2" s="10" t="s">
        <v>10</v>
      </c>
      <c r="F2" s="10" t="s">
        <v>5</v>
      </c>
      <c r="G2" s="10" t="s">
        <v>6</v>
      </c>
      <c r="H2" s="10" t="s">
        <v>1</v>
      </c>
      <c r="I2" s="10" t="s">
        <v>7</v>
      </c>
      <c r="J2" s="9" t="s">
        <v>42</v>
      </c>
      <c r="K2" s="1"/>
      <c r="L2" s="1"/>
    </row>
    <row r="3" spans="1:12" ht="16.5">
      <c r="A3" s="2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1"/>
      <c r="L3" s="1"/>
    </row>
    <row r="4" spans="1:12" ht="99">
      <c r="A4" s="14">
        <v>1</v>
      </c>
      <c r="B4" s="14" t="s">
        <v>40</v>
      </c>
      <c r="C4" s="14">
        <v>100</v>
      </c>
      <c r="D4" s="14"/>
      <c r="E4" s="13"/>
      <c r="F4" s="4">
        <f>ROUND(D4*E4,2)</f>
        <v>0</v>
      </c>
      <c r="G4" s="7"/>
      <c r="H4" s="4">
        <f>ROUND(F4*G4+F4,2)</f>
        <v>0</v>
      </c>
      <c r="I4" s="13"/>
      <c r="J4" s="13"/>
      <c r="K4" s="1"/>
      <c r="L4" s="1"/>
    </row>
    <row r="5" spans="1:12">
      <c r="A5" s="11"/>
      <c r="B5" s="12" t="s">
        <v>11</v>
      </c>
      <c r="C5" s="17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showGridLines="0" workbookViewId="0">
      <selection activeCell="N4" sqref="N4"/>
    </sheetView>
  </sheetViews>
  <sheetFormatPr defaultRowHeight="15"/>
  <cols>
    <col min="1" max="1" width="3.28515625" bestFit="1" customWidth="1"/>
    <col min="2" max="2" width="66.42578125" customWidth="1"/>
    <col min="3" max="3" width="13.42578125" customWidth="1"/>
    <col min="4" max="4" width="16.85546875" customWidth="1"/>
    <col min="5" max="5" width="18.42578125" customWidth="1"/>
    <col min="6" max="6" width="17.85546875" customWidth="1"/>
    <col min="7" max="7" width="9" customWidth="1"/>
    <col min="8" max="8" width="18.85546875" customWidth="1"/>
    <col min="9" max="9" width="21" customWidth="1"/>
    <col min="10" max="10" width="27.5703125" customWidth="1"/>
  </cols>
  <sheetData>
    <row r="1" spans="1:12" ht="16.5">
      <c r="A1" s="26" t="s">
        <v>25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</row>
    <row r="2" spans="1:12" ht="60.75">
      <c r="A2" s="10" t="s">
        <v>0</v>
      </c>
      <c r="B2" s="10" t="s">
        <v>8</v>
      </c>
      <c r="C2" s="10" t="s">
        <v>18</v>
      </c>
      <c r="D2" s="10" t="s">
        <v>19</v>
      </c>
      <c r="E2" s="10" t="s">
        <v>20</v>
      </c>
      <c r="F2" s="10" t="s">
        <v>5</v>
      </c>
      <c r="G2" s="10" t="s">
        <v>6</v>
      </c>
      <c r="H2" s="10" t="s">
        <v>1</v>
      </c>
      <c r="I2" s="10" t="s">
        <v>7</v>
      </c>
      <c r="J2" s="9" t="s">
        <v>42</v>
      </c>
      <c r="K2" s="1"/>
      <c r="L2" s="1"/>
    </row>
    <row r="3" spans="1:12" ht="16.5">
      <c r="A3" s="2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1"/>
      <c r="L3" s="1"/>
    </row>
    <row r="4" spans="1:12" ht="346.5">
      <c r="A4" s="5">
        <v>1</v>
      </c>
      <c r="B4" s="18" t="s">
        <v>44</v>
      </c>
      <c r="C4" s="33">
        <v>15000</v>
      </c>
      <c r="D4" s="5"/>
      <c r="E4" s="4"/>
      <c r="F4" s="4">
        <f>ROUND(D4*E4,2)</f>
        <v>0</v>
      </c>
      <c r="G4" s="7"/>
      <c r="H4" s="4">
        <f>ROUND(F4*G4+F4,2)</f>
        <v>0</v>
      </c>
      <c r="I4" s="3"/>
      <c r="J4" s="5"/>
      <c r="K4" s="1"/>
      <c r="L4" s="1"/>
    </row>
    <row r="5" spans="1:12">
      <c r="A5" s="6"/>
      <c r="B5" s="21" t="s">
        <v>3</v>
      </c>
      <c r="C5" s="22"/>
      <c r="D5" s="22"/>
      <c r="E5" s="22"/>
      <c r="F5" s="22"/>
      <c r="G5" s="23"/>
      <c r="H5" s="8">
        <f>SUM(H4:H4)</f>
        <v>0</v>
      </c>
      <c r="I5" s="24"/>
      <c r="J5" s="25"/>
    </row>
    <row r="6" spans="1:12">
      <c r="A6" s="11"/>
      <c r="B6" s="12"/>
      <c r="C6" s="17"/>
    </row>
  </sheetData>
  <mergeCells count="3">
    <mergeCell ref="A1:J1"/>
    <mergeCell ref="B5:G5"/>
    <mergeCell ref="I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workbookViewId="0">
      <selection activeCell="P6" sqref="P6"/>
    </sheetView>
  </sheetViews>
  <sheetFormatPr defaultRowHeight="15"/>
  <cols>
    <col min="1" max="1" width="3.28515625" bestFit="1" customWidth="1"/>
    <col min="2" max="2" width="52.5703125" customWidth="1"/>
    <col min="3" max="3" width="16.7109375" bestFit="1" customWidth="1"/>
    <col min="4" max="4" width="14.85546875" customWidth="1"/>
    <col min="5" max="5" width="18.42578125" customWidth="1"/>
    <col min="6" max="6" width="17.85546875" customWidth="1"/>
    <col min="7" max="7" width="9" customWidth="1"/>
    <col min="8" max="8" width="18.85546875" customWidth="1"/>
    <col min="9" max="9" width="21" customWidth="1"/>
    <col min="10" max="10" width="27.5703125" customWidth="1"/>
  </cols>
  <sheetData>
    <row r="1" spans="1:12" ht="16.5">
      <c r="A1" s="26" t="s">
        <v>24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</row>
    <row r="2" spans="1:12" ht="60.75">
      <c r="A2" s="10" t="s">
        <v>0</v>
      </c>
      <c r="B2" s="10" t="s">
        <v>8</v>
      </c>
      <c r="C2" s="10" t="s">
        <v>2</v>
      </c>
      <c r="D2" s="10" t="s">
        <v>12</v>
      </c>
      <c r="E2" s="10" t="s">
        <v>13</v>
      </c>
      <c r="F2" s="10" t="s">
        <v>5</v>
      </c>
      <c r="G2" s="10" t="s">
        <v>6</v>
      </c>
      <c r="H2" s="10" t="s">
        <v>1</v>
      </c>
      <c r="I2" s="10" t="s">
        <v>7</v>
      </c>
      <c r="J2" s="9" t="s">
        <v>41</v>
      </c>
      <c r="K2" s="1"/>
      <c r="L2" s="1"/>
    </row>
    <row r="3" spans="1:12" ht="16.5">
      <c r="A3" s="2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1"/>
      <c r="L3" s="1"/>
    </row>
    <row r="4" spans="1:12" ht="132">
      <c r="A4" s="20">
        <v>1</v>
      </c>
      <c r="B4" s="18" t="s">
        <v>21</v>
      </c>
      <c r="C4" s="34">
        <v>2000</v>
      </c>
      <c r="D4" s="5"/>
      <c r="E4" s="4"/>
      <c r="F4" s="4">
        <f>ROUND(D4*E4,2)</f>
        <v>0</v>
      </c>
      <c r="G4" s="7"/>
      <c r="H4" s="4">
        <f>ROUND(F4*G4+F4,2)</f>
        <v>0</v>
      </c>
      <c r="I4" s="3"/>
      <c r="J4" s="5"/>
      <c r="K4" s="1"/>
      <c r="L4" s="1"/>
    </row>
    <row r="5" spans="1:12" ht="148.5">
      <c r="A5" s="20">
        <v>2</v>
      </c>
      <c r="B5" s="18" t="s">
        <v>22</v>
      </c>
      <c r="C5" s="34">
        <v>2400</v>
      </c>
      <c r="D5" s="5"/>
      <c r="E5" s="4"/>
      <c r="F5" s="4">
        <f t="shared" ref="F5:F6" si="0">ROUND(D5*E5,2)</f>
        <v>0</v>
      </c>
      <c r="G5" s="7"/>
      <c r="H5" s="4">
        <f t="shared" ref="H5:H6" si="1">ROUND(F5*G5+F5,2)</f>
        <v>0</v>
      </c>
      <c r="I5" s="3"/>
      <c r="J5" s="5"/>
      <c r="K5" s="1"/>
      <c r="L5" s="1"/>
    </row>
    <row r="6" spans="1:12" ht="132">
      <c r="A6" s="19">
        <v>3</v>
      </c>
      <c r="B6" s="18" t="s">
        <v>23</v>
      </c>
      <c r="C6" s="5">
        <v>10</v>
      </c>
      <c r="D6" s="5"/>
      <c r="E6" s="4"/>
      <c r="F6" s="4">
        <f t="shared" si="0"/>
        <v>0</v>
      </c>
      <c r="G6" s="7"/>
      <c r="H6" s="4">
        <f t="shared" si="1"/>
        <v>0</v>
      </c>
      <c r="I6" s="3"/>
      <c r="J6" s="5"/>
      <c r="K6" s="1"/>
      <c r="L6" s="1"/>
    </row>
    <row r="7" spans="1:12">
      <c r="A7" s="6"/>
      <c r="B7" s="21" t="s">
        <v>3</v>
      </c>
      <c r="C7" s="22"/>
      <c r="D7" s="22"/>
      <c r="E7" s="22"/>
      <c r="F7" s="22"/>
      <c r="G7" s="23"/>
      <c r="H7" s="8">
        <f>SUM(H4:H6)</f>
        <v>0</v>
      </c>
      <c r="I7" s="24"/>
      <c r="J7" s="25"/>
    </row>
    <row r="8" spans="1:12">
      <c r="A8" s="11"/>
      <c r="B8" s="12" t="s">
        <v>11</v>
      </c>
      <c r="C8" s="17"/>
    </row>
  </sheetData>
  <mergeCells count="3">
    <mergeCell ref="A1:J1"/>
    <mergeCell ref="B7:G7"/>
    <mergeCell ref="I7:J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showGridLines="0" workbookViewId="0">
      <selection activeCell="F12" sqref="F12"/>
    </sheetView>
  </sheetViews>
  <sheetFormatPr defaultRowHeight="15"/>
  <cols>
    <col min="1" max="1" width="3.28515625" bestFit="1" customWidth="1"/>
    <col min="2" max="2" width="51.7109375" customWidth="1"/>
    <col min="3" max="3" width="12.85546875" customWidth="1"/>
    <col min="4" max="4" width="19.42578125" customWidth="1"/>
    <col min="5" max="5" width="18.42578125" customWidth="1"/>
    <col min="6" max="6" width="17.85546875" customWidth="1"/>
    <col min="7" max="7" width="9" customWidth="1"/>
    <col min="8" max="8" width="18.85546875" customWidth="1"/>
    <col min="9" max="9" width="21" customWidth="1"/>
    <col min="10" max="10" width="27.5703125" customWidth="1"/>
  </cols>
  <sheetData>
    <row r="1" spans="1:12" ht="16.5">
      <c r="A1" s="26" t="s">
        <v>26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</row>
    <row r="2" spans="1:12" ht="60.75">
      <c r="A2" s="10" t="s">
        <v>0</v>
      </c>
      <c r="B2" s="10" t="s">
        <v>8</v>
      </c>
      <c r="C2" s="10" t="s">
        <v>2</v>
      </c>
      <c r="D2" s="10" t="s">
        <v>9</v>
      </c>
      <c r="E2" s="10" t="s">
        <v>10</v>
      </c>
      <c r="F2" s="10" t="s">
        <v>5</v>
      </c>
      <c r="G2" s="10" t="s">
        <v>6</v>
      </c>
      <c r="H2" s="10" t="s">
        <v>1</v>
      </c>
      <c r="I2" s="10" t="s">
        <v>7</v>
      </c>
      <c r="J2" s="9" t="s">
        <v>41</v>
      </c>
      <c r="K2" s="1"/>
      <c r="L2" s="1"/>
    </row>
    <row r="3" spans="1:12" ht="16.5">
      <c r="A3" s="2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1"/>
      <c r="L3" s="1"/>
    </row>
    <row r="4" spans="1:12" ht="232.5" customHeight="1">
      <c r="A4" s="13">
        <v>1</v>
      </c>
      <c r="B4" s="14" t="s">
        <v>45</v>
      </c>
      <c r="C4" s="32">
        <v>400000</v>
      </c>
      <c r="D4" s="13"/>
      <c r="E4" s="13"/>
      <c r="F4" s="4">
        <f t="shared" ref="F4" si="0">ROUND(D4*E4,2)</f>
        <v>0</v>
      </c>
      <c r="G4" s="13"/>
      <c r="H4" s="4">
        <f t="shared" ref="H4" si="1">ROUND(F4*G4+F4,2)</f>
        <v>0</v>
      </c>
      <c r="I4" s="13"/>
      <c r="J4" s="13"/>
      <c r="K4" s="1"/>
      <c r="L4" s="1"/>
    </row>
    <row r="5" spans="1:12">
      <c r="A5" s="11"/>
      <c r="B5" s="17" t="s">
        <v>11</v>
      </c>
      <c r="C5" s="17"/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workbookViewId="0">
      <selection activeCell="R6" sqref="R6"/>
    </sheetView>
  </sheetViews>
  <sheetFormatPr defaultRowHeight="15"/>
  <cols>
    <col min="1" max="1" width="3.28515625" bestFit="1" customWidth="1"/>
    <col min="2" max="2" width="28.7109375" customWidth="1"/>
    <col min="3" max="3" width="18" customWidth="1"/>
    <col min="4" max="4" width="15.42578125" customWidth="1"/>
    <col min="5" max="5" width="18.42578125" customWidth="1"/>
    <col min="6" max="6" width="17.85546875" customWidth="1"/>
    <col min="7" max="7" width="9" customWidth="1"/>
    <col min="8" max="8" width="18.85546875" customWidth="1"/>
    <col min="9" max="9" width="21" customWidth="1"/>
    <col min="10" max="10" width="27.5703125" customWidth="1"/>
  </cols>
  <sheetData>
    <row r="1" spans="1:12" ht="16.5">
      <c r="A1" s="26" t="s">
        <v>27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</row>
    <row r="2" spans="1:12" ht="60.75">
      <c r="A2" s="10" t="s">
        <v>0</v>
      </c>
      <c r="B2" s="10" t="s">
        <v>8</v>
      </c>
      <c r="C2" s="10" t="s">
        <v>2</v>
      </c>
      <c r="D2" s="10" t="s">
        <v>9</v>
      </c>
      <c r="E2" s="10" t="s">
        <v>10</v>
      </c>
      <c r="F2" s="10" t="s">
        <v>5</v>
      </c>
      <c r="G2" s="10" t="s">
        <v>6</v>
      </c>
      <c r="H2" s="10" t="s">
        <v>1</v>
      </c>
      <c r="I2" s="10" t="s">
        <v>7</v>
      </c>
      <c r="J2" s="9" t="s">
        <v>41</v>
      </c>
      <c r="K2" s="1"/>
      <c r="L2" s="1"/>
    </row>
    <row r="3" spans="1:12" ht="16.5">
      <c r="A3" s="2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1"/>
      <c r="L3" s="1"/>
    </row>
    <row r="4" spans="1:12" ht="53.25" customHeight="1">
      <c r="A4" s="13" t="s">
        <v>4</v>
      </c>
      <c r="B4" s="29" t="s">
        <v>43</v>
      </c>
      <c r="C4" s="30"/>
      <c r="D4" s="30"/>
      <c r="E4" s="30"/>
      <c r="F4" s="30"/>
      <c r="G4" s="30"/>
      <c r="H4" s="30"/>
      <c r="I4" s="30"/>
      <c r="J4" s="31"/>
      <c r="K4" s="1"/>
      <c r="L4" s="1"/>
    </row>
    <row r="5" spans="1:12" ht="99">
      <c r="A5" s="13" t="s">
        <v>15</v>
      </c>
      <c r="B5" s="14" t="s">
        <v>28</v>
      </c>
      <c r="C5" s="32">
        <v>8200</v>
      </c>
      <c r="D5" s="13"/>
      <c r="E5" s="13"/>
      <c r="F5" s="4">
        <f t="shared" ref="F5" si="0">ROUND(D5*E5,2)</f>
        <v>0</v>
      </c>
      <c r="G5" s="13"/>
      <c r="H5" s="4">
        <f t="shared" ref="H5" si="1">ROUND(F5*G5+F5,2)</f>
        <v>0</v>
      </c>
      <c r="I5" s="15"/>
      <c r="J5" s="13"/>
      <c r="K5" s="1"/>
      <c r="L5" s="1"/>
    </row>
    <row r="6" spans="1:12" ht="49.5">
      <c r="A6" s="13" t="s">
        <v>16</v>
      </c>
      <c r="B6" s="14" t="s">
        <v>29</v>
      </c>
      <c r="C6" s="32">
        <v>18000</v>
      </c>
      <c r="D6" s="13"/>
      <c r="E6" s="13"/>
      <c r="F6" s="4">
        <f t="shared" ref="F6" si="2">ROUND(D6*E6,2)</f>
        <v>0</v>
      </c>
      <c r="G6" s="13"/>
      <c r="H6" s="4">
        <f t="shared" ref="H6" si="3">ROUND(F6*G6+F6,2)</f>
        <v>0</v>
      </c>
      <c r="I6" s="15"/>
      <c r="J6" s="13"/>
      <c r="K6" s="1"/>
      <c r="L6" s="1"/>
    </row>
    <row r="7" spans="1:12">
      <c r="A7" s="6"/>
      <c r="B7" s="21" t="s">
        <v>3</v>
      </c>
      <c r="C7" s="22"/>
      <c r="D7" s="22"/>
      <c r="E7" s="22"/>
      <c r="F7" s="22"/>
      <c r="G7" s="23"/>
      <c r="H7" s="8">
        <f>SUM(H5:H6)</f>
        <v>0</v>
      </c>
      <c r="I7" s="24"/>
      <c r="J7" s="25"/>
    </row>
    <row r="8" spans="1:12">
      <c r="A8" s="11"/>
      <c r="B8" s="12" t="s">
        <v>11</v>
      </c>
      <c r="C8" s="17"/>
    </row>
  </sheetData>
  <mergeCells count="4">
    <mergeCell ref="A1:J1"/>
    <mergeCell ref="B4:J4"/>
    <mergeCell ref="B7:G7"/>
    <mergeCell ref="I7:J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showGridLines="0" workbookViewId="0">
      <selection activeCell="F20" sqref="F20"/>
    </sheetView>
  </sheetViews>
  <sheetFormatPr defaultRowHeight="15"/>
  <cols>
    <col min="1" max="1" width="3.28515625" bestFit="1" customWidth="1"/>
    <col min="2" max="2" width="31.7109375" customWidth="1"/>
    <col min="3" max="3" width="13.42578125" customWidth="1"/>
    <col min="4" max="4" width="16.85546875" customWidth="1"/>
    <col min="5" max="5" width="18.42578125" customWidth="1"/>
    <col min="6" max="6" width="17.85546875" customWidth="1"/>
    <col min="7" max="7" width="9" customWidth="1"/>
    <col min="8" max="8" width="18.85546875" customWidth="1"/>
    <col min="9" max="9" width="21" customWidth="1"/>
    <col min="10" max="10" width="27.5703125" customWidth="1"/>
  </cols>
  <sheetData>
    <row r="1" spans="1:12" ht="16.5">
      <c r="A1" s="26" t="s">
        <v>30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</row>
    <row r="2" spans="1:12" ht="60.75">
      <c r="A2" s="10" t="s">
        <v>0</v>
      </c>
      <c r="B2" s="10" t="s">
        <v>8</v>
      </c>
      <c r="C2" s="10" t="s">
        <v>2</v>
      </c>
      <c r="D2" s="10" t="s">
        <v>9</v>
      </c>
      <c r="E2" s="10" t="s">
        <v>10</v>
      </c>
      <c r="F2" s="10" t="s">
        <v>5</v>
      </c>
      <c r="G2" s="10" t="s">
        <v>6</v>
      </c>
      <c r="H2" s="10" t="s">
        <v>1</v>
      </c>
      <c r="I2" s="10" t="s">
        <v>7</v>
      </c>
      <c r="J2" s="9" t="s">
        <v>41</v>
      </c>
      <c r="K2" s="1"/>
      <c r="L2" s="1"/>
    </row>
    <row r="3" spans="1:12" ht="16.5">
      <c r="A3" s="2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1"/>
      <c r="L3" s="1"/>
    </row>
    <row r="4" spans="1:12" ht="49.5">
      <c r="A4" s="5">
        <v>1</v>
      </c>
      <c r="B4" s="18" t="s">
        <v>31</v>
      </c>
      <c r="C4" s="33">
        <v>37500</v>
      </c>
      <c r="D4" s="5"/>
      <c r="E4" s="4"/>
      <c r="F4" s="4">
        <f>ROUND(D4*E4,2)</f>
        <v>0</v>
      </c>
      <c r="G4" s="7"/>
      <c r="H4" s="4">
        <f>ROUND(F4*G4+F4,2)</f>
        <v>0</v>
      </c>
      <c r="I4" s="3"/>
      <c r="J4" s="5"/>
      <c r="K4" s="1"/>
      <c r="L4" s="1"/>
    </row>
    <row r="5" spans="1:12">
      <c r="A5" s="6"/>
      <c r="B5" s="21" t="s">
        <v>3</v>
      </c>
      <c r="C5" s="22"/>
      <c r="D5" s="22"/>
      <c r="E5" s="22"/>
      <c r="F5" s="22"/>
      <c r="G5" s="23"/>
      <c r="H5" s="8">
        <f>SUM(H4:H4)</f>
        <v>0</v>
      </c>
      <c r="I5" s="24"/>
      <c r="J5" s="25"/>
    </row>
    <row r="6" spans="1:12">
      <c r="A6" s="11"/>
      <c r="B6" s="12" t="s">
        <v>11</v>
      </c>
      <c r="C6" s="17"/>
    </row>
  </sheetData>
  <mergeCells count="3">
    <mergeCell ref="A1:J1"/>
    <mergeCell ref="B5:G5"/>
    <mergeCell ref="I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showGridLines="0" workbookViewId="0">
      <selection activeCell="E27" sqref="E27"/>
    </sheetView>
  </sheetViews>
  <sheetFormatPr defaultRowHeight="15"/>
  <cols>
    <col min="1" max="1" width="3.28515625" bestFit="1" customWidth="1"/>
    <col min="2" max="2" width="36" customWidth="1"/>
    <col min="3" max="3" width="14.5703125" customWidth="1"/>
    <col min="4" max="4" width="16.140625" customWidth="1"/>
    <col min="5" max="5" width="18.42578125" customWidth="1"/>
    <col min="6" max="6" width="17.85546875" customWidth="1"/>
    <col min="7" max="7" width="9" customWidth="1"/>
    <col min="8" max="8" width="18.85546875" customWidth="1"/>
    <col min="9" max="9" width="21" customWidth="1"/>
    <col min="10" max="10" width="27.5703125" customWidth="1"/>
  </cols>
  <sheetData>
    <row r="1" spans="1:12" ht="16.5">
      <c r="A1" s="26" t="s">
        <v>32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</row>
    <row r="2" spans="1:12" ht="60.75">
      <c r="A2" s="10" t="s">
        <v>0</v>
      </c>
      <c r="B2" s="10" t="s">
        <v>8</v>
      </c>
      <c r="C2" s="10" t="s">
        <v>2</v>
      </c>
      <c r="D2" s="10" t="s">
        <v>9</v>
      </c>
      <c r="E2" s="10" t="s">
        <v>10</v>
      </c>
      <c r="F2" s="10" t="s">
        <v>5</v>
      </c>
      <c r="G2" s="10" t="s">
        <v>6</v>
      </c>
      <c r="H2" s="10" t="s">
        <v>1</v>
      </c>
      <c r="I2" s="10" t="s">
        <v>7</v>
      </c>
      <c r="J2" s="9" t="s">
        <v>42</v>
      </c>
      <c r="K2" s="1"/>
      <c r="L2" s="1"/>
    </row>
    <row r="3" spans="1:12" ht="16.5">
      <c r="A3" s="2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1"/>
      <c r="L3" s="1"/>
    </row>
    <row r="4" spans="1:12" ht="33">
      <c r="A4" s="14">
        <v>1</v>
      </c>
      <c r="B4" s="14" t="s">
        <v>33</v>
      </c>
      <c r="C4" s="14">
        <v>100</v>
      </c>
      <c r="D4" s="14"/>
      <c r="E4" s="13"/>
      <c r="F4" s="4">
        <f>ROUND(D4*E4,2)</f>
        <v>0</v>
      </c>
      <c r="G4" s="7"/>
      <c r="H4" s="4">
        <f>ROUND(F4*G4+F4,2)</f>
        <v>0</v>
      </c>
      <c r="I4" s="13"/>
      <c r="J4" s="13"/>
      <c r="K4" s="1"/>
      <c r="L4" s="1"/>
    </row>
    <row r="5" spans="1:12">
      <c r="A5" s="11"/>
      <c r="B5" s="12" t="s">
        <v>11</v>
      </c>
      <c r="C5" s="17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workbookViewId="0">
      <selection activeCell="Q2" sqref="Q2:Q3"/>
    </sheetView>
  </sheetViews>
  <sheetFormatPr defaultRowHeight="15"/>
  <cols>
    <col min="1" max="1" width="3.28515625" bestFit="1" customWidth="1"/>
    <col min="2" max="2" width="42.85546875" customWidth="1"/>
    <col min="3" max="3" width="10.42578125" customWidth="1"/>
    <col min="4" max="4" width="13.28515625" customWidth="1"/>
    <col min="5" max="5" width="18.42578125" customWidth="1"/>
    <col min="6" max="6" width="17.85546875" customWidth="1"/>
    <col min="7" max="7" width="9" customWidth="1"/>
    <col min="8" max="8" width="18.85546875" customWidth="1"/>
    <col min="9" max="9" width="21" customWidth="1"/>
    <col min="10" max="10" width="27.5703125" customWidth="1"/>
  </cols>
  <sheetData>
    <row r="1" spans="1:12" ht="16.5">
      <c r="A1" s="26" t="s">
        <v>34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</row>
    <row r="2" spans="1:12" ht="60.75">
      <c r="A2" s="10" t="s">
        <v>0</v>
      </c>
      <c r="B2" s="10" t="s">
        <v>8</v>
      </c>
      <c r="C2" s="10" t="s">
        <v>2</v>
      </c>
      <c r="D2" s="10" t="s">
        <v>47</v>
      </c>
      <c r="E2" s="10" t="s">
        <v>13</v>
      </c>
      <c r="F2" s="10" t="s">
        <v>46</v>
      </c>
      <c r="G2" s="10" t="s">
        <v>6</v>
      </c>
      <c r="H2" s="10" t="s">
        <v>1</v>
      </c>
      <c r="I2" s="10" t="s">
        <v>7</v>
      </c>
      <c r="J2" s="9" t="s">
        <v>42</v>
      </c>
      <c r="K2" s="1"/>
      <c r="L2" s="1"/>
    </row>
    <row r="3" spans="1:12" ht="16.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1"/>
      <c r="L3" s="1"/>
    </row>
    <row r="4" spans="1:12" ht="396">
      <c r="A4" s="14">
        <v>1</v>
      </c>
      <c r="B4" s="14" t="s">
        <v>48</v>
      </c>
      <c r="C4" s="32">
        <v>5000</v>
      </c>
      <c r="D4" s="14"/>
      <c r="E4" s="13"/>
      <c r="F4" s="4">
        <f>ROUND(C4*E4,2)</f>
        <v>0</v>
      </c>
      <c r="G4" s="7"/>
      <c r="H4" s="4">
        <f>ROUND(F4*G4+F4,2)</f>
        <v>0</v>
      </c>
      <c r="I4" s="13"/>
      <c r="J4" s="13"/>
      <c r="K4" s="1"/>
      <c r="L4" s="1"/>
    </row>
    <row r="5" spans="1:12">
      <c r="A5" s="12"/>
      <c r="B5" s="12" t="s">
        <v>11</v>
      </c>
    </row>
    <row r="10" spans="1:12">
      <c r="E10" s="16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showGridLines="0" workbookViewId="0">
      <selection activeCell="C14" sqref="C13:C14"/>
    </sheetView>
  </sheetViews>
  <sheetFormatPr defaultRowHeight="15"/>
  <cols>
    <col min="1" max="1" width="3.28515625" bestFit="1" customWidth="1"/>
    <col min="2" max="2" width="36" customWidth="1"/>
    <col min="3" max="3" width="14.5703125" customWidth="1"/>
    <col min="4" max="4" width="16.140625" customWidth="1"/>
    <col min="5" max="5" width="18.42578125" customWidth="1"/>
    <col min="6" max="6" width="17.85546875" customWidth="1"/>
    <col min="7" max="7" width="9" customWidth="1"/>
    <col min="8" max="8" width="18.85546875" customWidth="1"/>
    <col min="9" max="9" width="21" customWidth="1"/>
    <col min="10" max="10" width="27.5703125" customWidth="1"/>
  </cols>
  <sheetData>
    <row r="1" spans="1:12" ht="16.5">
      <c r="A1" s="26" t="s">
        <v>35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</row>
    <row r="2" spans="1:12" ht="60.75">
      <c r="A2" s="10" t="s">
        <v>0</v>
      </c>
      <c r="B2" s="10" t="s">
        <v>8</v>
      </c>
      <c r="C2" s="10" t="s">
        <v>2</v>
      </c>
      <c r="D2" s="10" t="s">
        <v>9</v>
      </c>
      <c r="E2" s="10" t="s">
        <v>10</v>
      </c>
      <c r="F2" s="10" t="s">
        <v>5</v>
      </c>
      <c r="G2" s="10" t="s">
        <v>6</v>
      </c>
      <c r="H2" s="10" t="s">
        <v>1</v>
      </c>
      <c r="I2" s="10" t="s">
        <v>7</v>
      </c>
      <c r="J2" s="9" t="s">
        <v>42</v>
      </c>
      <c r="K2" s="1"/>
      <c r="L2" s="1"/>
    </row>
    <row r="3" spans="1:12" ht="16.5">
      <c r="A3" s="2"/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1"/>
      <c r="L3" s="1"/>
    </row>
    <row r="4" spans="1:12" ht="66">
      <c r="A4" s="14">
        <v>1</v>
      </c>
      <c r="B4" s="14" t="s">
        <v>36</v>
      </c>
      <c r="C4" s="32">
        <v>2400</v>
      </c>
      <c r="D4" s="14"/>
      <c r="E4" s="13"/>
      <c r="F4" s="4">
        <f>ROUND(D4*E4,2)</f>
        <v>0</v>
      </c>
      <c r="G4" s="7"/>
      <c r="H4" s="4">
        <f>ROUND(F4*G4+F4,2)</f>
        <v>0</v>
      </c>
      <c r="I4" s="13"/>
      <c r="J4" s="13"/>
      <c r="K4" s="1"/>
      <c r="L4" s="1"/>
    </row>
    <row r="5" spans="1:12">
      <c r="A5" s="11"/>
      <c r="B5" s="12" t="s">
        <v>11</v>
      </c>
      <c r="C5" s="17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Chowańska</dc:creator>
  <cp:lastModifiedBy>Agnieszka Chowańska</cp:lastModifiedBy>
  <dcterms:created xsi:type="dcterms:W3CDTF">2022-11-29T08:08:54Z</dcterms:created>
  <dcterms:modified xsi:type="dcterms:W3CDTF">2024-10-17T09:33:50Z</dcterms:modified>
</cp:coreProperties>
</file>