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YREKTOR\Desktop\Sprzęt med j. u. II - 3 pakiety\"/>
    </mc:Choice>
  </mc:AlternateContent>
  <xr:revisionPtr revIDLastSave="0" documentId="13_ncr:1_{D6E13C7B-AC48-4A81-8862-C84D82BCDEBA}" xr6:coauthVersionLast="47" xr6:coauthVersionMax="47" xr10:uidLastSave="{00000000-0000-0000-0000-000000000000}"/>
  <bookViews>
    <workbookView xWindow="3630" yWindow="3630" windowWidth="21600" windowHeight="11400" xr2:uid="{00000000-000D-0000-FFFF-FFFF00000000}"/>
  </bookViews>
  <sheets>
    <sheet name="OPZ Pakiety WZÓR" sheetId="3" r:id="rId1"/>
  </sheets>
  <definedNames>
    <definedName name="_xlnm.Print_Area" localSheetId="0">'OPZ Pakiety WZÓR'!$A$1:$M$36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3" l="1"/>
  <c r="J14" i="3" s="1"/>
  <c r="I32" i="3"/>
  <c r="J32" i="3" s="1"/>
  <c r="H32" i="3"/>
  <c r="K32" i="3" s="1"/>
  <c r="I31" i="3"/>
  <c r="J31" i="3" s="1"/>
  <c r="H31" i="3"/>
  <c r="K31" i="3" s="1"/>
  <c r="I24" i="3"/>
  <c r="J24" i="3" s="1"/>
  <c r="H24" i="3"/>
  <c r="K24" i="3" s="1"/>
  <c r="I18" i="3"/>
  <c r="J18" i="3" s="1"/>
  <c r="H18" i="3"/>
  <c r="K18" i="3" s="1"/>
  <c r="I17" i="3"/>
  <c r="J17" i="3" s="1"/>
  <c r="H17" i="3"/>
  <c r="K17" i="3" s="1"/>
  <c r="I16" i="3"/>
  <c r="J16" i="3" s="1"/>
  <c r="H16" i="3"/>
  <c r="K16" i="3" s="1"/>
  <c r="I15" i="3"/>
  <c r="J15" i="3" s="1"/>
  <c r="H15" i="3"/>
  <c r="K15" i="3" s="1"/>
  <c r="H14" i="3"/>
  <c r="K14" i="3" s="1"/>
  <c r="I13" i="3"/>
  <c r="J13" i="3" s="1"/>
  <c r="H13" i="3"/>
  <c r="K13" i="3" s="1"/>
  <c r="I12" i="3"/>
  <c r="J12" i="3" s="1"/>
  <c r="H12" i="3"/>
  <c r="K12" i="3" s="1"/>
  <c r="I11" i="3"/>
  <c r="J11" i="3" s="1"/>
  <c r="H11" i="3"/>
  <c r="K11" i="3" s="1"/>
  <c r="I10" i="3"/>
  <c r="J10" i="3" s="1"/>
  <c r="H10" i="3"/>
  <c r="K10" i="3" s="1"/>
  <c r="I9" i="3"/>
  <c r="H9" i="3"/>
  <c r="K9" i="3" s="1"/>
  <c r="I26" i="3" l="1"/>
  <c r="K19" i="3"/>
  <c r="J26" i="3"/>
  <c r="K26" i="3"/>
  <c r="K33" i="3"/>
  <c r="I19" i="3"/>
  <c r="J9" i="3"/>
  <c r="J19" i="3" s="1"/>
  <c r="J33" i="3"/>
  <c r="I33" i="3"/>
  <c r="I5" i="3" l="1"/>
  <c r="J5" i="3"/>
  <c r="K5" i="3"/>
</calcChain>
</file>

<file path=xl/sharedStrings.xml><?xml version="1.0" encoding="utf-8"?>
<sst xmlns="http://schemas.openxmlformats.org/spreadsheetml/2006/main" count="70" uniqueCount="40">
  <si>
    <t>L.p.</t>
  </si>
  <si>
    <t>Opis</t>
  </si>
  <si>
    <t>Rozmiar</t>
  </si>
  <si>
    <t>Jednostka zamówienia</t>
  </si>
  <si>
    <t>Ilość</t>
  </si>
  <si>
    <t>Cena brutto</t>
  </si>
  <si>
    <t>Wartość brutto</t>
  </si>
  <si>
    <t>1 sztuka</t>
  </si>
  <si>
    <t>1 opakowanie</t>
  </si>
  <si>
    <t>1 rolka</t>
  </si>
  <si>
    <t>1 metr</t>
  </si>
  <si>
    <t>Cena netto</t>
  </si>
  <si>
    <t>VAT</t>
  </si>
  <si>
    <t>Wartość netto</t>
  </si>
  <si>
    <t>Wartość VAT</t>
  </si>
  <si>
    <t>* w przypadku gdyby ilość wierszy okazał się niewystarczajaca, wykorzystaj poniższą tabelę zachowując nazwę pakietu i kolejną numerację wierszy</t>
  </si>
  <si>
    <t>OPIS PRZEDMIOTU ZAMÓWIENIA ............................</t>
  </si>
  <si>
    <t>RAZEM:</t>
  </si>
  <si>
    <t>Nazwa jaka będzie na fakturze</t>
  </si>
  <si>
    <t>Nr katalogowy</t>
  </si>
  <si>
    <r>
      <t xml:space="preserve">Uwaga: </t>
    </r>
    <r>
      <rPr>
        <b/>
        <i/>
        <u/>
        <sz val="10"/>
        <color rgb="FFFF0000"/>
        <rFont val="Arial"/>
        <family val="2"/>
        <charset val="238"/>
      </rPr>
      <t>WYPEŁNIJ  BIAŁE  POLA</t>
    </r>
  </si>
  <si>
    <t>Jednostka</t>
  </si>
  <si>
    <t>1 kilogram</t>
  </si>
  <si>
    <t>Czepki chirurgiczne damskie w kształcie beretu wykonany z polipropylenu z gumką ściągającą o razciąganiu co najmniej czterokrotnym w stosunku do wartości spoczynkowej</t>
  </si>
  <si>
    <t>Czepek operatora -  męski osłona głowy dla operatora z warstwą chłonną na całej powierzchni bocznej typu pleciona sieć, przewiewna od góry</t>
  </si>
  <si>
    <t>Maski chirurgiczne wykonane z wysokiej jakości włókniny, na troki, warstwa twarzowa specjalnie wygładzona nie posiadająca mikrowłosków powodujących podrażnienia skóry, maska wyposażona w dodatkowy sztywnik umożliwiający łatwe dopasowanie się maski do kształtu twarzy. Spełniająca normę PN-EN 14683, skuteczność filtracji bakterii (BFE)≥98%, ciśnienie różnicowe (DeltaP) &lt; 20 Pa/cm²</t>
  </si>
  <si>
    <t>Maski chirurgiczne wykonane z wysokiej jakości włókniny, na gumkę, warstwa twarzowa specjalnie wygładzona nie posiadająca mikrowłosków powodujących podrażnienia skóry, maska wyposażona w dodatkowy sztywnik umożliwiający łatwe dopasowanie się maski do kształtu twarzy. Spełniająca normę PN-EN 14683, skuteczność filtracji bakterii (BFE)≥98%, ciśnienie różnicowe (DeltaP) &lt; 20 Pa/cm²</t>
  </si>
  <si>
    <t>Bluza z włókniny bez zawartości lateksu, polietylenu, poliestru i celulozy do procedur medycznych, niesterylna, z jedną kieszonką, materiał wyszlifowany od strony wewnętrznej, bluza wykonana z tkaniny polipropylenowej trzywarstwowej zapewniająca barierowość dla cząsteczek naskórka i bakterii, barierowość potwierdzona testem na uderzenie sprayem wg metody AATCC 42:2000 lub równoważnej poniżej 0,14 g, oraz testem na brak palności powyżej 25 sek.w teście ASTM 3403 lub równoważnym. Rozmiary: M, L, XL, XXL</t>
  </si>
  <si>
    <t>Spodnie ściągane w pasie, z boczną i tylną kieszenią,z dodatkową wstawką wzmacniającą krocze, z włókniny bez zawartości lateksu, polietylenu, poliestru i celulozy, do procedur medycznych, niesterylne, tkanina ochronna trzywarstwowa polipropylenowa o budowie labiryntowej zapewniająca barierowość dla cząsteczek naskórka i bakterii, barierowość potwierdzona testem na uderzenie sprayem wg metody AATCC 42: 2000 lub równoważnej poniżej 0,14 g, materiał wyszlifowany od wewnątrz. Odporność hydrostatyczna badana w teście AATCC 127:2003 lub równoważnym poniżej 0,14 g. Test palności powyżej 25 sek. badany testem ASTM 3403 lub równoważnym. Rozmiary: M, L, XL, XXL</t>
  </si>
  <si>
    <r>
      <rPr>
        <sz val="10"/>
        <color theme="1"/>
        <rFont val="Arial"/>
        <family val="2"/>
        <charset val="238"/>
      </rPr>
      <t>M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h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u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g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z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przeznaczona do zabiegów operacyjnych o podwyższonym ryzyku zakażenia miejsca operowanego oraz ochronie personelu przed krwiopochodnymi patogenami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y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z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y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>j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j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ś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ł</t>
    </r>
    <r>
      <rPr>
        <sz val="10"/>
        <color theme="1"/>
        <rFont val="Arial"/>
        <family val="2"/>
        <charset val="238"/>
      </rPr>
      <t>ó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y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j</t>
    </r>
    <r>
      <rPr>
        <sz val="10"/>
        <color theme="1"/>
        <rFont val="Arial"/>
        <family val="2"/>
        <charset val="238"/>
      </rPr>
      <t>m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>j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z</t>
    </r>
    <r>
      <rPr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>j</t>
    </r>
    <r>
      <rPr>
        <sz val="10"/>
        <color theme="1"/>
        <rFont val="Arial"/>
        <family val="2"/>
        <charset val="238"/>
      </rPr>
      <t>,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,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z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j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l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y</t>
    </r>
    <r>
      <rPr>
        <sz val="10"/>
        <color theme="1"/>
        <rFont val="Arial"/>
        <family val="2"/>
        <charset val="238"/>
      </rPr>
      <t>g</t>
    </r>
    <r>
      <rPr>
        <sz val="10"/>
        <color theme="1"/>
        <rFont val="Arial"/>
        <family val="2"/>
        <charset val="238"/>
      </rPr>
      <t>ł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>z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j</t>
    </r>
    <r>
      <rPr>
        <sz val="10"/>
        <color theme="1"/>
        <rFont val="Arial"/>
        <family val="2"/>
        <charset val="238"/>
      </rPr>
      <t>ą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m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ł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ó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>u</t>
    </r>
    <r>
      <rPr>
        <sz val="10"/>
        <color theme="1"/>
        <rFont val="Arial"/>
        <family val="2"/>
        <charset val="238"/>
      </rPr>
      <t>j</t>
    </r>
    <r>
      <rPr>
        <sz val="10"/>
        <color theme="1"/>
        <rFont val="Arial"/>
        <family val="2"/>
        <charset val="238"/>
      </rPr>
      <t>ą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y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h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ż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ó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y</t>
    </r>
    <r>
      <rPr>
        <sz val="10"/>
        <color theme="1"/>
        <rFont val="Arial"/>
        <family val="2"/>
        <charset val="238"/>
      </rPr>
      <t>,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m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y</t>
    </r>
    <r>
      <rPr>
        <sz val="10"/>
        <color theme="1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ż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y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z</t>
    </r>
    <r>
      <rPr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>y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u</t>
    </r>
    <r>
      <rPr>
        <sz val="10"/>
        <color theme="1"/>
        <rFont val="Arial"/>
        <family val="2"/>
        <charset val="238"/>
      </rPr>
      <t>m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ż</t>
    </r>
    <r>
      <rPr>
        <sz val="10"/>
        <color theme="1"/>
        <rFont val="Arial"/>
        <family val="2"/>
        <charset val="238"/>
      </rPr>
      <t>l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j</t>
    </r>
    <r>
      <rPr>
        <sz val="10"/>
        <color theme="1"/>
        <rFont val="Arial"/>
        <family val="2"/>
        <charset val="238"/>
      </rPr>
      <t>ą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y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ł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ę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m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z</t>
    </r>
    <r>
      <rPr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ł</t>
    </r>
    <r>
      <rPr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>u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z</t>
    </r>
    <r>
      <rPr>
        <sz val="10"/>
        <color theme="1"/>
        <rFont val="Arial"/>
        <family val="2"/>
        <charset val="238"/>
      </rPr>
      <t>y</t>
    </r>
    <r>
      <rPr>
        <sz val="10"/>
        <color theme="1"/>
        <rFont val="Arial"/>
        <family val="2"/>
        <charset val="238"/>
      </rPr>
      <t>.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>ł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j</t>
    </r>
    <r>
      <rPr>
        <sz val="10"/>
        <color theme="1"/>
        <rFont val="Arial"/>
        <family val="2"/>
        <charset val="238"/>
      </rPr>
      <t>ą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m</t>
    </r>
    <r>
      <rPr>
        <sz val="10"/>
        <color theme="1"/>
        <rFont val="Arial"/>
        <family val="2"/>
        <charset val="238"/>
      </rPr>
      <t>ę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-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4</t>
    </r>
    <r>
      <rPr>
        <sz val="10"/>
        <color theme="1"/>
        <rFont val="Arial"/>
        <family val="2"/>
        <charset val="238"/>
      </rPr>
      <t>6</t>
    </r>
    <r>
      <rPr>
        <sz val="10"/>
        <color theme="1"/>
        <rFont val="Arial"/>
        <family val="2"/>
        <charset val="238"/>
      </rPr>
      <t>8</t>
    </r>
    <r>
      <rPr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,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Odporność na rozpryski  ≥160 mmHg  Skuteczność filtracji bakterii (BFE) ≥ 99% Ciśnienie różnicowe (Delta P) &lt; 29 Pa/cm</t>
    </r>
    <r>
      <rPr>
        <vertAlign val="superscript"/>
        <sz val="10"/>
        <color rgb="FF000000"/>
        <rFont val="Arial"/>
        <family val="2"/>
        <charset val="238"/>
      </rPr>
      <t>2</t>
    </r>
    <r>
      <rPr>
        <sz val="10"/>
        <color rgb="FF000000"/>
        <rFont val="Arial"/>
        <family val="2"/>
        <charset val="238"/>
      </rPr>
      <t xml:space="preserve"> i dodatkowo  z  dyrektywy o środkach ochrony indywidualnej badanie na:
- skuteczność filtracji dla cząstek (0.1 mikrona) ≥ 99%..</t>
    </r>
  </si>
  <si>
    <r>
      <rPr>
        <sz val="10"/>
        <color theme="1"/>
        <rFont val="Arial"/>
        <family val="2"/>
        <charset val="238"/>
      </rPr>
      <t>M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h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u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g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z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przeznaczona do zabiegów operacyjnych o podwyższonym ryzyku zakażenia miejsca operowanego oraz ochronie personelu przed krwiopochodnymi patogenami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y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z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y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>j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j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ś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ł</t>
    </r>
    <r>
      <rPr>
        <sz val="10"/>
        <color theme="1"/>
        <rFont val="Arial"/>
        <family val="2"/>
        <charset val="238"/>
      </rPr>
      <t>ó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y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j</t>
    </r>
    <r>
      <rPr>
        <sz val="10"/>
        <color theme="1"/>
        <rFont val="Arial"/>
        <family val="2"/>
        <charset val="238"/>
      </rPr>
      <t>m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>j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z</t>
    </r>
    <r>
      <rPr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>j</t>
    </r>
    <r>
      <rPr>
        <sz val="10"/>
        <color theme="1"/>
        <rFont val="Arial"/>
        <family val="2"/>
        <charset val="238"/>
      </rPr>
      <t>,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g</t>
    </r>
    <r>
      <rPr>
        <sz val="10"/>
        <color theme="1"/>
        <rFont val="Arial"/>
        <family val="2"/>
        <charset val="238"/>
      </rPr>
      <t>u</t>
    </r>
    <r>
      <rPr>
        <sz val="10"/>
        <color theme="1"/>
        <rFont val="Arial"/>
        <family val="2"/>
        <charset val="238"/>
      </rPr>
      <t>m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ę</t>
    </r>
    <r>
      <rPr>
        <sz val="10"/>
        <color theme="1"/>
        <rFont val="Arial"/>
        <family val="2"/>
        <charset val="238"/>
      </rPr>
      <t>,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z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j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l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y</t>
    </r>
    <r>
      <rPr>
        <sz val="10"/>
        <color theme="1"/>
        <rFont val="Arial"/>
        <family val="2"/>
        <charset val="238"/>
      </rPr>
      <t>g</t>
    </r>
    <r>
      <rPr>
        <sz val="10"/>
        <color theme="1"/>
        <rFont val="Arial"/>
        <family val="2"/>
        <charset val="238"/>
      </rPr>
      <t>ł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>z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j</t>
    </r>
    <r>
      <rPr>
        <sz val="10"/>
        <color theme="1"/>
        <rFont val="Arial"/>
        <family val="2"/>
        <charset val="238"/>
      </rPr>
      <t>ą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m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ł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ó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>u</t>
    </r>
    <r>
      <rPr>
        <sz val="10"/>
        <color theme="1"/>
        <rFont val="Arial"/>
        <family val="2"/>
        <charset val="238"/>
      </rPr>
      <t>j</t>
    </r>
    <r>
      <rPr>
        <sz val="10"/>
        <color theme="1"/>
        <rFont val="Arial"/>
        <family val="2"/>
        <charset val="238"/>
      </rPr>
      <t>ą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y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h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ż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ó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y</t>
    </r>
    <r>
      <rPr>
        <sz val="10"/>
        <color theme="1"/>
        <rFont val="Arial"/>
        <family val="2"/>
        <charset val="238"/>
      </rPr>
      <t>,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m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y</t>
    </r>
    <r>
      <rPr>
        <sz val="10"/>
        <color theme="1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ż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y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z</t>
    </r>
    <r>
      <rPr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>y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u</t>
    </r>
    <r>
      <rPr>
        <sz val="10"/>
        <color theme="1"/>
        <rFont val="Arial"/>
        <family val="2"/>
        <charset val="238"/>
      </rPr>
      <t>m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ż</t>
    </r>
    <r>
      <rPr>
        <sz val="10"/>
        <color theme="1"/>
        <rFont val="Arial"/>
        <family val="2"/>
        <charset val="238"/>
      </rPr>
      <t>l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j</t>
    </r>
    <r>
      <rPr>
        <sz val="10"/>
        <color theme="1"/>
        <rFont val="Arial"/>
        <family val="2"/>
        <charset val="238"/>
      </rPr>
      <t>ą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y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ł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ę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m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z</t>
    </r>
    <r>
      <rPr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ł</t>
    </r>
    <r>
      <rPr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>u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z</t>
    </r>
    <r>
      <rPr>
        <sz val="10"/>
        <color theme="1"/>
        <rFont val="Arial"/>
        <family val="2"/>
        <charset val="238"/>
      </rPr>
      <t>y</t>
    </r>
    <r>
      <rPr>
        <sz val="10"/>
        <color theme="1"/>
        <rFont val="Arial"/>
        <family val="2"/>
        <charset val="238"/>
      </rPr>
      <t>.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>ł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j</t>
    </r>
    <r>
      <rPr>
        <sz val="10"/>
        <color theme="1"/>
        <rFont val="Arial"/>
        <family val="2"/>
        <charset val="238"/>
      </rPr>
      <t>ą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m</t>
    </r>
    <r>
      <rPr>
        <sz val="10"/>
        <color theme="1"/>
        <rFont val="Arial"/>
        <family val="2"/>
        <charset val="238"/>
      </rPr>
      <t>ę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-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4</t>
    </r>
    <r>
      <rPr>
        <sz val="10"/>
        <color theme="1"/>
        <rFont val="Arial"/>
        <family val="2"/>
        <charset val="238"/>
      </rPr>
      <t>6</t>
    </r>
    <r>
      <rPr>
        <sz val="10"/>
        <color theme="1"/>
        <rFont val="Arial"/>
        <family val="2"/>
        <charset val="238"/>
      </rPr>
      <t>8</t>
    </r>
    <r>
      <rPr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,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Odporność na rozpryski  ≥160 mmHg  Skuteczność filtracji bakterii (BFE) ≥ 99% Ciśnienie różnicowe (Delta P) &lt; 49 Pa/cm</t>
    </r>
    <r>
      <rPr>
        <vertAlign val="superscript"/>
        <sz val="10"/>
        <color rgb="FF000000"/>
        <rFont val="Arial"/>
        <family val="2"/>
        <charset val="238"/>
      </rPr>
      <t>2</t>
    </r>
    <r>
      <rPr>
        <sz val="10"/>
        <color rgb="FF000000"/>
        <rFont val="Arial"/>
        <family val="2"/>
        <charset val="238"/>
      </rPr>
      <t xml:space="preserve"> .</t>
    </r>
  </si>
  <si>
    <r>
      <rPr>
        <sz val="10"/>
        <color theme="1"/>
        <rFont val="Arial"/>
        <family val="2"/>
        <charset val="238"/>
      </rPr>
      <t>M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h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u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g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z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przeznaczona do zabiegów operacyjnych o podwyższonym ryzyku zakażenia miejsca operowanego oraz ochronie personelu przed krwiopochodnymi patogenami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y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z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y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>j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j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ś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ł</t>
    </r>
    <r>
      <rPr>
        <sz val="10"/>
        <color theme="1"/>
        <rFont val="Arial"/>
        <family val="2"/>
        <charset val="238"/>
      </rPr>
      <t>ó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y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j</t>
    </r>
    <r>
      <rPr>
        <sz val="10"/>
        <color theme="1"/>
        <rFont val="Arial"/>
        <family val="2"/>
        <charset val="238"/>
      </rPr>
      <t>m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>j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z</t>
    </r>
    <r>
      <rPr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>j</t>
    </r>
    <r>
      <rPr>
        <sz val="10"/>
        <color theme="1"/>
        <rFont val="Arial"/>
        <family val="2"/>
        <charset val="238"/>
      </rPr>
      <t>,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,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z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j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l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y</t>
    </r>
    <r>
      <rPr>
        <sz val="10"/>
        <color theme="1"/>
        <rFont val="Arial"/>
        <family val="2"/>
        <charset val="238"/>
      </rPr>
      <t>g</t>
    </r>
    <r>
      <rPr>
        <sz val="10"/>
        <color theme="1"/>
        <rFont val="Arial"/>
        <family val="2"/>
        <charset val="238"/>
      </rPr>
      <t>ł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>z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j</t>
    </r>
    <r>
      <rPr>
        <sz val="10"/>
        <color theme="1"/>
        <rFont val="Arial"/>
        <family val="2"/>
        <charset val="238"/>
      </rPr>
      <t>ą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m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ł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ó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>u</t>
    </r>
    <r>
      <rPr>
        <sz val="10"/>
        <color theme="1"/>
        <rFont val="Arial"/>
        <family val="2"/>
        <charset val="238"/>
      </rPr>
      <t>j</t>
    </r>
    <r>
      <rPr>
        <sz val="10"/>
        <color theme="1"/>
        <rFont val="Arial"/>
        <family val="2"/>
        <charset val="238"/>
      </rPr>
      <t>ą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y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h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ż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ó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y</t>
    </r>
    <r>
      <rPr>
        <sz val="10"/>
        <color theme="1"/>
        <rFont val="Arial"/>
        <family val="2"/>
        <charset val="238"/>
      </rPr>
      <t>,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m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y</t>
    </r>
    <r>
      <rPr>
        <sz val="10"/>
        <color theme="1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ż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y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z</t>
    </r>
    <r>
      <rPr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>y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u</t>
    </r>
    <r>
      <rPr>
        <sz val="10"/>
        <color theme="1"/>
        <rFont val="Arial"/>
        <family val="2"/>
        <charset val="238"/>
      </rPr>
      <t>m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ż</t>
    </r>
    <r>
      <rPr>
        <sz val="10"/>
        <color theme="1"/>
        <rFont val="Arial"/>
        <family val="2"/>
        <charset val="238"/>
      </rPr>
      <t>l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j</t>
    </r>
    <r>
      <rPr>
        <sz val="10"/>
        <color theme="1"/>
        <rFont val="Arial"/>
        <family val="2"/>
        <charset val="238"/>
      </rPr>
      <t>ą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y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ł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ę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m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z</t>
    </r>
    <r>
      <rPr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ł</t>
    </r>
    <r>
      <rPr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>u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z</t>
    </r>
    <r>
      <rPr>
        <sz val="10"/>
        <color theme="1"/>
        <rFont val="Arial"/>
        <family val="2"/>
        <charset val="238"/>
      </rPr>
      <t>y</t>
    </r>
    <r>
      <rPr>
        <sz val="10"/>
        <color theme="1"/>
        <rFont val="Arial"/>
        <family val="2"/>
        <charset val="238"/>
      </rPr>
      <t>.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Maska wyposażona dodatkowo w osłonę na oczy. Technologia Anti - Fog zabezpiecza okulary przed parowaniem.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>ł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j</t>
    </r>
    <r>
      <rPr>
        <sz val="10"/>
        <color theme="1"/>
        <rFont val="Arial"/>
        <family val="2"/>
        <charset val="238"/>
      </rPr>
      <t>ą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m</t>
    </r>
    <r>
      <rPr>
        <sz val="10"/>
        <color theme="1"/>
        <rFont val="Arial"/>
        <family val="2"/>
        <charset val="238"/>
      </rPr>
      <t>ę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-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4</t>
    </r>
    <r>
      <rPr>
        <sz val="10"/>
        <color theme="1"/>
        <rFont val="Arial"/>
        <family val="2"/>
        <charset val="238"/>
      </rPr>
      <t>6</t>
    </r>
    <r>
      <rPr>
        <sz val="10"/>
        <color theme="1"/>
        <rFont val="Arial"/>
        <family val="2"/>
        <charset val="238"/>
      </rPr>
      <t>8</t>
    </r>
    <r>
      <rPr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,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Odporność na rozpryski  ≥160 mmHg  Skuteczność filtracji bakterii (BFE) ≥ 99% Ciśnienie różnicowe (Delta P) &lt; 29 Pa/cm</t>
    </r>
    <r>
      <rPr>
        <vertAlign val="superscript"/>
        <sz val="10"/>
        <color rgb="FF000000"/>
        <rFont val="Arial"/>
        <family val="2"/>
        <charset val="238"/>
      </rPr>
      <t>2</t>
    </r>
    <r>
      <rPr>
        <sz val="10"/>
        <color rgb="FF000000"/>
        <rFont val="Arial"/>
        <family val="2"/>
        <charset val="238"/>
      </rPr>
      <t xml:space="preserve">  i dodatkowo  z  dyrektywy o środkach ochrony indywidualnej badanie na:
- skuteczność filtracji dla cząstek (0.1 mikrona) ≥ 99%.</t>
    </r>
  </si>
  <si>
    <r>
      <t>Maska, wyrób medyczny o cechach ochrony układu oddechowego personelu ( posiada test szczelności potwierdzony przez NIOSH), typu półmaska-( „kaczka”)</t>
    </r>
    <r>
      <rPr>
        <sz val="10"/>
        <color theme="1"/>
        <rFont val="Arial"/>
        <family val="2"/>
        <charset val="238"/>
      </rPr>
      <t>,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z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f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l</t>
    </r>
    <r>
      <rPr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j</t>
    </r>
    <r>
      <rPr>
        <sz val="10"/>
        <color theme="1"/>
        <rFont val="Arial"/>
        <family val="2"/>
        <charset val="238"/>
      </rPr>
      <t>ą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z</t>
    </r>
    <r>
      <rPr>
        <sz val="10"/>
        <color theme="1"/>
        <rFont val="Arial"/>
        <family val="2"/>
        <charset val="238"/>
      </rPr>
      <t>ą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z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ą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 xml:space="preserve"> N95, minimum 8 warstwowa ..Kodowana innym kolorem strona zewnętrzna i wewnętrzna maski, dwie taśmy nie lateksowe do umocowania.
Minimalne wymagania dla maski potwierdzone wynikami badań (dołączyć do oferty) </t>
    </r>
    <r>
      <rPr>
        <sz val="10"/>
        <color theme="1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l</t>
    </r>
    <r>
      <rPr>
        <sz val="10"/>
        <color theme="1"/>
        <rFont val="Arial"/>
        <family val="2"/>
        <charset val="238"/>
      </rPr>
      <t>ą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J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>y</t>
    </r>
    <r>
      <rPr>
        <sz val="10"/>
        <color theme="1"/>
        <rFont val="Arial"/>
        <family val="2"/>
        <charset val="238"/>
      </rPr>
      <t>f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>j</t>
    </r>
    <r>
      <rPr>
        <sz val="10"/>
        <color rgb="FF000000"/>
        <rFont val="Arial"/>
        <family val="2"/>
        <charset val="238"/>
      </rPr>
      <t xml:space="preserve">, zgodnie z PN-EN 14683:
</t>
    </r>
    <r>
      <rPr>
        <sz val="10"/>
        <color theme="1"/>
        <rFont val="Arial"/>
        <family val="2"/>
        <charset val="238"/>
      </rPr>
      <t>-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ś</t>
    </r>
    <r>
      <rPr>
        <sz val="10"/>
        <color theme="1"/>
        <rFont val="Arial"/>
        <family val="2"/>
        <charset val="238"/>
      </rPr>
      <t>ć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z</t>
    </r>
    <r>
      <rPr>
        <sz val="10"/>
        <color theme="1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y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≥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6</t>
    </r>
    <r>
      <rPr>
        <sz val="10"/>
        <color theme="1"/>
        <rFont val="Arial"/>
        <family val="2"/>
        <charset val="238"/>
      </rPr>
      <t>0</t>
    </r>
    <r>
      <rPr>
        <sz val="10"/>
        <color theme="1"/>
        <rFont val="Arial"/>
        <family val="2"/>
        <charset val="238"/>
      </rPr>
      <t>m</t>
    </r>
    <r>
      <rPr>
        <sz val="10"/>
        <color theme="1"/>
        <rFont val="Arial"/>
        <family val="2"/>
        <charset val="238"/>
      </rPr>
      <t>m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H</t>
    </r>
    <r>
      <rPr>
        <sz val="10"/>
        <color theme="1"/>
        <rFont val="Arial"/>
        <family val="2"/>
        <charset val="238"/>
      </rPr>
      <t>g</t>
    </r>
    <r>
      <rPr>
        <sz val="10"/>
        <color theme="1"/>
        <rFont val="Arial"/>
        <family val="2"/>
        <charset val="238"/>
      </rPr>
      <t xml:space="preserve">
</t>
    </r>
    <r>
      <rPr>
        <sz val="10"/>
        <color rgb="FF000000"/>
        <rFont val="Arial"/>
        <family val="2"/>
        <charset val="238"/>
      </rPr>
      <t xml:space="preserve">- opór powietrza wdychanego i wydychanego czyli ciśnienie różnicowe  </t>
    </r>
    <r>
      <rPr>
        <sz val="10"/>
        <color theme="1"/>
        <rFont val="Arial"/>
        <family val="2"/>
        <charset val="238"/>
      </rPr>
      <t>&lt;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5</t>
    </r>
    <r>
      <rPr>
        <sz val="10"/>
        <color theme="1"/>
        <rFont val="Arial"/>
        <family val="2"/>
        <charset val="238"/>
      </rPr>
      <t>.</t>
    </r>
    <r>
      <rPr>
        <sz val="10"/>
        <color theme="1"/>
        <rFont val="Arial"/>
        <family val="2"/>
        <charset val="238"/>
      </rPr>
      <t>0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H</t>
    </r>
    <r>
      <rPr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 xml:space="preserve">
</t>
    </r>
    <r>
      <rPr>
        <sz val="10"/>
        <color rgb="FF000000"/>
        <rFont val="Arial"/>
        <family val="2"/>
        <charset val="238"/>
      </rPr>
      <t xml:space="preserve">- skuteczność filtracji bakteryjnej (BFE) </t>
    </r>
    <r>
      <rPr>
        <sz val="10"/>
        <color theme="1"/>
        <rFont val="Arial"/>
        <family val="2"/>
        <charset val="238"/>
      </rPr>
      <t>≥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9</t>
    </r>
    <r>
      <rPr>
        <sz val="10"/>
        <color theme="1"/>
        <rFont val="Arial"/>
        <family val="2"/>
        <charset val="238"/>
      </rPr>
      <t>9</t>
    </r>
    <r>
      <rPr>
        <sz val="10"/>
        <color theme="1"/>
        <rFont val="Arial"/>
        <family val="2"/>
        <charset val="238"/>
      </rPr>
      <t>%</t>
    </r>
    <r>
      <rPr>
        <sz val="10"/>
        <color theme="1"/>
        <rFont val="Arial"/>
        <family val="2"/>
        <charset val="238"/>
      </rPr>
      <t xml:space="preserve">
 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h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z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>y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>y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y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ś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h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h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y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>y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>u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l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>j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(</t>
    </r>
    <r>
      <rPr>
        <sz val="10"/>
        <color theme="1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>)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b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:</t>
    </r>
    <r>
      <rPr>
        <sz val="10"/>
        <color theme="1"/>
        <rFont val="Arial"/>
        <family val="2"/>
        <charset val="238"/>
      </rPr>
      <t xml:space="preserve">
</t>
    </r>
    <r>
      <rPr>
        <sz val="10"/>
        <color rgb="FF000000"/>
        <rFont val="Arial"/>
        <family val="2"/>
        <charset val="238"/>
      </rPr>
      <t>- skuteczność filtracji dla cząstek (0.1 mikrona)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≥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9</t>
    </r>
    <r>
      <rPr>
        <sz val="10"/>
        <color theme="1"/>
        <rFont val="Arial"/>
        <family val="2"/>
        <charset val="238"/>
      </rPr>
      <t>9</t>
    </r>
    <r>
      <rPr>
        <sz val="10"/>
        <color theme="1"/>
        <rFont val="Arial"/>
        <family val="2"/>
        <charset val="238"/>
      </rPr>
      <t>%</t>
    </r>
    <r>
      <rPr>
        <sz val="10"/>
        <color theme="1"/>
        <rFont val="Arial"/>
        <family val="2"/>
        <charset val="238"/>
      </rPr>
      <t>.</t>
    </r>
    <r>
      <rPr>
        <sz val="10"/>
        <color theme="1"/>
        <rFont val="Arial"/>
        <family val="2"/>
        <charset val="238"/>
      </rPr>
      <t xml:space="preserve">
M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j</t>
    </r>
    <r>
      <rPr>
        <sz val="10"/>
        <color theme="1"/>
        <rFont val="Arial"/>
        <family val="2"/>
        <charset val="238"/>
      </rPr>
      <t>ą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m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j</t>
    </r>
    <r>
      <rPr>
        <sz val="10"/>
        <color theme="1"/>
        <rFont val="Arial"/>
        <family val="2"/>
        <charset val="238"/>
      </rPr>
      <t>ę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>z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ł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z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b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>z</t>
    </r>
    <r>
      <rPr>
        <sz val="10"/>
        <color theme="1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z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j</t>
    </r>
    <r>
      <rPr>
        <sz val="10"/>
        <color theme="1"/>
        <rFont val="Arial"/>
        <family val="2"/>
        <charset val="238"/>
      </rPr>
      <t>ą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>g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z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>b</t>
    </r>
    <r>
      <rPr>
        <sz val="10"/>
        <color theme="1"/>
        <rFont val="Arial"/>
        <family val="2"/>
        <charset val="238"/>
      </rPr>
      <t>,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b</t>
    </r>
    <r>
      <rPr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ą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>r</t>
    </r>
    <r>
      <rPr>
        <sz val="10"/>
        <color theme="1"/>
        <rFont val="Arial"/>
        <family val="2"/>
        <charset val="238"/>
      </rPr>
      <t>u</t>
    </r>
    <r>
      <rPr>
        <sz val="10"/>
        <color theme="1"/>
        <rFont val="Arial"/>
        <family val="2"/>
        <charset val="238"/>
      </rPr>
      <t>s</t>
    </r>
    <r>
      <rPr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m</t>
    </r>
    <r>
      <rPr>
        <sz val="10"/>
        <color theme="1"/>
        <rFont val="Arial"/>
        <family val="2"/>
        <charset val="238"/>
      </rPr>
      <t>.</t>
    </r>
  </si>
  <si>
    <t>BALONY LEKOWE Z SYROLIMUSEM DO PTA, BTK
Cewniki balonowe uwalniające lek kompatybilne z prowadnikiem 0,018” oraz 0,014” 
- Semi compliant 
- do prowadnika 0,018” : długości: 40, 60, 80, 100, 120, 150, 200 mm w średnicach: 2.0, 2.5, 3.0, 3.5, 4.0, 5.0, 6.0,mm.
- Do prowadnika 0,014” : długości : 60mm, 80mm, 100mm w średnicach 2.0mm, 2.5mm, 3.0mm, 3,5mm 
- Lek cytostatyczny : Sirolimus 
- Sposób nanoszenia leku: przy użyciu sprayu, równomierne nanoszenie leku na rozprężony balon dziéki czemu uzyskane jest 100% pokrycia balonu,
- Technologia powlekania NANOLUTE zapewnia mniejszą utratę leku w czasie wprowadzanie i zwiększoną dostępność biologiczną leku, szybsze wchłanianie leku w tkance. 
- Dawka leku: 1,27 µg/mm² 
- Długości systemów dostarczania 80 cm oraz 145 cm dla obu systemów 0,014” oraz 0,018” 
• 2 markery na systemie dostarczającym oznaczające pozycję balonu 
• Kompatybilne z introducerem 5F 
• Sposób pokrycia ułatwiający przeprowadzanie przez zmiany i jednocześnie zapobiegający ześlizgiwaniu się balonu, 
• Ciśnienie nominalne: 6 atm 
• RBP   12atm 
• brak utraty leku z balonu przy przechodzeniu przez śluzę introducera dzięki dyfuzyjnemu procesowi uwalniania leku oraz zamkniéciu leku w kapsułach fosfolipidowych</t>
  </si>
  <si>
    <t>BALONY LEKOWE Z SYROLIMUSEM DO PRZETOK
Cewniki balonowe uwalniające lek kompatybilne z prowadnikiem 0,035” dedykowane do przetok 
• Semi compliant 
• Długości: 20, 40, 60, 80, 100mm. 
• Średnice: 3.0, 4.0, 5.0, 6.0, 7.0, 8.0, 9.0, 10.0, 12.0 mm. 
•       Lek : Sirolimus 
•       Sposób nanoszenia leku: przy użyciu sprayu, równomierne nanoszenie leku na rozprężony balon dziéki czemu uzyskane jest 100% pokrycia balonu,
Technologia powlekania NANOLUTE zapewnia mniejszą utratę leku w czasie wprowadzania i zwiększoną dostępność biologiczną leku, szybsze wchłanianie leku w tkance. 
•       Dawka leku: 1,27 µg/mm² 
• Długości systemów dostarczania 80 cm 
• 2 markery na systemie dostarczającym oznaczające pozycję balonu 
• Kompatybilne z introducerem 6F, 7F, 8F 
• Sposób pokrycia ułatwiający przeprowadzanie przez zmiany i jednocześnie zapobiegający ześlizgiwaniu się balonu, 
• Ciśnienie nominalne: 6 atm 
• RBP   12atm 
• brak utraty leku z balonu przy przechodzeniu przez śluzę introducera dzięki dyfuzyjnemu procesowi uwalniania leku oraz zamknięciu leku w kapsułach fosfolipidowych</t>
  </si>
  <si>
    <r>
      <rPr>
        <u/>
        <sz val="10"/>
        <color theme="1"/>
        <rFont val="Arial"/>
        <family val="2"/>
        <charset val="238"/>
      </rPr>
      <t xml:space="preserve">Materiał chemoembolizacyjny
</t>
    </r>
    <r>
      <rPr>
        <sz val="10"/>
        <color theme="1"/>
        <rFont val="Arial"/>
        <family val="2"/>
        <charset val="238"/>
      </rPr>
      <t xml:space="preserve">Partykuły do chemoembolizacji, precyzyjnie kalibrowane partykuły do nasączania cytostatykiem w ampułkostrzykawkach 2 ml, wielkość 40um, 75um, 100um, czas ładownia doksorubicyną 60minut, czas ładowania irinotecanem 30 minut
1. Ampułkostrzykawki 2ml, możliwość nasączania doksorubicyną 100mg/2ml (1 ampułkostrzykawka), </t>
    </r>
    <r>
      <rPr>
        <sz val="10"/>
        <color rgb="FF000000"/>
        <rFont val="Arial"/>
        <family val="2"/>
        <charset val="238"/>
      </rPr>
      <t>możliwość nasączania irinotecanem 100mg/2ml (1 ampułkostrzykawka)</t>
    </r>
  </si>
  <si>
    <r>
      <rPr>
        <u/>
        <sz val="10"/>
        <color theme="1"/>
        <rFont val="Arial"/>
        <family val="2"/>
        <charset val="238"/>
      </rPr>
      <t xml:space="preserve">Materiał embolizacyjny
</t>
    </r>
    <r>
      <rPr>
        <sz val="10"/>
        <color theme="1"/>
        <rFont val="Arial"/>
        <family val="2"/>
        <charset val="238"/>
      </rPr>
      <t xml:space="preserve">CZĄSTKI EMBOLIZACYJNE - HYDROŻELOWE
cząstki pokryte substancją zmniejszającą reakcję zapalną, cząstki hydrożelowe pokryte polimerem perifluoranowym, precyzyjnie kalibrowane w ampułkostrzykawkach 2ml, dostępne w rozmiarach 40 ,75 ,100 ,250 ,400 ,500 ,700 ,900 ,1100 i 1300 mikronów (do wyboru przy dostawie), </t>
    </r>
    <r>
      <rPr>
        <sz val="10"/>
        <color theme="1"/>
        <rFont val="Arial"/>
        <family val="2"/>
        <charset val="238"/>
      </rPr>
      <t>Ilość 15 fiolek/strzykawek  o pojemności 2ml</t>
    </r>
  </si>
  <si>
    <t>PAKIET  1  odzież ochronna II</t>
  </si>
  <si>
    <t xml:space="preserve">PAKIET  2  - Pakiet naczyniowy 6 </t>
  </si>
  <si>
    <t xml:space="preserve">PAKIET  3 pakiet naczyniowy 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</si>
</sst>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00\ [$zł-415];[Red]\-#,##0.0000\ [$zł-415]"/>
    <numFmt numFmtId="165" formatCode="#,##0.00\ [$zł-415];[Red]\-#,##0.00\ [$zł-415]"/>
    <numFmt numFmtId="166" formatCode="#,##0.00\ &quot;zł&quot;"/>
    <numFmt numFmtId="167" formatCode="#,##0.0000&quot; &quot;[$zł-415];[Red]&quot;-&quot;#,##0.0000&quot; &quot;[$zł-415]"/>
    <numFmt numFmtId="168" formatCode="#,##0.00&quot; &quot;[$zł-415];[Red]&quot;-&quot;#,##0.00&quot; &quot;[$zł-415]"/>
    <numFmt numFmtId="169" formatCode="[$-415]General"/>
    <numFmt numFmtId="170" formatCode="&quot; &quot;#,##0.00&quot; &quot;;&quot;-&quot;#,##0.00&quot; &quot;;&quot; -&quot;#&quot; &quot;;&quot; &quot;@&quot; &quot;"/>
    <numFmt numFmtId="171" formatCode="#,##0.00\ [$zł-415]"/>
    <numFmt numFmtId="172" formatCode="[$-415]#,##0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u/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0000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u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3">
    <xf numFmtId="0" fontId="0" fillId="0" borderId="0"/>
    <xf numFmtId="169" fontId="4" fillId="0" borderId="0"/>
    <xf numFmtId="170" fontId="4" fillId="0" borderId="0" applyBorder="0" applyProtection="0"/>
  </cellStyleXfs>
  <cellXfs count="65">
    <xf numFmtId="0" fontId="0" fillId="0" borderId="0" xfId="0"/>
    <xf numFmtId="165" fontId="2" fillId="2" borderId="4" xfId="0" applyNumberFormat="1" applyFont="1" applyFill="1" applyBorder="1" applyAlignment="1" applyProtection="1">
      <alignment horizontal="right" vertical="center"/>
    </xf>
    <xf numFmtId="166" fontId="2" fillId="2" borderId="2" xfId="0" applyNumberFormat="1" applyFont="1" applyFill="1" applyBorder="1" applyAlignment="1" applyProtection="1">
      <alignment horizontal="right" vertical="center"/>
    </xf>
    <xf numFmtId="166" fontId="3" fillId="3" borderId="2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167" fontId="3" fillId="0" borderId="2" xfId="0" applyNumberFormat="1" applyFont="1" applyBorder="1" applyAlignment="1" applyProtection="1">
      <alignment horizontal="center" vertical="center" wrapText="1"/>
      <protection locked="0"/>
    </xf>
    <xf numFmtId="168" fontId="3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71" fontId="2" fillId="0" borderId="2" xfId="0" applyNumberFormat="1" applyFont="1" applyBorder="1" applyAlignment="1" applyProtection="1">
      <alignment horizontal="right" vertical="center"/>
      <protection locked="0"/>
    </xf>
    <xf numFmtId="9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166" fontId="2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71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165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3" fontId="2" fillId="0" borderId="0" xfId="0" applyNumberFormat="1" applyFont="1" applyBorder="1" applyAlignment="1" applyProtection="1">
      <alignment horizontal="right" vertical="center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/>
      <protection locked="0"/>
    </xf>
    <xf numFmtId="166" fontId="2" fillId="0" borderId="0" xfId="0" applyNumberFormat="1" applyFont="1" applyBorder="1" applyAlignment="1" applyProtection="1">
      <alignment horizontal="right" vertical="center" wrapText="1"/>
      <protection locked="0"/>
    </xf>
    <xf numFmtId="166" fontId="2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9" fontId="8" fillId="0" borderId="0" xfId="0" applyNumberFormat="1" applyFont="1" applyAlignment="1" applyProtection="1">
      <alignment horizontal="center" vertical="center"/>
      <protection locked="0"/>
    </xf>
    <xf numFmtId="169" fontId="9" fillId="0" borderId="5" xfId="1" applyFont="1" applyBorder="1" applyAlignment="1" applyProtection="1">
      <alignment horizontal="left" vertical="top" wrapText="1"/>
      <protection locked="0"/>
    </xf>
    <xf numFmtId="169" fontId="9" fillId="0" borderId="5" xfId="1" applyFont="1" applyBorder="1" applyAlignment="1" applyProtection="1">
      <alignment vertical="top" wrapText="1"/>
      <protection locked="0"/>
    </xf>
    <xf numFmtId="169" fontId="9" fillId="0" borderId="6" xfId="1" applyFont="1" applyBorder="1" applyAlignment="1" applyProtection="1">
      <alignment vertical="top" wrapText="1"/>
      <protection locked="0"/>
    </xf>
    <xf numFmtId="169" fontId="9" fillId="0" borderId="7" xfId="1" applyFont="1" applyBorder="1" applyAlignment="1" applyProtection="1">
      <alignment vertical="top" wrapText="1"/>
      <protection locked="0"/>
    </xf>
    <xf numFmtId="172" fontId="9" fillId="0" borderId="5" xfId="1" applyNumberFormat="1" applyFont="1" applyBorder="1" applyAlignment="1" applyProtection="1">
      <alignment horizontal="right" vertical="center"/>
      <protection locked="0"/>
    </xf>
    <xf numFmtId="172" fontId="9" fillId="0" borderId="8" xfId="1" applyNumberFormat="1" applyFont="1" applyBorder="1" applyAlignment="1" applyProtection="1">
      <alignment horizontal="right" vertical="center"/>
      <protection locked="0"/>
    </xf>
    <xf numFmtId="172" fontId="9" fillId="0" borderId="5" xfId="1" applyNumberFormat="1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1" fontId="11" fillId="0" borderId="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3" fontId="2" fillId="0" borderId="9" xfId="0" applyNumberFormat="1" applyFont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171" fontId="2" fillId="0" borderId="11" xfId="0" applyNumberFormat="1" applyFont="1" applyBorder="1" applyAlignment="1" applyProtection="1">
      <alignment horizontal="center" vertical="center"/>
      <protection locked="0"/>
    </xf>
    <xf numFmtId="171" fontId="2" fillId="0" borderId="12" xfId="0" applyNumberFormat="1" applyFont="1" applyBorder="1" applyAlignment="1" applyProtection="1">
      <alignment horizontal="center" vertical="center"/>
      <protection locked="0"/>
    </xf>
    <xf numFmtId="9" fontId="2" fillId="0" borderId="13" xfId="0" applyNumberFormat="1" applyFont="1" applyBorder="1" applyAlignment="1" applyProtection="1">
      <alignment horizontal="center" vertical="center"/>
      <protection locked="0"/>
    </xf>
    <xf numFmtId="9" fontId="2" fillId="0" borderId="14" xfId="0" applyNumberFormat="1" applyFont="1" applyBorder="1" applyAlignment="1" applyProtection="1">
      <alignment horizontal="center" vertical="center"/>
      <protection locked="0"/>
    </xf>
    <xf numFmtId="165" fontId="2" fillId="2" borderId="15" xfId="0" applyNumberFormat="1" applyFont="1" applyFill="1" applyBorder="1" applyAlignment="1" applyProtection="1">
      <alignment horizontal="center" vertical="center"/>
    </xf>
    <xf numFmtId="165" fontId="2" fillId="2" borderId="16" xfId="0" applyNumberFormat="1" applyFont="1" applyFill="1" applyBorder="1" applyAlignment="1" applyProtection="1">
      <alignment horizontal="center" vertical="center"/>
    </xf>
    <xf numFmtId="166" fontId="2" fillId="2" borderId="9" xfId="0" applyNumberFormat="1" applyFont="1" applyFill="1" applyBorder="1" applyAlignment="1" applyProtection="1">
      <alignment horizontal="center" vertical="center"/>
    </xf>
    <xf numFmtId="166" fontId="2" fillId="2" borderId="10" xfId="0" applyNumberFormat="1" applyFont="1" applyFill="1" applyBorder="1" applyAlignment="1" applyProtection="1">
      <alignment horizontal="center" vertical="center"/>
    </xf>
  </cellXfs>
  <cellStyles count="3">
    <cellStyle name="Excel Built-in Comma" xfId="2" xr:uid="{00000000-0005-0000-0000-000000000000}"/>
    <cellStyle name="Excel Built-in Normal" xfId="1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zoomScaleNormal="100" workbookViewId="0">
      <pane ySplit="5" topLeftCell="A21" activePane="bottomLeft" state="frozen"/>
      <selection pane="bottomLeft" activeCell="C31" sqref="C31"/>
    </sheetView>
  </sheetViews>
  <sheetFormatPr defaultColWidth="9.140625" defaultRowHeight="12.75" x14ac:dyDescent="0.25"/>
  <cols>
    <col min="1" max="1" width="4.7109375" style="4" customWidth="1"/>
    <col min="2" max="2" width="57.7109375" style="5" customWidth="1"/>
    <col min="3" max="3" width="28.5703125" style="23" customWidth="1"/>
    <col min="4" max="4" width="13.140625" style="4" bestFit="1" customWidth="1"/>
    <col min="5" max="5" width="7.5703125" style="24" bestFit="1" customWidth="1"/>
    <col min="6" max="6" width="11.5703125" style="24" bestFit="1" customWidth="1"/>
    <col min="7" max="7" width="6.7109375" style="24" bestFit="1" customWidth="1"/>
    <col min="8" max="8" width="11.28515625" style="5" bestFit="1" customWidth="1"/>
    <col min="9" max="9" width="12.140625" style="5" bestFit="1" customWidth="1"/>
    <col min="10" max="10" width="11.140625" style="5" bestFit="1" customWidth="1"/>
    <col min="11" max="11" width="12.140625" style="5" bestFit="1" customWidth="1"/>
    <col min="12" max="12" width="13.7109375" style="5" customWidth="1"/>
    <col min="13" max="13" width="12.140625" style="5" customWidth="1"/>
    <col min="14" max="14" width="10.42578125" style="5" bestFit="1" customWidth="1"/>
    <col min="15" max="16" width="9.140625" style="5"/>
    <col min="17" max="17" width="13.28515625" style="5" bestFit="1" customWidth="1"/>
    <col min="18" max="16384" width="9.140625" style="5"/>
  </cols>
  <sheetData>
    <row r="1" spans="1:18" ht="14.45" customHeight="1" x14ac:dyDescent="0.25">
      <c r="B1" s="50" t="s">
        <v>16</v>
      </c>
      <c r="C1" s="50"/>
      <c r="D1" s="50"/>
      <c r="E1" s="50"/>
      <c r="F1" s="50"/>
      <c r="G1" s="50"/>
      <c r="H1" s="50"/>
    </row>
    <row r="2" spans="1:18" ht="14.45" customHeight="1" x14ac:dyDescent="0.25">
      <c r="B2" s="6"/>
      <c r="C2" s="6"/>
      <c r="D2" s="6"/>
      <c r="E2" s="6"/>
      <c r="F2" s="6"/>
      <c r="G2" s="6"/>
      <c r="H2" s="6"/>
    </row>
    <row r="3" spans="1:18" ht="14.45" customHeight="1" x14ac:dyDescent="0.25">
      <c r="B3" s="7" t="s">
        <v>20</v>
      </c>
      <c r="C3" s="6"/>
      <c r="D3" s="6"/>
      <c r="E3" s="6"/>
      <c r="F3" s="6"/>
      <c r="G3" s="6"/>
      <c r="H3" s="6"/>
    </row>
    <row r="4" spans="1:18" ht="14.45" customHeight="1" x14ac:dyDescent="0.25">
      <c r="B4" s="51" t="s">
        <v>15</v>
      </c>
      <c r="C4" s="51"/>
      <c r="D4" s="51"/>
      <c r="E4" s="51"/>
      <c r="F4" s="51"/>
      <c r="G4" s="51"/>
      <c r="H4" s="51"/>
    </row>
    <row r="5" spans="1:18" ht="14.45" customHeight="1" x14ac:dyDescent="0.25">
      <c r="B5" s="23"/>
      <c r="D5" s="23"/>
      <c r="E5" s="23"/>
      <c r="F5" s="23"/>
      <c r="G5" s="23"/>
      <c r="H5" s="3" t="s">
        <v>17</v>
      </c>
      <c r="I5" s="3">
        <f>SUM(I19,I26,I33)</f>
        <v>0</v>
      </c>
      <c r="J5" s="3">
        <f>SUM(J19,J26,J33)</f>
        <v>0</v>
      </c>
      <c r="K5" s="3">
        <f>SUM(K19,K26,K33)</f>
        <v>0</v>
      </c>
    </row>
    <row r="7" spans="1:18" ht="12.75" customHeight="1" x14ac:dyDescent="0.25">
      <c r="A7" s="52" t="s">
        <v>37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8" ht="38.25" x14ac:dyDescent="0.25">
      <c r="A8" s="8" t="s">
        <v>0</v>
      </c>
      <c r="B8" s="9" t="s">
        <v>1</v>
      </c>
      <c r="C8" s="8" t="s">
        <v>2</v>
      </c>
      <c r="D8" s="8" t="s">
        <v>3</v>
      </c>
      <c r="E8" s="9" t="s">
        <v>4</v>
      </c>
      <c r="F8" s="10" t="s">
        <v>11</v>
      </c>
      <c r="G8" s="11" t="s">
        <v>12</v>
      </c>
      <c r="H8" s="12" t="s">
        <v>5</v>
      </c>
      <c r="I8" s="8" t="s">
        <v>13</v>
      </c>
      <c r="J8" s="8" t="s">
        <v>14</v>
      </c>
      <c r="K8" s="13" t="s">
        <v>6</v>
      </c>
      <c r="L8" s="13" t="s">
        <v>18</v>
      </c>
      <c r="M8" s="13" t="s">
        <v>19</v>
      </c>
      <c r="Q8" s="34" t="s">
        <v>21</v>
      </c>
      <c r="R8" s="35" t="s">
        <v>12</v>
      </c>
    </row>
    <row r="9" spans="1:18" ht="38.25" x14ac:dyDescent="0.25">
      <c r="A9" s="14">
        <v>1</v>
      </c>
      <c r="B9" s="38" t="s">
        <v>23</v>
      </c>
      <c r="C9" s="15"/>
      <c r="D9" s="16"/>
      <c r="E9" s="42">
        <v>50000</v>
      </c>
      <c r="F9" s="17"/>
      <c r="G9" s="18"/>
      <c r="H9" s="1">
        <f>F9+(F9*G9)</f>
        <v>0</v>
      </c>
      <c r="I9" s="2">
        <f>E9*F9</f>
        <v>0</v>
      </c>
      <c r="J9" s="2">
        <f>I9*G9</f>
        <v>0</v>
      </c>
      <c r="K9" s="2">
        <f>E9*H9</f>
        <v>0</v>
      </c>
      <c r="L9" s="19"/>
      <c r="M9" s="19"/>
      <c r="N9" s="20"/>
      <c r="Q9" s="36"/>
      <c r="R9" s="37">
        <v>0</v>
      </c>
    </row>
    <row r="10" spans="1:18" ht="38.25" x14ac:dyDescent="0.25">
      <c r="A10" s="14">
        <v>2</v>
      </c>
      <c r="B10" s="39" t="s">
        <v>24</v>
      </c>
      <c r="C10" s="15"/>
      <c r="D10" s="16"/>
      <c r="E10" s="42">
        <v>60000</v>
      </c>
      <c r="F10" s="17"/>
      <c r="G10" s="18"/>
      <c r="H10" s="1">
        <f t="shared" ref="H10:H18" si="0">F10+(F10*G10)</f>
        <v>0</v>
      </c>
      <c r="I10" s="2">
        <f t="shared" ref="I10:I18" si="1">E10*F10</f>
        <v>0</v>
      </c>
      <c r="J10" s="2">
        <f t="shared" ref="J10:J18" si="2">I10*G10</f>
        <v>0</v>
      </c>
      <c r="K10" s="2">
        <f t="shared" ref="K10:K15" si="3">E10*H10</f>
        <v>0</v>
      </c>
      <c r="L10" s="19"/>
      <c r="M10" s="19"/>
      <c r="N10" s="20"/>
      <c r="Q10" s="36" t="s">
        <v>7</v>
      </c>
      <c r="R10" s="37">
        <v>0.05</v>
      </c>
    </row>
    <row r="11" spans="1:18" ht="89.25" x14ac:dyDescent="0.25">
      <c r="A11" s="14">
        <v>3</v>
      </c>
      <c r="B11" s="40" t="s">
        <v>25</v>
      </c>
      <c r="C11" s="15"/>
      <c r="D11" s="16"/>
      <c r="E11" s="43">
        <v>120000</v>
      </c>
      <c r="F11" s="17"/>
      <c r="G11" s="18"/>
      <c r="H11" s="1">
        <f t="shared" si="0"/>
        <v>0</v>
      </c>
      <c r="I11" s="2">
        <f t="shared" si="1"/>
        <v>0</v>
      </c>
      <c r="J11" s="2">
        <f t="shared" si="2"/>
        <v>0</v>
      </c>
      <c r="K11" s="2">
        <f t="shared" si="3"/>
        <v>0</v>
      </c>
      <c r="L11" s="19"/>
      <c r="M11" s="19"/>
      <c r="N11" s="20"/>
      <c r="Q11" s="36" t="s">
        <v>8</v>
      </c>
      <c r="R11" s="37">
        <v>0.08</v>
      </c>
    </row>
    <row r="12" spans="1:18" ht="95.25" customHeight="1" x14ac:dyDescent="0.25">
      <c r="A12" s="14">
        <v>4</v>
      </c>
      <c r="B12" s="41" t="s">
        <v>26</v>
      </c>
      <c r="C12" s="15"/>
      <c r="D12" s="16"/>
      <c r="E12" s="42">
        <v>200000</v>
      </c>
      <c r="F12" s="22"/>
      <c r="G12" s="18"/>
      <c r="H12" s="1">
        <f t="shared" si="0"/>
        <v>0</v>
      </c>
      <c r="I12" s="2">
        <f t="shared" si="1"/>
        <v>0</v>
      </c>
      <c r="J12" s="2">
        <f t="shared" si="2"/>
        <v>0</v>
      </c>
      <c r="K12" s="2">
        <f t="shared" si="3"/>
        <v>0</v>
      </c>
      <c r="L12" s="19"/>
      <c r="M12" s="19"/>
      <c r="N12" s="20"/>
      <c r="Q12" s="36" t="s">
        <v>10</v>
      </c>
      <c r="R12" s="37">
        <v>0.23</v>
      </c>
    </row>
    <row r="13" spans="1:18" ht="175.5" customHeight="1" x14ac:dyDescent="0.25">
      <c r="A13" s="14">
        <v>5</v>
      </c>
      <c r="B13" s="41" t="s">
        <v>29</v>
      </c>
      <c r="C13" s="15"/>
      <c r="D13" s="16"/>
      <c r="E13" s="44">
        <v>20000</v>
      </c>
      <c r="F13" s="22"/>
      <c r="G13" s="18"/>
      <c r="H13" s="1">
        <f t="shared" si="0"/>
        <v>0</v>
      </c>
      <c r="I13" s="2">
        <f t="shared" si="1"/>
        <v>0</v>
      </c>
      <c r="J13" s="2">
        <f t="shared" si="2"/>
        <v>0</v>
      </c>
      <c r="K13" s="2">
        <f t="shared" si="3"/>
        <v>0</v>
      </c>
      <c r="L13" s="19"/>
      <c r="M13" s="19"/>
      <c r="N13" s="20"/>
      <c r="Q13" s="36" t="s">
        <v>22</v>
      </c>
      <c r="R13" s="34"/>
    </row>
    <row r="14" spans="1:18" ht="147.75" customHeight="1" x14ac:dyDescent="0.25">
      <c r="A14" s="14">
        <v>6</v>
      </c>
      <c r="B14" s="41" t="s">
        <v>30</v>
      </c>
      <c r="C14" s="15"/>
      <c r="D14" s="16"/>
      <c r="E14" s="44">
        <v>20000</v>
      </c>
      <c r="F14" s="22"/>
      <c r="G14" s="18"/>
      <c r="H14" s="1">
        <f t="shared" si="0"/>
        <v>0</v>
      </c>
      <c r="I14" s="2">
        <f t="shared" si="1"/>
        <v>0</v>
      </c>
      <c r="J14" s="2">
        <f t="shared" si="2"/>
        <v>0</v>
      </c>
      <c r="K14" s="2">
        <f t="shared" si="3"/>
        <v>0</v>
      </c>
      <c r="L14" s="19"/>
      <c r="M14" s="19"/>
      <c r="N14" s="20"/>
      <c r="Q14" s="36" t="s">
        <v>9</v>
      </c>
      <c r="R14" s="34"/>
    </row>
    <row r="15" spans="1:18" ht="201" customHeight="1" x14ac:dyDescent="0.25">
      <c r="A15" s="14">
        <v>7</v>
      </c>
      <c r="B15" s="41" t="s">
        <v>31</v>
      </c>
      <c r="C15" s="15"/>
      <c r="D15" s="16"/>
      <c r="E15" s="44">
        <v>5000</v>
      </c>
      <c r="F15" s="22"/>
      <c r="G15" s="18"/>
      <c r="H15" s="1">
        <f t="shared" si="0"/>
        <v>0</v>
      </c>
      <c r="I15" s="2">
        <f t="shared" si="1"/>
        <v>0</v>
      </c>
      <c r="J15" s="2">
        <f t="shared" si="2"/>
        <v>0</v>
      </c>
      <c r="K15" s="2">
        <f t="shared" si="3"/>
        <v>0</v>
      </c>
      <c r="L15" s="19"/>
      <c r="M15" s="19"/>
      <c r="N15" s="20"/>
      <c r="Q15" s="34"/>
      <c r="R15" s="34"/>
    </row>
    <row r="16" spans="1:18" ht="225" customHeight="1" x14ac:dyDescent="0.25">
      <c r="A16" s="14">
        <v>8</v>
      </c>
      <c r="B16" s="41" t="s">
        <v>32</v>
      </c>
      <c r="C16" s="15"/>
      <c r="D16" s="16"/>
      <c r="E16" s="44">
        <v>840</v>
      </c>
      <c r="F16" s="22"/>
      <c r="G16" s="18"/>
      <c r="H16" s="1">
        <f t="shared" si="0"/>
        <v>0</v>
      </c>
      <c r="I16" s="2">
        <f t="shared" si="1"/>
        <v>0</v>
      </c>
      <c r="J16" s="2">
        <f t="shared" si="2"/>
        <v>0</v>
      </c>
      <c r="K16" s="2">
        <f>E16*H16</f>
        <v>0</v>
      </c>
      <c r="L16" s="19"/>
      <c r="M16" s="19"/>
      <c r="N16" s="20"/>
      <c r="Q16" s="34"/>
      <c r="R16" s="34"/>
    </row>
    <row r="17" spans="1:18" ht="114.75" x14ac:dyDescent="0.25">
      <c r="A17" s="14">
        <v>9</v>
      </c>
      <c r="B17" s="41" t="s">
        <v>27</v>
      </c>
      <c r="C17" s="15"/>
      <c r="D17" s="16"/>
      <c r="E17" s="42">
        <v>15000</v>
      </c>
      <c r="F17" s="22"/>
      <c r="G17" s="18"/>
      <c r="H17" s="1">
        <f t="shared" si="0"/>
        <v>0</v>
      </c>
      <c r="I17" s="2">
        <f t="shared" si="1"/>
        <v>0</v>
      </c>
      <c r="J17" s="2">
        <f t="shared" si="2"/>
        <v>0</v>
      </c>
      <c r="K17" s="2">
        <f t="shared" ref="K17:K18" si="4">E17*H17</f>
        <v>0</v>
      </c>
      <c r="L17" s="19"/>
      <c r="M17" s="19"/>
      <c r="N17" s="20"/>
      <c r="Q17" s="34"/>
      <c r="R17" s="34"/>
    </row>
    <row r="18" spans="1:18" ht="153" x14ac:dyDescent="0.25">
      <c r="A18" s="14">
        <v>10</v>
      </c>
      <c r="B18" s="41" t="s">
        <v>28</v>
      </c>
      <c r="C18" s="15"/>
      <c r="D18" s="16"/>
      <c r="E18" s="42">
        <v>15000</v>
      </c>
      <c r="F18" s="22"/>
      <c r="G18" s="18"/>
      <c r="H18" s="1">
        <f t="shared" si="0"/>
        <v>0</v>
      </c>
      <c r="I18" s="2">
        <f t="shared" si="1"/>
        <v>0</v>
      </c>
      <c r="J18" s="2">
        <f t="shared" si="2"/>
        <v>0</v>
      </c>
      <c r="K18" s="2">
        <f t="shared" si="4"/>
        <v>0</v>
      </c>
      <c r="L18" s="19"/>
      <c r="M18" s="19"/>
      <c r="N18" s="20"/>
    </row>
    <row r="19" spans="1:18" x14ac:dyDescent="0.25">
      <c r="B19" s="23"/>
      <c r="F19" s="25"/>
      <c r="G19" s="26"/>
      <c r="H19" s="3" t="s">
        <v>17</v>
      </c>
      <c r="I19" s="3">
        <f>SUM(I9:I18)</f>
        <v>0</v>
      </c>
      <c r="J19" s="3">
        <f>SUM(J9:J18)</f>
        <v>0</v>
      </c>
      <c r="K19" s="3">
        <f>SUM(K9:K18)</f>
        <v>0</v>
      </c>
    </row>
    <row r="20" spans="1:18" x14ac:dyDescent="0.25">
      <c r="B20" s="23"/>
      <c r="F20" s="25"/>
      <c r="G20" s="26"/>
    </row>
    <row r="21" spans="1:18" x14ac:dyDescent="0.25">
      <c r="A21" s="27"/>
      <c r="B21" s="28"/>
      <c r="C21" s="28"/>
      <c r="D21" s="27"/>
      <c r="E21" s="29"/>
      <c r="F21" s="30"/>
      <c r="G21" s="31"/>
      <c r="H21" s="32"/>
      <c r="I21" s="21"/>
      <c r="J21" s="21"/>
      <c r="K21" s="33"/>
    </row>
    <row r="22" spans="1:18" x14ac:dyDescent="0.25">
      <c r="A22" s="52" t="s">
        <v>38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</row>
    <row r="23" spans="1:18" ht="38.25" x14ac:dyDescent="0.25">
      <c r="A23" s="8" t="s">
        <v>0</v>
      </c>
      <c r="B23" s="9" t="s">
        <v>1</v>
      </c>
      <c r="C23" s="8" t="s">
        <v>2</v>
      </c>
      <c r="D23" s="8" t="s">
        <v>3</v>
      </c>
      <c r="E23" s="9" t="s">
        <v>4</v>
      </c>
      <c r="F23" s="10" t="s">
        <v>11</v>
      </c>
      <c r="G23" s="11" t="s">
        <v>12</v>
      </c>
      <c r="H23" s="12" t="s">
        <v>5</v>
      </c>
      <c r="I23" s="8" t="s">
        <v>13</v>
      </c>
      <c r="J23" s="8" t="s">
        <v>14</v>
      </c>
      <c r="K23" s="13" t="s">
        <v>6</v>
      </c>
      <c r="L23" s="13" t="s">
        <v>18</v>
      </c>
      <c r="M23" s="13" t="s">
        <v>19</v>
      </c>
    </row>
    <row r="24" spans="1:18" ht="357" x14ac:dyDescent="0.25">
      <c r="A24" s="14">
        <v>1</v>
      </c>
      <c r="B24" s="45" t="s">
        <v>33</v>
      </c>
      <c r="C24" s="15"/>
      <c r="D24" s="53"/>
      <c r="E24" s="55">
        <v>5</v>
      </c>
      <c r="F24" s="57"/>
      <c r="G24" s="59"/>
      <c r="H24" s="61">
        <f>F24+(F24*G24)</f>
        <v>0</v>
      </c>
      <c r="I24" s="63">
        <f>E24*F24</f>
        <v>0</v>
      </c>
      <c r="J24" s="63">
        <f>I24*G24</f>
        <v>0</v>
      </c>
      <c r="K24" s="63">
        <f>E24*H24</f>
        <v>0</v>
      </c>
      <c r="L24" s="19"/>
      <c r="M24" s="19"/>
    </row>
    <row r="25" spans="1:18" ht="318.75" x14ac:dyDescent="0.25">
      <c r="A25" s="14">
        <v>2</v>
      </c>
      <c r="B25" s="46" t="s">
        <v>34</v>
      </c>
      <c r="C25" s="15"/>
      <c r="D25" s="54"/>
      <c r="E25" s="56"/>
      <c r="F25" s="58"/>
      <c r="G25" s="60"/>
      <c r="H25" s="62"/>
      <c r="I25" s="64"/>
      <c r="J25" s="64"/>
      <c r="K25" s="64"/>
      <c r="L25" s="19"/>
      <c r="M25" s="19"/>
    </row>
    <row r="26" spans="1:18" x14ac:dyDescent="0.25">
      <c r="B26" s="23"/>
      <c r="F26" s="25"/>
      <c r="G26" s="26"/>
      <c r="H26" s="3" t="s">
        <v>17</v>
      </c>
      <c r="I26" s="3">
        <f>SUM(I24:I25)</f>
        <v>0</v>
      </c>
      <c r="J26" s="3">
        <f>SUM(J24:J25)</f>
        <v>0</v>
      </c>
      <c r="K26" s="3">
        <f>SUM(K24:K25)</f>
        <v>0</v>
      </c>
    </row>
    <row r="29" spans="1:18" x14ac:dyDescent="0.25">
      <c r="A29" s="52" t="s">
        <v>39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8" ht="38.25" x14ac:dyDescent="0.25">
      <c r="A30" s="8" t="s">
        <v>0</v>
      </c>
      <c r="B30" s="9" t="s">
        <v>1</v>
      </c>
      <c r="C30" s="8" t="s">
        <v>2</v>
      </c>
      <c r="D30" s="8" t="s">
        <v>3</v>
      </c>
      <c r="E30" s="9" t="s">
        <v>4</v>
      </c>
      <c r="F30" s="10" t="s">
        <v>11</v>
      </c>
      <c r="G30" s="11" t="s">
        <v>12</v>
      </c>
      <c r="H30" s="12" t="s">
        <v>5</v>
      </c>
      <c r="I30" s="8" t="s">
        <v>13</v>
      </c>
      <c r="J30" s="8" t="s">
        <v>14</v>
      </c>
      <c r="K30" s="13" t="s">
        <v>6</v>
      </c>
      <c r="L30" s="13" t="s">
        <v>18</v>
      </c>
      <c r="M30" s="13" t="s">
        <v>19</v>
      </c>
    </row>
    <row r="31" spans="1:18" ht="102" x14ac:dyDescent="0.25">
      <c r="A31" s="14">
        <v>1</v>
      </c>
      <c r="B31" s="47" t="s">
        <v>35</v>
      </c>
      <c r="C31" s="15"/>
      <c r="D31" s="16"/>
      <c r="E31" s="49">
        <v>50</v>
      </c>
      <c r="F31" s="17"/>
      <c r="G31" s="18"/>
      <c r="H31" s="1">
        <f>F31+(F31*G31)</f>
        <v>0</v>
      </c>
      <c r="I31" s="2">
        <f>E31*F31</f>
        <v>0</v>
      </c>
      <c r="J31" s="2">
        <f>I31*G31</f>
        <v>0</v>
      </c>
      <c r="K31" s="2">
        <f>E31*H31</f>
        <v>0</v>
      </c>
      <c r="L31" s="19"/>
      <c r="M31" s="19"/>
    </row>
    <row r="32" spans="1:18" ht="102" x14ac:dyDescent="0.25">
      <c r="A32" s="14">
        <v>2</v>
      </c>
      <c r="B32" s="48" t="s">
        <v>36</v>
      </c>
      <c r="C32" s="15"/>
      <c r="D32" s="16"/>
      <c r="E32" s="49">
        <v>15</v>
      </c>
      <c r="F32" s="17"/>
      <c r="G32" s="18"/>
      <c r="H32" s="1">
        <f t="shared" ref="H32" si="5">F32+(F32*G32)</f>
        <v>0</v>
      </c>
      <c r="I32" s="2">
        <f t="shared" ref="I32" si="6">E32*F32</f>
        <v>0</v>
      </c>
      <c r="J32" s="2">
        <f t="shared" ref="J32" si="7">I32*G32</f>
        <v>0</v>
      </c>
      <c r="K32" s="2">
        <f t="shared" ref="K32" si="8">E32*H32</f>
        <v>0</v>
      </c>
      <c r="L32" s="19"/>
      <c r="M32" s="19"/>
    </row>
    <row r="33" spans="2:11" x14ac:dyDescent="0.25">
      <c r="B33" s="23"/>
      <c r="F33" s="25"/>
      <c r="G33" s="26"/>
      <c r="H33" s="3" t="s">
        <v>17</v>
      </c>
      <c r="I33" s="3">
        <f>SUM(I31:I32)</f>
        <v>0</v>
      </c>
      <c r="J33" s="3">
        <f>SUM(J31:J32)</f>
        <v>0</v>
      </c>
      <c r="K33" s="3">
        <f>SUM(K31:K32)</f>
        <v>0</v>
      </c>
    </row>
  </sheetData>
  <sheetProtection formatCells="0"/>
  <mergeCells count="13">
    <mergeCell ref="B1:H1"/>
    <mergeCell ref="B4:H4"/>
    <mergeCell ref="A7:K7"/>
    <mergeCell ref="A22:K22"/>
    <mergeCell ref="A29:K29"/>
    <mergeCell ref="D24:D25"/>
    <mergeCell ref="E24:E25"/>
    <mergeCell ref="F24:F25"/>
    <mergeCell ref="G24:G25"/>
    <mergeCell ref="H24:H25"/>
    <mergeCell ref="I24:I25"/>
    <mergeCell ref="J24:J25"/>
    <mergeCell ref="K24:K25"/>
  </mergeCells>
  <dataValidations count="4">
    <dataValidation type="whole" allowBlank="1" showInputMessage="1" showErrorMessage="1" error="wpisz liczbę całkowitą" prompt="wpisz liczbę całkowitą" sqref="E31:E32 E9:E18 E24:E25" xr:uid="{00000000-0002-0000-0000-000000000000}">
      <formula1>1</formula1>
      <formula2>1000000</formula2>
    </dataValidation>
    <dataValidation type="list" allowBlank="1" showInputMessage="1" showErrorMessage="1" error="wybierz z listy" prompt="wybierz z listy" sqref="D31:D32 D24:D25 D9:D18" xr:uid="{00000000-0002-0000-0000-000001000000}">
      <formula1>$Q$8:$Q$13</formula1>
    </dataValidation>
    <dataValidation type="list" allowBlank="1" showInputMessage="1" showErrorMessage="1" error="wybierz z listy" prompt="wybierz z listy" sqref="G31:G32 G24:G25 G9:G18" xr:uid="{00000000-0002-0000-0000-000002000000}">
      <formula1>$R$9:$R$12</formula1>
    </dataValidation>
    <dataValidation type="decimal" allowBlank="1" showInputMessage="1" showErrorMessage="1" error="zapisz jako 00,00" prompt="zapisz jako 00,00" sqref="F31:F32 F9:F18 F24:F25" xr:uid="{00000000-0002-0000-0000-000003000000}">
      <formula1>0.01</formula1>
      <formula2>100000.99</formula2>
    </dataValidation>
  </dataValidations>
  <pageMargins left="0.7" right="0.7" top="0.75" bottom="0.75" header="0.3" footer="0.3"/>
  <pageSetup paperSize="9" scale="43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OPZ Pakiety WZÓR</vt:lpstr>
      <vt:lpstr>'OPZ Pakiety WZÓR'!Obszar_wydruku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Zamównia publiczne</dc:creator>
  <cp:lastModifiedBy>Lekarz</cp:lastModifiedBy>
  <cp:lastPrinted>2021-04-06T10:58:44Z</cp:lastPrinted>
  <dcterms:created xsi:type="dcterms:W3CDTF">2021-03-17T07:08:33Z</dcterms:created>
  <dcterms:modified xsi:type="dcterms:W3CDTF">2021-06-15T08:03:19Z</dcterms:modified>
</cp:coreProperties>
</file>