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AC257DAC-4AEC-4063-B33B-060CECCA7B0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część 4" sheetId="1" r:id="rId1"/>
  </sheets>
  <definedNames>
    <definedName name="_xlnm.Print_Area" localSheetId="0">'część 4'!$A$1:$J$28</definedName>
  </definedNames>
  <calcPr calcId="191029"/>
</workbook>
</file>

<file path=xl/calcChain.xml><?xml version="1.0" encoding="utf-8"?>
<calcChain xmlns="http://schemas.openxmlformats.org/spreadsheetml/2006/main">
  <c r="I11" i="1" l="1"/>
  <c r="H11" i="1"/>
  <c r="J11" i="1" s="1"/>
  <c r="I10" i="1"/>
  <c r="H10" i="1"/>
  <c r="J10" i="1" s="1"/>
  <c r="I9" i="1"/>
  <c r="H9" i="1"/>
  <c r="J9" i="1" s="1"/>
  <c r="J8" i="1"/>
  <c r="I8" i="1"/>
  <c r="H8" i="1"/>
  <c r="I7" i="1"/>
  <c r="H7" i="1"/>
  <c r="J7" i="1" s="1"/>
  <c r="I16" i="1"/>
  <c r="H16" i="1"/>
  <c r="J16" i="1" s="1"/>
  <c r="I15" i="1"/>
  <c r="H15" i="1"/>
  <c r="J15" i="1" s="1"/>
  <c r="I14" i="1"/>
  <c r="H14" i="1"/>
  <c r="J14" i="1" s="1"/>
  <c r="I13" i="1"/>
  <c r="H13" i="1"/>
  <c r="J13" i="1" s="1"/>
  <c r="I12" i="1"/>
  <c r="H12" i="1"/>
  <c r="J12" i="1" s="1"/>
  <c r="I21" i="1"/>
  <c r="H21" i="1"/>
  <c r="J21" i="1" s="1"/>
  <c r="I20" i="1"/>
  <c r="H20" i="1"/>
  <c r="J20" i="1" s="1"/>
  <c r="I19" i="1"/>
  <c r="H19" i="1"/>
  <c r="J19" i="1" s="1"/>
  <c r="I18" i="1"/>
  <c r="H18" i="1"/>
  <c r="J18" i="1" s="1"/>
  <c r="I17" i="1"/>
  <c r="H17" i="1"/>
  <c r="J17" i="1" s="1"/>
  <c r="I22" i="1" l="1"/>
  <c r="J22" i="1"/>
</calcChain>
</file>

<file path=xl/sharedStrings.xml><?xml version="1.0" encoding="utf-8"?>
<sst xmlns="http://schemas.openxmlformats.org/spreadsheetml/2006/main" count="61" uniqueCount="47">
  <si>
    <t>L.p.</t>
  </si>
  <si>
    <t>20 03 07</t>
  </si>
  <si>
    <t>Kod odpadu</t>
  </si>
  <si>
    <t>J.m.</t>
  </si>
  <si>
    <t>Nazwa odpadu</t>
  </si>
  <si>
    <t>16 02 16</t>
  </si>
  <si>
    <t>kg</t>
  </si>
  <si>
    <t>16 02 14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</si>
  <si>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</si>
  <si>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t>15 01 11</t>
  </si>
  <si>
    <t>16 01 19</t>
  </si>
  <si>
    <t>16 01 21</t>
  </si>
  <si>
    <t>17 02 04</t>
  </si>
  <si>
    <t>15 01 10</t>
  </si>
  <si>
    <t>15 02 03</t>
  </si>
  <si>
    <t>16 02 13</t>
  </si>
  <si>
    <t>16 03 04</t>
  </si>
  <si>
    <t>Lokalizacja</t>
  </si>
  <si>
    <t>Opakowania z metali zawierające niebezpieczne porowate elementy wzmocnienia konstrukcyjnego (np. azbest), włącznie z pustymi pojemnikami ciśnieniowymi</t>
  </si>
  <si>
    <t>Filtry olejowe</t>
  </si>
  <si>
    <t>Tworzywa sztuczne</t>
  </si>
  <si>
    <t>Elementy usunięte ze zużytych urządzeń inne niż wymienione w 16 02 15</t>
  </si>
  <si>
    <t>Odpady drewna, szkła i tworzyw sztucznych zawierające lub zanieczyszczone substancjami niebezpiecznymi (np. drewniane podkłady kolejowe)</t>
  </si>
  <si>
    <t>Opakowania zawierające pozostałości substancji niebezpiecznych lub nimi zanieczyszczone</t>
  </si>
  <si>
    <t>Sorbenty, materiały filtracyjne, tkaniny do wycierania (np. szmaty, ścierki) i ubrania ochronne inne niż wymienione w 15 02 02</t>
  </si>
  <si>
    <r>
      <t>Cena jednostkowa zł/kg</t>
    </r>
    <r>
      <rPr>
        <sz val="10"/>
        <color theme="1"/>
        <rFont val="Arial"/>
        <family val="2"/>
        <charset val="238"/>
      </rPr>
      <t xml:space="preserve"> netto</t>
    </r>
  </si>
  <si>
    <r>
      <t>Cena jednostkowa zł/kg</t>
    </r>
    <r>
      <rPr>
        <sz val="10"/>
        <color theme="1"/>
        <rFont val="Arial"/>
        <family val="2"/>
        <charset val="238"/>
      </rPr>
      <t xml:space="preserve">  brutto, w tym podatek VAT 8%</t>
    </r>
  </si>
  <si>
    <t xml:space="preserve">Ilość odpadów                             </t>
  </si>
  <si>
    <t>Wartość netto                                 kol. 6 x kol. 7</t>
  </si>
  <si>
    <t>Wartość brutto                               kol. 6 x kol.8</t>
  </si>
  <si>
    <t>08 01 11</t>
  </si>
  <si>
    <t>15 01 02</t>
  </si>
  <si>
    <t>16 01 07</t>
  </si>
  <si>
    <t>17 01 07</t>
  </si>
  <si>
    <t>Opakowania z tworzyw sztucznych</t>
  </si>
  <si>
    <t>Odpady wielkogabarytowe</t>
  </si>
  <si>
    <t>Uwaga! Dokument należy opatrzyć:
a) kwalifikowanym podpisem elektronicznym w rozumieniu przepisów ustawy z dnia 5 września 2016 r. o usługach zaufania oraz identyfikacji elektronicznej (t.j. Dz.U z 2024 r. poz. 422)</t>
  </si>
  <si>
    <t xml:space="preserve">Razem ( suma poz. od 1 do poz. 15) </t>
  </si>
  <si>
    <t>CZĘŚĆ NR 4</t>
  </si>
  <si>
    <r>
      <rPr>
        <b/>
        <sz val="14"/>
        <color theme="1"/>
        <rFont val="Arial"/>
        <family val="2"/>
        <charset val="238"/>
      </rPr>
      <t xml:space="preserve">FORMULARZ CENOWY </t>
    </r>
    <r>
      <rPr>
        <sz val="12"/>
        <color theme="1"/>
        <rFont val="Arial"/>
        <family val="2"/>
        <charset val="238"/>
      </rPr>
      <t xml:space="preserve">
W ZAKRESIE  ODBIORU, ZAŁADUNKU, TRANSPORTU I PRZEKAZANIA DO PRZETWORZENIA ODPADÓW 
INNYCH NIŻ KOMUNALNE Z TERENU 49. BAZY LOTNICZEJ W PRUSZCZU GDAŃSKIM </t>
    </r>
  </si>
  <si>
    <t>Odpady farb i lakierów zawierających rozpuszczalniki organiczne lub inne substancje niebezpieczne</t>
  </si>
  <si>
    <t>Nieorganiczne odpady inne niż wymienione 
w 16 03 03, 16 03 80</t>
  </si>
  <si>
    <t>Zużyte urządzenia inne niż wymienione w 16 02 09 
do 16 02 13</t>
  </si>
  <si>
    <t>Niebezpieczne elementy inne niż wymienione w 
16 01 07 do 16 01 11, 16 01 13 i 16 01 14</t>
  </si>
  <si>
    <t>Zużyte urządzenia zawierające niebezpieczne elementy inne niż wymienione w 16 02 09 
do 16 02 12</t>
  </si>
  <si>
    <t xml:space="preserve">                                          Pruszcz Gdański ul. Powstańców Warszawy 28B</t>
  </si>
  <si>
    <t>Zmieszane odpady z betonu, gruzu ceglanego, odpadowych materiałów ceramicznych i elementów wyposażenia inne niż wymienione 
w 17 01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</si>
</sst>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/>
    <xf numFmtId="0" fontId="3" fillId="0" borderId="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8" fillId="2" borderId="0" xfId="0" applyFont="1" applyFill="1" applyBorder="1" applyAlignment="1" applyProtection="1">
      <alignment vertical="top" wrapText="1"/>
      <protection locked="0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0" xfId="0" applyFont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textRotation="90" wrapText="1"/>
    </xf>
    <xf numFmtId="0" fontId="3" fillId="0" borderId="12" xfId="0" applyFont="1" applyBorder="1" applyAlignment="1" applyProtection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view="pageBreakPreview" zoomScale="110" zoomScaleNormal="100" zoomScaleSheetLayoutView="110" workbookViewId="0">
      <selection activeCell="G21" sqref="G21"/>
    </sheetView>
  </sheetViews>
  <sheetFormatPr defaultColWidth="9.140625" defaultRowHeight="14.25" x14ac:dyDescent="0.2"/>
  <cols>
    <col min="1" max="1" width="4" style="1" customWidth="1"/>
    <col min="2" max="2" width="6.28515625" style="1" customWidth="1"/>
    <col min="3" max="3" width="44" style="1" customWidth="1"/>
    <col min="4" max="4" width="10.28515625" style="1" customWidth="1"/>
    <col min="5" max="5" width="7.42578125" style="1" customWidth="1"/>
    <col min="6" max="6" width="12.7109375" style="1" customWidth="1"/>
    <col min="7" max="7" width="14.140625" style="1" customWidth="1"/>
    <col min="8" max="8" width="12.42578125" style="1" customWidth="1"/>
    <col min="9" max="9" width="19.7109375" style="1" customWidth="1"/>
    <col min="10" max="10" width="22.42578125" style="1" customWidth="1"/>
    <col min="11" max="16384" width="9.140625" style="1"/>
  </cols>
  <sheetData>
    <row r="1" spans="1:10" ht="61.9" customHeight="1" x14ac:dyDescent="0.2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8.4499999999999993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19.899999999999999" customHeight="1" thickBot="1" x14ac:dyDescent="0.25">
      <c r="A3" s="20" t="s">
        <v>38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8" customHeight="1" x14ac:dyDescent="0.2">
      <c r="A4" s="23"/>
      <c r="B4" s="24"/>
      <c r="C4" s="24"/>
      <c r="D4" s="24"/>
      <c r="E4" s="24"/>
      <c r="F4" s="24"/>
      <c r="G4" s="24"/>
      <c r="H4" s="24"/>
      <c r="I4" s="24"/>
      <c r="J4" s="25"/>
    </row>
    <row r="5" spans="1:10" ht="100.5" customHeight="1" x14ac:dyDescent="0.2">
      <c r="A5" s="3" t="s">
        <v>0</v>
      </c>
      <c r="B5" s="4" t="s">
        <v>17</v>
      </c>
      <c r="C5" s="4" t="s">
        <v>4</v>
      </c>
      <c r="D5" s="4" t="s">
        <v>2</v>
      </c>
      <c r="E5" s="4" t="s">
        <v>3</v>
      </c>
      <c r="F5" s="4" t="s">
        <v>27</v>
      </c>
      <c r="G5" s="4" t="s">
        <v>25</v>
      </c>
      <c r="H5" s="4" t="s">
        <v>26</v>
      </c>
      <c r="I5" s="4" t="s">
        <v>28</v>
      </c>
      <c r="J5" s="5" t="s">
        <v>29</v>
      </c>
    </row>
    <row r="6" spans="1:10" x14ac:dyDescent="0.2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0" ht="54" customHeight="1" x14ac:dyDescent="0.2">
      <c r="A7" s="3">
        <v>1</v>
      </c>
      <c r="B7" s="29" t="s">
        <v>45</v>
      </c>
      <c r="C7" s="13" t="s">
        <v>40</v>
      </c>
      <c r="D7" s="14" t="s">
        <v>30</v>
      </c>
      <c r="E7" s="14" t="s">
        <v>6</v>
      </c>
      <c r="F7" s="15">
        <v>20</v>
      </c>
      <c r="G7" s="12"/>
      <c r="H7" s="9" t="str">
        <f>IF(G7&gt;0,G7*1.08,"")</f>
        <v/>
      </c>
      <c r="I7" s="9" t="str">
        <f>IF(G7&gt;0,F7*G7,"")</f>
        <v/>
      </c>
      <c r="J7" s="10" t="str">
        <f>IF(G7&gt;0,ROUND(H7,2)*F7,"")</f>
        <v/>
      </c>
    </row>
    <row r="8" spans="1:10" ht="24.95" customHeight="1" x14ac:dyDescent="0.2">
      <c r="A8" s="3">
        <v>2</v>
      </c>
      <c r="B8" s="30"/>
      <c r="C8" s="13" t="s">
        <v>34</v>
      </c>
      <c r="D8" s="14" t="s">
        <v>31</v>
      </c>
      <c r="E8" s="14" t="s">
        <v>6</v>
      </c>
      <c r="F8" s="15">
        <v>140</v>
      </c>
      <c r="G8" s="12"/>
      <c r="H8" s="9" t="str">
        <f t="shared" ref="H8:H11" si="0">IF(G8&gt;0,G8*1.08,"")</f>
        <v/>
      </c>
      <c r="I8" s="9" t="str">
        <f t="shared" ref="I8:I11" si="1">IF(G8&gt;0,F8*G8,"")</f>
        <v/>
      </c>
      <c r="J8" s="10" t="str">
        <f t="shared" ref="J8:J11" si="2">IF(G8&gt;0,ROUND(H8,2)*F8,"")</f>
        <v/>
      </c>
    </row>
    <row r="9" spans="1:10" ht="39" customHeight="1" x14ac:dyDescent="0.2">
      <c r="A9" s="3">
        <v>3</v>
      </c>
      <c r="B9" s="30"/>
      <c r="C9" s="13" t="s">
        <v>23</v>
      </c>
      <c r="D9" s="14" t="s">
        <v>13</v>
      </c>
      <c r="E9" s="14" t="s">
        <v>6</v>
      </c>
      <c r="F9" s="15">
        <v>247.7</v>
      </c>
      <c r="G9" s="12"/>
      <c r="H9" s="9" t="str">
        <f t="shared" si="0"/>
        <v/>
      </c>
      <c r="I9" s="9" t="str">
        <f t="shared" si="1"/>
        <v/>
      </c>
      <c r="J9" s="10" t="str">
        <f t="shared" si="2"/>
        <v/>
      </c>
    </row>
    <row r="10" spans="1:10" ht="61.9" customHeight="1" x14ac:dyDescent="0.2">
      <c r="A10" s="3">
        <v>4</v>
      </c>
      <c r="B10" s="30"/>
      <c r="C10" s="13" t="s">
        <v>18</v>
      </c>
      <c r="D10" s="14" t="s">
        <v>9</v>
      </c>
      <c r="E10" s="14" t="s">
        <v>6</v>
      </c>
      <c r="F10" s="15">
        <v>1.8</v>
      </c>
      <c r="G10" s="12"/>
      <c r="H10" s="9" t="str">
        <f t="shared" si="0"/>
        <v/>
      </c>
      <c r="I10" s="9" t="str">
        <f t="shared" si="1"/>
        <v/>
      </c>
      <c r="J10" s="10" t="str">
        <f t="shared" si="2"/>
        <v/>
      </c>
    </row>
    <row r="11" spans="1:10" ht="57" customHeight="1" x14ac:dyDescent="0.2">
      <c r="A11" s="3">
        <v>5</v>
      </c>
      <c r="B11" s="30"/>
      <c r="C11" s="13" t="s">
        <v>24</v>
      </c>
      <c r="D11" s="14" t="s">
        <v>14</v>
      </c>
      <c r="E11" s="14" t="s">
        <v>6</v>
      </c>
      <c r="F11" s="15">
        <v>20</v>
      </c>
      <c r="G11" s="12"/>
      <c r="H11" s="9" t="str">
        <f t="shared" si="0"/>
        <v/>
      </c>
      <c r="I11" s="9" t="str">
        <f t="shared" si="1"/>
        <v/>
      </c>
      <c r="J11" s="10" t="str">
        <f t="shared" si="2"/>
        <v/>
      </c>
    </row>
    <row r="12" spans="1:10" ht="24.95" customHeight="1" x14ac:dyDescent="0.2">
      <c r="A12" s="3">
        <v>6</v>
      </c>
      <c r="B12" s="30"/>
      <c r="C12" s="13" t="s">
        <v>19</v>
      </c>
      <c r="D12" s="14" t="s">
        <v>32</v>
      </c>
      <c r="E12" s="14" t="s">
        <v>6</v>
      </c>
      <c r="F12" s="15">
        <v>162</v>
      </c>
      <c r="G12" s="12"/>
      <c r="H12" s="9" t="str">
        <f>IF(G12&gt;0,G12*1.08,"")</f>
        <v/>
      </c>
      <c r="I12" s="9" t="str">
        <f>IF(G12&gt;0,F12*G12,"")</f>
        <v/>
      </c>
      <c r="J12" s="10" t="str">
        <f>IF(G12&gt;0,ROUND(H12,2)*F12,"")</f>
        <v/>
      </c>
    </row>
    <row r="13" spans="1:10" ht="24.95" customHeight="1" x14ac:dyDescent="0.2">
      <c r="A13" s="3">
        <v>7</v>
      </c>
      <c r="B13" s="30"/>
      <c r="C13" s="13" t="s">
        <v>20</v>
      </c>
      <c r="D13" s="14" t="s">
        <v>10</v>
      </c>
      <c r="E13" s="14" t="s">
        <v>6</v>
      </c>
      <c r="F13" s="15">
        <v>7.9</v>
      </c>
      <c r="G13" s="12"/>
      <c r="H13" s="9" t="str">
        <f t="shared" ref="H13:H16" si="3">IF(G13&gt;0,G13*1.08,"")</f>
        <v/>
      </c>
      <c r="I13" s="9" t="str">
        <f t="shared" ref="I13:I16" si="4">IF(G13&gt;0,F13*G13,"")</f>
        <v/>
      </c>
      <c r="J13" s="10" t="str">
        <f t="shared" ref="J13:J16" si="5">IF(G13&gt;0,ROUND(H13,2)*F13,"")</f>
        <v/>
      </c>
    </row>
    <row r="14" spans="1:10" ht="40.15" customHeight="1" x14ac:dyDescent="0.2">
      <c r="A14" s="3">
        <v>8</v>
      </c>
      <c r="B14" s="30"/>
      <c r="C14" s="13" t="s">
        <v>43</v>
      </c>
      <c r="D14" s="14" t="s">
        <v>11</v>
      </c>
      <c r="E14" s="14" t="s">
        <v>6</v>
      </c>
      <c r="F14" s="15">
        <v>3</v>
      </c>
      <c r="G14" s="12"/>
      <c r="H14" s="9" t="str">
        <f t="shared" si="3"/>
        <v/>
      </c>
      <c r="I14" s="9" t="str">
        <f t="shared" si="4"/>
        <v/>
      </c>
      <c r="J14" s="10" t="str">
        <f t="shared" si="5"/>
        <v/>
      </c>
    </row>
    <row r="15" spans="1:10" ht="40.9" customHeight="1" x14ac:dyDescent="0.2">
      <c r="A15" s="3">
        <v>9</v>
      </c>
      <c r="B15" s="30"/>
      <c r="C15" s="13" t="s">
        <v>44</v>
      </c>
      <c r="D15" s="14" t="s">
        <v>15</v>
      </c>
      <c r="E15" s="14" t="s">
        <v>6</v>
      </c>
      <c r="F15" s="15">
        <v>164</v>
      </c>
      <c r="G15" s="12"/>
      <c r="H15" s="9" t="str">
        <f t="shared" si="3"/>
        <v/>
      </c>
      <c r="I15" s="9" t="str">
        <f t="shared" si="4"/>
        <v/>
      </c>
      <c r="J15" s="10" t="str">
        <f t="shared" si="5"/>
        <v/>
      </c>
    </row>
    <row r="16" spans="1:10" ht="30.6" customHeight="1" x14ac:dyDescent="0.2">
      <c r="A16" s="3">
        <v>10</v>
      </c>
      <c r="B16" s="30"/>
      <c r="C16" s="13" t="s">
        <v>42</v>
      </c>
      <c r="D16" s="14" t="s">
        <v>7</v>
      </c>
      <c r="E16" s="14" t="s">
        <v>6</v>
      </c>
      <c r="F16" s="15">
        <v>60</v>
      </c>
      <c r="G16" s="12"/>
      <c r="H16" s="9" t="str">
        <f t="shared" si="3"/>
        <v/>
      </c>
      <c r="I16" s="9" t="str">
        <f t="shared" si="4"/>
        <v/>
      </c>
      <c r="J16" s="10" t="str">
        <f t="shared" si="5"/>
        <v/>
      </c>
    </row>
    <row r="17" spans="1:11" ht="36" customHeight="1" x14ac:dyDescent="0.2">
      <c r="A17" s="3">
        <v>11</v>
      </c>
      <c r="B17" s="30"/>
      <c r="C17" s="13" t="s">
        <v>21</v>
      </c>
      <c r="D17" s="14" t="s">
        <v>5</v>
      </c>
      <c r="E17" s="14" t="s">
        <v>6</v>
      </c>
      <c r="F17" s="15">
        <v>192.9</v>
      </c>
      <c r="G17" s="12"/>
      <c r="H17" s="9" t="str">
        <f>IF(G17&gt;0,G17*1.08,"")</f>
        <v/>
      </c>
      <c r="I17" s="9" t="str">
        <f>IF(G17&gt;0,F17*G17,"")</f>
        <v/>
      </c>
      <c r="J17" s="10" t="str">
        <f>IF(G17&gt;0,ROUND(H17,2)*F17,"")</f>
        <v/>
      </c>
    </row>
    <row r="18" spans="1:11" ht="38.450000000000003" customHeight="1" x14ac:dyDescent="0.2">
      <c r="A18" s="3">
        <v>12</v>
      </c>
      <c r="B18" s="30"/>
      <c r="C18" s="13" t="s">
        <v>41</v>
      </c>
      <c r="D18" s="14" t="s">
        <v>16</v>
      </c>
      <c r="E18" s="14" t="s">
        <v>6</v>
      </c>
      <c r="F18" s="15">
        <v>15</v>
      </c>
      <c r="G18" s="12"/>
      <c r="H18" s="9" t="str">
        <f t="shared" ref="H18:H21" si="6">IF(G18&gt;0,G18*1.08,"")</f>
        <v/>
      </c>
      <c r="I18" s="9" t="str">
        <f t="shared" ref="I18:I21" si="7">IF(G18&gt;0,F18*G18,"")</f>
        <v/>
      </c>
      <c r="J18" s="10" t="str">
        <f t="shared" ref="J18:J21" si="8">IF(G18&gt;0,ROUND(H18,2)*F18,"")</f>
        <v/>
      </c>
    </row>
    <row r="19" spans="1:11" ht="66.75" customHeight="1" x14ac:dyDescent="0.2">
      <c r="A19" s="3">
        <v>13</v>
      </c>
      <c r="B19" s="30"/>
      <c r="C19" s="13" t="s">
        <v>46</v>
      </c>
      <c r="D19" s="14" t="s">
        <v>33</v>
      </c>
      <c r="E19" s="14" t="s">
        <v>6</v>
      </c>
      <c r="F19" s="15">
        <v>4540</v>
      </c>
      <c r="G19" s="12"/>
      <c r="H19" s="9" t="str">
        <f t="shared" si="6"/>
        <v/>
      </c>
      <c r="I19" s="9" t="str">
        <f t="shared" si="7"/>
        <v/>
      </c>
      <c r="J19" s="10" t="str">
        <f t="shared" si="8"/>
        <v/>
      </c>
    </row>
    <row r="20" spans="1:11" ht="61.5" customHeight="1" x14ac:dyDescent="0.2">
      <c r="A20" s="3">
        <v>14</v>
      </c>
      <c r="B20" s="30"/>
      <c r="C20" s="13" t="s">
        <v>22</v>
      </c>
      <c r="D20" s="14" t="s">
        <v>12</v>
      </c>
      <c r="E20" s="14" t="s">
        <v>6</v>
      </c>
      <c r="F20" s="15">
        <v>1</v>
      </c>
      <c r="G20" s="12"/>
      <c r="H20" s="9" t="str">
        <f t="shared" si="6"/>
        <v/>
      </c>
      <c r="I20" s="9" t="str">
        <f t="shared" si="7"/>
        <v/>
      </c>
      <c r="J20" s="10" t="str">
        <f t="shared" si="8"/>
        <v/>
      </c>
    </row>
    <row r="21" spans="1:11" ht="32.450000000000003" customHeight="1" thickBot="1" x14ac:dyDescent="0.25">
      <c r="A21" s="3">
        <v>15</v>
      </c>
      <c r="B21" s="30"/>
      <c r="C21" s="13" t="s">
        <v>35</v>
      </c>
      <c r="D21" s="14" t="s">
        <v>1</v>
      </c>
      <c r="E21" s="14" t="s">
        <v>6</v>
      </c>
      <c r="F21" s="15">
        <v>5003</v>
      </c>
      <c r="G21" s="12"/>
      <c r="H21" s="9" t="str">
        <f t="shared" si="6"/>
        <v/>
      </c>
      <c r="I21" s="9" t="str">
        <f t="shared" si="7"/>
        <v/>
      </c>
      <c r="J21" s="10" t="str">
        <f t="shared" si="8"/>
        <v/>
      </c>
    </row>
    <row r="22" spans="1:11" ht="21.6" customHeight="1" thickBot="1" x14ac:dyDescent="0.25">
      <c r="A22" s="26" t="s">
        <v>37</v>
      </c>
      <c r="B22" s="27"/>
      <c r="C22" s="27"/>
      <c r="D22" s="27"/>
      <c r="E22" s="27"/>
      <c r="F22" s="27"/>
      <c r="G22" s="27"/>
      <c r="H22" s="28"/>
      <c r="I22" s="11" t="str">
        <f>IF(G7&gt;0,SUM(I7:I21),"")</f>
        <v/>
      </c>
      <c r="J22" s="11" t="str">
        <f>IF(G7&gt;0,SUM(J7:J21),"")</f>
        <v/>
      </c>
      <c r="K22" s="2"/>
    </row>
    <row r="24" spans="1:11" x14ac:dyDescent="0.2">
      <c r="A24" s="16" t="s">
        <v>8</v>
      </c>
      <c r="B24" s="17"/>
      <c r="C24" s="17"/>
      <c r="D24" s="17"/>
      <c r="E24" s="17"/>
      <c r="F24" s="17"/>
    </row>
    <row r="25" spans="1:11" ht="37.5" customHeight="1" x14ac:dyDescent="0.2">
      <c r="A25" s="17"/>
      <c r="B25" s="17"/>
      <c r="C25" s="17"/>
      <c r="D25" s="17"/>
      <c r="E25" s="17"/>
      <c r="F25" s="17"/>
    </row>
    <row r="27" spans="1:11" x14ac:dyDescent="0.2">
      <c r="A27" s="18"/>
      <c r="B27" s="18"/>
      <c r="C27" s="18"/>
      <c r="D27" s="18"/>
      <c r="E27" s="18"/>
      <c r="F27" s="18"/>
    </row>
    <row r="28" spans="1:11" ht="45" customHeight="1" x14ac:dyDescent="0.2">
      <c r="A28" s="19" t="s">
        <v>36</v>
      </c>
      <c r="B28" s="19"/>
      <c r="C28" s="19"/>
      <c r="D28" s="19"/>
      <c r="E28" s="19"/>
      <c r="F28" s="19"/>
    </row>
  </sheetData>
  <sheetProtection algorithmName="SHA-512" hashValue="pSw/Rtf6E5qUOFYbJ5ANRH63fREtSMhPy/2Mh6vsFKcWSFXIXkEnBdkXfqYuRHh282DoNciwxOUYJ/vkBryTdw==" saltValue="Laj6D3qvcDCELN0+sl01/w==" spinCount="100000" sheet="1" objects="1" scenarios="1" selectLockedCells="1"/>
  <mergeCells count="9">
    <mergeCell ref="A24:F25"/>
    <mergeCell ref="A27:F27"/>
    <mergeCell ref="A28:F28"/>
    <mergeCell ref="A3:J3"/>
    <mergeCell ref="A1:J1"/>
    <mergeCell ref="A2:J2"/>
    <mergeCell ref="A4:J4"/>
    <mergeCell ref="A22:H22"/>
    <mergeCell ref="B7:B21"/>
  </mergeCells>
  <pageMargins left="0.70866141732283472" right="0.11811023622047245" top="0.59055118110236227" bottom="0.35433070866141736" header="0.31496062992125984" footer="0.31496062992125984"/>
  <pageSetup paperSize="9" scale="89" orientation="landscape" r:id="rId1"/>
  <headerFooter>
    <oddHeader>&amp;L&amp;"-,Kursywa"&amp;10Sygnatura sprawy: 22.BLT.SZP.2612.128.2024                                                                &amp;RZałącznik nr 6D do SWZ</oddHeader>
  </headerFooter>
  <ignoredErrors>
    <ignoredError sqref="D7:D21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85A72EA-9DDD-412E-9D37-76C55B91508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4</vt:lpstr>
      <vt:lpstr>'część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2024-11-13T10:36:51Z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32a17222-87ad-4f5b-b938-4ebbc09f9671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10.60.174.162</vt:lpwstr>
  </property>
</Properties>
</file>