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ponka\Desktop\Oświetlenie poza EOS\"/>
    </mc:Choice>
  </mc:AlternateContent>
  <xr:revisionPtr revIDLastSave="0" documentId="13_ncr:1_{0BC9C5DA-5D69-401B-A087-B0B412B65B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Sheet1!$A$5:$O$42</definedName>
  </definedNames>
  <calcPr calcId="191029"/>
</workbook>
</file>

<file path=xl/calcChain.xml><?xml version="1.0" encoding="utf-8"?>
<calcChain xmlns="http://schemas.openxmlformats.org/spreadsheetml/2006/main">
  <c r="N7" i="1" l="1"/>
  <c r="N38" i="1" l="1"/>
  <c r="N37" i="1"/>
  <c r="N18" i="1"/>
  <c r="N19" i="1"/>
  <c r="N42" i="1"/>
  <c r="N41" i="1"/>
  <c r="N40" i="1"/>
  <c r="N39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7" i="1"/>
  <c r="N16" i="1"/>
  <c r="N15" i="1"/>
  <c r="N14" i="1"/>
  <c r="N13" i="1"/>
  <c r="N12" i="1"/>
  <c r="N11" i="1"/>
  <c r="N10" i="1"/>
  <c r="N9" i="1"/>
  <c r="N8" i="1"/>
  <c r="N6" i="1"/>
  <c r="N45" i="1" l="1"/>
  <c r="I44" i="1"/>
  <c r="I43" i="1" l="1"/>
</calcChain>
</file>

<file path=xl/sharedStrings.xml><?xml version="1.0" encoding="utf-8"?>
<sst xmlns="http://schemas.openxmlformats.org/spreadsheetml/2006/main" count="305" uniqueCount="151">
  <si>
    <t>Ulica</t>
  </si>
  <si>
    <t>Numer TO/SO</t>
  </si>
  <si>
    <t>Name TO/SO</t>
  </si>
  <si>
    <t>UG</t>
  </si>
  <si>
    <t>Bolszewo</t>
  </si>
  <si>
    <t>PL0037360118113056</t>
  </si>
  <si>
    <t>Bolszewo</t>
  </si>
  <si>
    <t>ART. Park</t>
  </si>
  <si>
    <t>Gniewowo</t>
  </si>
  <si>
    <t>HID</t>
  </si>
  <si>
    <t>UG</t>
  </si>
  <si>
    <t>PL0037360121617079</t>
  </si>
  <si>
    <t>parkowa ELBA</t>
  </si>
  <si>
    <t>MVP507</t>
  </si>
  <si>
    <t>Potudniowa - boisko</t>
  </si>
  <si>
    <t>Gowino</t>
  </si>
  <si>
    <t>UG</t>
  </si>
  <si>
    <t>UG</t>
  </si>
  <si>
    <t>GWAR</t>
  </si>
  <si>
    <t>Kapino</t>
  </si>
  <si>
    <t>HID</t>
  </si>
  <si>
    <t>UG</t>
  </si>
  <si>
    <t>Kapino</t>
  </si>
  <si>
    <t>UG</t>
  </si>
  <si>
    <t>Kapino</t>
  </si>
  <si>
    <t>MVP507</t>
  </si>
  <si>
    <t>UG</t>
  </si>
  <si>
    <t>Kapino</t>
  </si>
  <si>
    <t>UG</t>
  </si>
  <si>
    <t>GWAR</t>
  </si>
  <si>
    <t>Kapino</t>
  </si>
  <si>
    <t>reflektror ziemny</t>
  </si>
  <si>
    <t>UG</t>
  </si>
  <si>
    <t>GWAR</t>
  </si>
  <si>
    <t>Teren RS przy szkole</t>
  </si>
  <si>
    <t>UG</t>
  </si>
  <si>
    <t>Orle</t>
  </si>
  <si>
    <t>strefa RS przy przystani</t>
  </si>
  <si>
    <t>UG</t>
  </si>
  <si>
    <t>Orle</t>
  </si>
  <si>
    <t>UG</t>
  </si>
  <si>
    <t>Orle</t>
  </si>
  <si>
    <t>UG</t>
  </si>
  <si>
    <t>Reszki</t>
  </si>
  <si>
    <t>UG</t>
  </si>
  <si>
    <t>Sopieszyno</t>
  </si>
  <si>
    <t>strefa RS przy stawie</t>
  </si>
  <si>
    <t>UG</t>
  </si>
  <si>
    <t>Ustarbowo</t>
  </si>
  <si>
    <t>LED 32W</t>
  </si>
  <si>
    <t>PL0037360000142600</t>
  </si>
  <si>
    <t>Ustarbowo</t>
  </si>
  <si>
    <t>MTH</t>
  </si>
  <si>
    <t>Miejscowość</t>
  </si>
  <si>
    <t>runner stacji_licznika</t>
  </si>
  <si>
    <t>Typ oprawy</t>
  </si>
  <si>
    <t>Ilość opraw</t>
  </si>
  <si>
    <t>STAN</t>
  </si>
  <si>
    <t>ART. Park od ul. Wodnej</t>
  </si>
  <si>
    <t>PL0037360000012206</t>
  </si>
  <si>
    <t>Teren RS przy świetlicy</t>
  </si>
  <si>
    <t>Gościcino</t>
  </si>
  <si>
    <t>żarowa</t>
  </si>
  <si>
    <t>PL0037360121616675</t>
  </si>
  <si>
    <t>Kościelna - teren RS</t>
  </si>
  <si>
    <t>PL0037360117728793</t>
  </si>
  <si>
    <t>PL0037360117269863</t>
  </si>
  <si>
    <t>PL0037360118268256</t>
  </si>
  <si>
    <t>PL0037360001151004</t>
  </si>
  <si>
    <t>Boisko do piłki nożnej</t>
  </si>
  <si>
    <t>Warszkowo</t>
  </si>
  <si>
    <t>Nowy Dwór Wejherowski</t>
  </si>
  <si>
    <t>PL0037360000012102</t>
  </si>
  <si>
    <t>PL0037360117881266</t>
  </si>
  <si>
    <t>PL0037360109231088</t>
  </si>
  <si>
    <t>PL0037360066324453</t>
  </si>
  <si>
    <t>Teren RS przy Świetlicy</t>
  </si>
  <si>
    <t>ADAMO MTH -250 MH</t>
  </si>
  <si>
    <t>PPE NOWE GS1</t>
  </si>
  <si>
    <t>PPE STARE PL</t>
  </si>
  <si>
    <t>PL0037360113933770</t>
  </si>
  <si>
    <t>PL0037360001577010</t>
  </si>
  <si>
    <t>590243836040860422</t>
  </si>
  <si>
    <t>Południowa - strefa RS</t>
  </si>
  <si>
    <t>590243836042484336</t>
  </si>
  <si>
    <t>590243836012287509</t>
  </si>
  <si>
    <t>590243836012281743</t>
  </si>
  <si>
    <t>590243836012131918</t>
  </si>
  <si>
    <t>590243836012131901</t>
  </si>
  <si>
    <t>590243836012423464</t>
  </si>
  <si>
    <t>Obiekt rekreacyjno sportowy (wiata + boisko)</t>
  </si>
  <si>
    <t>590243836012302561</t>
  </si>
  <si>
    <t>590243836012265910</t>
  </si>
  <si>
    <t>590243836012691832</t>
  </si>
  <si>
    <t>590243836012122091</t>
  </si>
  <si>
    <t>Teren przy Świetlicy ul. Królowej Jadwigi 1</t>
  </si>
  <si>
    <t>Pomorska/Szeroka - strefa rekreacyjno-turystyczna</t>
  </si>
  <si>
    <t>'590243836012252354</t>
  </si>
  <si>
    <t>Plac rekreacyjny przy przystani</t>
  </si>
  <si>
    <t>'590243836012350722</t>
  </si>
  <si>
    <t>Strefa rekreacyjno-turystyczna</t>
  </si>
  <si>
    <t>590243836012439205</t>
  </si>
  <si>
    <t>590243836012321012</t>
  </si>
  <si>
    <t>590243836012239461</t>
  </si>
  <si>
    <t>Zbychowo</t>
  </si>
  <si>
    <t>Góra</t>
  </si>
  <si>
    <t>Boisko przy ul. Żyliczów</t>
  </si>
  <si>
    <t>Do przejęcia od Eoś</t>
  </si>
  <si>
    <t>SO-9355</t>
  </si>
  <si>
    <t>LED 33-125W E27 7 NA</t>
  </si>
  <si>
    <t>LED KOBA SD 32W AS-L7 NMW PC S1 CL1</t>
  </si>
  <si>
    <t>Parkowa przy Wiacie</t>
  </si>
  <si>
    <t xml:space="preserve">LED SAL DECO-1 LED 73W                  </t>
  </si>
  <si>
    <t>Boisko do piłki nożnej z oświetleniem</t>
  </si>
  <si>
    <t>parking przy kaplicy</t>
  </si>
  <si>
    <t>boisko przy kaplicy</t>
  </si>
  <si>
    <t>ELTAST - GWAR</t>
  </si>
  <si>
    <t>suma częściowa na ekranie</t>
  </si>
  <si>
    <t>łączna ilość żródeł światła w formularzu</t>
  </si>
  <si>
    <t>Selenium SGP340</t>
  </si>
  <si>
    <t>DP 09.2022</t>
  </si>
  <si>
    <t>Inwentaryzacja</t>
  </si>
  <si>
    <t>DP 10.2022</t>
  </si>
  <si>
    <t>MVP507 ?? Philips CJ9 HPI-T Plus 400W</t>
  </si>
  <si>
    <t>590243836040870230</t>
  </si>
  <si>
    <t>LenaLighting Corona 2 LED basic 4400LM 840 IP66</t>
  </si>
  <si>
    <t>DP 12.2022</t>
  </si>
  <si>
    <t>GWAR od 2022r.</t>
  </si>
  <si>
    <t>Boisko przy ul. Kaszubskiej - droga dojazdowa</t>
  </si>
  <si>
    <t>Boisko przy ul. Kaszubskiej - boisko małe</t>
  </si>
  <si>
    <t>Boisko przy ul. Kaszubskiej - boisko duże</t>
  </si>
  <si>
    <t>Moc jednej oprawy [W]</t>
  </si>
  <si>
    <t>kW</t>
  </si>
  <si>
    <t>łączna moc</t>
  </si>
  <si>
    <t>parkowa HELIOS SON-TPP (ArtMetal WS3)</t>
  </si>
  <si>
    <t>ziemna najazdowa Brilum Gran 200 halogen</t>
  </si>
  <si>
    <t>we wiacie Brilum FIDO 232 energooszczędna</t>
  </si>
  <si>
    <t>Łączna moc</t>
  </si>
  <si>
    <t>Pomorska/Szeroka - strefa rekreacyjno-turystyczna-boisko</t>
  </si>
  <si>
    <t>jednostka</t>
  </si>
  <si>
    <t>LumiTeam Beetle II HB LED 100W CRI80 High Bay</t>
  </si>
  <si>
    <t>SGS 203</t>
  </si>
  <si>
    <t>Naświetlacz</t>
  </si>
  <si>
    <t>ziemna DBP 523 CDM-TD 70W 830A GR asym</t>
  </si>
  <si>
    <t xml:space="preserve">ziemna DBP 521 CDM-Tm 20W 830A GR </t>
  </si>
  <si>
    <t>parkowe Philips BDP260/261/262/263 TOWNTUNE CPT 8szt. (3 wył)</t>
  </si>
  <si>
    <t>BRILUM LEDSTAR CLASIC A75 , 18W</t>
  </si>
  <si>
    <t>590243836044050232</t>
  </si>
  <si>
    <t>BGP 282 LED 170-4S</t>
  </si>
  <si>
    <t>GWAR od 2023r. AMEL</t>
  </si>
  <si>
    <t>ZESTAWIENIE OŚWIETLENIE ZEWNĘTRZNE 2024 - Pozostałe punkty oświetlenia (poza oświetleniem ulicznym)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</si>
</sst>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sz val="10"/>
      <name val="Times New Roman"/>
      <family val="2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0" fillId="0" borderId="1" xfId="0" applyBorder="1"/>
    <xf numFmtId="1" fontId="1" fillId="0" borderId="1" xfId="0" applyNumberFormat="1" applyFont="1" applyBorder="1"/>
    <xf numFmtId="0" fontId="1" fillId="0" borderId="3" xfId="0" applyFont="1" applyBorder="1"/>
    <xf numFmtId="0" fontId="0" fillId="0" borderId="3" xfId="0" applyBorder="1"/>
    <xf numFmtId="1" fontId="1" fillId="0" borderId="3" xfId="0" applyNumberFormat="1" applyFont="1" applyBorder="1"/>
    <xf numFmtId="0" fontId="1" fillId="0" borderId="5" xfId="0" applyFont="1" applyBorder="1"/>
    <xf numFmtId="0" fontId="0" fillId="0" borderId="5" xfId="0" applyBorder="1"/>
    <xf numFmtId="1" fontId="1" fillId="0" borderId="5" xfId="0" applyNumberFormat="1" applyFont="1" applyBorder="1"/>
    <xf numFmtId="0" fontId="1" fillId="0" borderId="7" xfId="0" applyFont="1" applyBorder="1"/>
    <xf numFmtId="0" fontId="0" fillId="0" borderId="7" xfId="0" applyBorder="1"/>
    <xf numFmtId="1" fontId="1" fillId="0" borderId="7" xfId="0" applyNumberFormat="1" applyFont="1" applyBorder="1"/>
    <xf numFmtId="49" fontId="0" fillId="0" borderId="0" xfId="0" applyNumberFormat="1"/>
    <xf numFmtId="0" fontId="2" fillId="0" borderId="3" xfId="0" applyFont="1" applyBorder="1"/>
    <xf numFmtId="0" fontId="2" fillId="0" borderId="5" xfId="0" applyFont="1" applyBorder="1"/>
    <xf numFmtId="0" fontId="2" fillId="0" borderId="7" xfId="0" applyFont="1" applyBorder="1"/>
    <xf numFmtId="0" fontId="1" fillId="0" borderId="11" xfId="0" applyFont="1" applyBorder="1"/>
    <xf numFmtId="0" fontId="0" fillId="0" borderId="11" xfId="0" applyBorder="1"/>
    <xf numFmtId="0" fontId="0" fillId="0" borderId="12" xfId="0" applyBorder="1"/>
    <xf numFmtId="1" fontId="1" fillId="0" borderId="12" xfId="0" applyNumberFormat="1" applyFont="1" applyBorder="1"/>
    <xf numFmtId="0" fontId="2" fillId="0" borderId="1" xfId="0" applyFont="1" applyBorder="1"/>
    <xf numFmtId="49" fontId="0" fillId="0" borderId="2" xfId="0" applyNumberFormat="1" applyBorder="1"/>
    <xf numFmtId="49" fontId="0" fillId="0" borderId="4" xfId="0" applyNumberFormat="1" applyBorder="1"/>
    <xf numFmtId="49" fontId="0" fillId="0" borderId="8" xfId="0" applyNumberFormat="1" applyBorder="1"/>
    <xf numFmtId="49" fontId="0" fillId="0" borderId="6" xfId="0" applyNumberFormat="1" applyBorder="1"/>
    <xf numFmtId="49" fontId="0" fillId="0" borderId="10" xfId="0" applyNumberFormat="1" applyBorder="1"/>
    <xf numFmtId="49" fontId="0" fillId="0" borderId="9" xfId="0" applyNumberFormat="1" applyBorder="1"/>
    <xf numFmtId="0" fontId="3" fillId="0" borderId="13" xfId="0" applyFont="1" applyBorder="1"/>
    <xf numFmtId="0" fontId="3" fillId="0" borderId="14" xfId="0" applyFont="1" applyBorder="1"/>
    <xf numFmtId="0" fontId="1" fillId="0" borderId="12" xfId="0" applyFont="1" applyBorder="1"/>
    <xf numFmtId="0" fontId="2" fillId="0" borderId="12" xfId="0" applyFont="1" applyBorder="1"/>
    <xf numFmtId="0" fontId="0" fillId="0" borderId="15" xfId="0" applyBorder="1"/>
    <xf numFmtId="0" fontId="2" fillId="0" borderId="11" xfId="0" applyFont="1" applyBorder="1"/>
    <xf numFmtId="1" fontId="1" fillId="0" borderId="11" xfId="0" applyNumberFormat="1" applyFont="1" applyBorder="1"/>
    <xf numFmtId="49" fontId="0" fillId="0" borderId="16" xfId="0" applyNumberFormat="1" applyBorder="1"/>
    <xf numFmtId="1" fontId="1" fillId="0" borderId="15" xfId="0" applyNumberFormat="1" applyFont="1" applyBorder="1"/>
    <xf numFmtId="49" fontId="0" fillId="2" borderId="2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17" xfId="0" applyBorder="1"/>
    <xf numFmtId="49" fontId="0" fillId="0" borderId="20" xfId="0" applyNumberFormat="1" applyBorder="1"/>
    <xf numFmtId="0" fontId="1" fillId="0" borderId="21" xfId="0" applyFont="1" applyBorder="1"/>
    <xf numFmtId="0" fontId="2" fillId="0" borderId="21" xfId="0" applyFont="1" applyBorder="1"/>
    <xf numFmtId="1" fontId="1" fillId="0" borderId="21" xfId="0" applyNumberFormat="1" applyFont="1" applyBorder="1"/>
    <xf numFmtId="0" fontId="0" fillId="0" borderId="21" xfId="0" applyBorder="1"/>
    <xf numFmtId="0" fontId="3" fillId="0" borderId="22" xfId="0" applyFont="1" applyBorder="1"/>
    <xf numFmtId="0" fontId="3" fillId="0" borderId="23" xfId="0" applyFont="1" applyBorder="1"/>
    <xf numFmtId="0" fontId="0" fillId="2" borderId="3" xfId="0" applyFill="1" applyBorder="1"/>
    <xf numFmtId="0" fontId="0" fillId="0" borderId="24" xfId="0" applyBorder="1"/>
    <xf numFmtId="0" fontId="0" fillId="0" borderId="25" xfId="0" applyBorder="1"/>
    <xf numFmtId="0" fontId="0" fillId="2" borderId="5" xfId="0" applyFill="1" applyBorder="1"/>
    <xf numFmtId="0" fontId="0" fillId="0" borderId="26" xfId="0" applyBorder="1"/>
    <xf numFmtId="0" fontId="3" fillId="0" borderId="0" xfId="0" applyFont="1"/>
    <xf numFmtId="0" fontId="0" fillId="0" borderId="27" xfId="0" applyBorder="1"/>
    <xf numFmtId="0" fontId="3" fillId="3" borderId="7" xfId="0" applyFont="1" applyFill="1" applyBorder="1"/>
    <xf numFmtId="0" fontId="3" fillId="3" borderId="11" xfId="0" applyFont="1" applyFill="1" applyBorder="1"/>
    <xf numFmtId="0" fontId="0" fillId="0" borderId="28" xfId="0" applyBorder="1"/>
    <xf numFmtId="49" fontId="0" fillId="2" borderId="20" xfId="0" applyNumberFormat="1" applyFill="1" applyBorder="1"/>
    <xf numFmtId="0" fontId="0" fillId="2" borderId="21" xfId="0" applyFill="1" applyBorder="1"/>
    <xf numFmtId="0" fontId="0" fillId="0" borderId="29" xfId="0" applyBorder="1"/>
    <xf numFmtId="0" fontId="0" fillId="0" borderId="30" xfId="0" applyBorder="1"/>
    <xf numFmtId="0" fontId="3" fillId="3" borderId="5" xfId="0" applyFont="1" applyFill="1" applyBorder="1"/>
    <xf numFmtId="0" fontId="4" fillId="0" borderId="5" xfId="0" applyFont="1" applyBorder="1"/>
    <xf numFmtId="0" fontId="0" fillId="0" borderId="31" xfId="0" applyBorder="1"/>
    <xf numFmtId="0" fontId="1" fillId="0" borderId="28" xfId="0" applyFont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0" fillId="0" borderId="9" xfId="0" applyNumberFormat="1" applyFill="1" applyBorder="1"/>
    <xf numFmtId="0" fontId="1" fillId="0" borderId="12" xfId="0" applyFont="1" applyFill="1" applyBorder="1"/>
    <xf numFmtId="1" fontId="1" fillId="0" borderId="12" xfId="0" applyNumberFormat="1" applyFont="1" applyFill="1" applyBorder="1"/>
    <xf numFmtId="0" fontId="0" fillId="0" borderId="12" xfId="0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O45"/>
  <sheetViews>
    <sheetView tabSelected="1" workbookViewId="0">
      <selection activeCell="B4" sqref="B4"/>
    </sheetView>
  </sheetViews>
  <sheetFormatPr defaultRowHeight="12.75" x14ac:dyDescent="0.2"/>
  <cols>
    <col min="1" max="1" width="20.7109375" style="13" customWidth="1"/>
    <col min="2" max="2" width="18.5703125" customWidth="1"/>
    <col min="3" max="3" width="21.5703125" customWidth="1"/>
    <col min="4" max="4" width="47.5703125" customWidth="1"/>
    <col min="5" max="5" width="17.7109375" hidden="1" customWidth="1"/>
    <col min="6" max="6" width="13.42578125" customWidth="1"/>
    <col min="7" max="7" width="12.5703125" hidden="1" customWidth="1"/>
    <col min="8" max="8" width="43" customWidth="1"/>
    <col min="9" max="9" width="13.28515625" customWidth="1"/>
    <col min="10" max="10" width="9.85546875" customWidth="1"/>
    <col min="11" max="11" width="12"/>
    <col min="12" max="12" width="19.7109375" customWidth="1"/>
    <col min="13" max="13" width="13.28515625" customWidth="1"/>
  </cols>
  <sheetData>
    <row r="3" spans="1:15" x14ac:dyDescent="0.2">
      <c r="B3" s="66" t="s">
        <v>150</v>
      </c>
      <c r="C3" s="66"/>
      <c r="D3" s="66"/>
      <c r="E3" s="67"/>
      <c r="F3" s="66"/>
      <c r="G3" s="67"/>
      <c r="H3" s="66"/>
      <c r="I3" s="66"/>
      <c r="J3" s="66"/>
      <c r="K3" s="66"/>
      <c r="L3" s="66"/>
    </row>
    <row r="4" spans="1:15" ht="13.5" thickBot="1" x14ac:dyDescent="0.25"/>
    <row r="5" spans="1:15" ht="13.5" thickBot="1" x14ac:dyDescent="0.25">
      <c r="A5" s="26" t="s">
        <v>78</v>
      </c>
      <c r="B5" s="18" t="s">
        <v>79</v>
      </c>
      <c r="C5" s="17" t="s">
        <v>53</v>
      </c>
      <c r="D5" s="17" t="s">
        <v>0</v>
      </c>
      <c r="E5" s="17" t="s">
        <v>54</v>
      </c>
      <c r="F5" s="17" t="s">
        <v>1</v>
      </c>
      <c r="G5" s="17" t="s">
        <v>2</v>
      </c>
      <c r="H5" s="17" t="s">
        <v>55</v>
      </c>
      <c r="I5" s="17" t="s">
        <v>56</v>
      </c>
      <c r="J5" s="17" t="s">
        <v>131</v>
      </c>
      <c r="K5" s="17" t="s">
        <v>3</v>
      </c>
      <c r="L5" s="17" t="s">
        <v>57</v>
      </c>
      <c r="M5" s="17" t="s">
        <v>121</v>
      </c>
      <c r="N5" s="17" t="s">
        <v>137</v>
      </c>
      <c r="O5" s="65" t="s">
        <v>139</v>
      </c>
    </row>
    <row r="6" spans="1:15" ht="13.5" thickBot="1" x14ac:dyDescent="0.25">
      <c r="A6" s="22" t="s">
        <v>85</v>
      </c>
      <c r="B6" s="4" t="s">
        <v>5</v>
      </c>
      <c r="C6" s="4" t="s">
        <v>4</v>
      </c>
      <c r="D6" s="14" t="s">
        <v>58</v>
      </c>
      <c r="E6" s="4"/>
      <c r="F6" s="4"/>
      <c r="G6" s="5"/>
      <c r="H6" s="5" t="s">
        <v>109</v>
      </c>
      <c r="I6" s="5">
        <v>6</v>
      </c>
      <c r="J6" s="5">
        <v>33</v>
      </c>
      <c r="K6" s="5" t="s">
        <v>3</v>
      </c>
      <c r="L6" s="5"/>
      <c r="M6" s="5" t="s">
        <v>126</v>
      </c>
      <c r="N6" s="5">
        <f>I6*J6/1000</f>
        <v>0.19800000000000001</v>
      </c>
      <c r="O6" s="49" t="s">
        <v>132</v>
      </c>
    </row>
    <row r="7" spans="1:15" ht="13.5" thickBot="1" x14ac:dyDescent="0.25">
      <c r="A7" s="24" t="s">
        <v>85</v>
      </c>
      <c r="B7" s="1" t="s">
        <v>5</v>
      </c>
      <c r="C7" s="1" t="s">
        <v>4</v>
      </c>
      <c r="D7" s="21" t="s">
        <v>7</v>
      </c>
      <c r="E7" s="2"/>
      <c r="F7" s="2" t="s">
        <v>108</v>
      </c>
      <c r="G7" s="2"/>
      <c r="H7" s="2" t="s">
        <v>143</v>
      </c>
      <c r="I7" s="2">
        <v>10</v>
      </c>
      <c r="J7" s="2">
        <v>70</v>
      </c>
      <c r="K7" s="1" t="s">
        <v>3</v>
      </c>
      <c r="L7" s="2"/>
      <c r="M7" s="5" t="s">
        <v>126</v>
      </c>
      <c r="N7" s="2">
        <f t="shared" ref="N7" si="0">I7*J7/1000</f>
        <v>0.7</v>
      </c>
      <c r="O7" s="50" t="s">
        <v>132</v>
      </c>
    </row>
    <row r="8" spans="1:15" ht="13.5" thickBot="1" x14ac:dyDescent="0.25">
      <c r="A8" s="24" t="s">
        <v>85</v>
      </c>
      <c r="B8" s="1" t="s">
        <v>5</v>
      </c>
      <c r="C8" s="1" t="s">
        <v>6</v>
      </c>
      <c r="D8" s="21" t="s">
        <v>7</v>
      </c>
      <c r="E8" s="2"/>
      <c r="F8" s="2" t="s">
        <v>108</v>
      </c>
      <c r="G8" s="2"/>
      <c r="H8" s="2" t="s">
        <v>144</v>
      </c>
      <c r="I8" s="2">
        <v>6</v>
      </c>
      <c r="J8" s="2">
        <v>20</v>
      </c>
      <c r="K8" s="1" t="s">
        <v>3</v>
      </c>
      <c r="L8" s="2"/>
      <c r="M8" s="5" t="s">
        <v>126</v>
      </c>
      <c r="N8" s="2">
        <f t="shared" ref="N8:N42" si="1">I8*J8/1000</f>
        <v>0.12</v>
      </c>
      <c r="O8" s="50" t="s">
        <v>132</v>
      </c>
    </row>
    <row r="9" spans="1:15" ht="13.5" thickBot="1" x14ac:dyDescent="0.25">
      <c r="A9" s="23" t="s">
        <v>85</v>
      </c>
      <c r="B9" s="7" t="s">
        <v>5</v>
      </c>
      <c r="C9" s="7" t="s">
        <v>4</v>
      </c>
      <c r="D9" s="15" t="s">
        <v>7</v>
      </c>
      <c r="E9" s="8"/>
      <c r="F9" s="8" t="s">
        <v>108</v>
      </c>
      <c r="G9" s="8"/>
      <c r="H9" s="8" t="s">
        <v>109</v>
      </c>
      <c r="I9" s="8">
        <v>59</v>
      </c>
      <c r="J9" s="8">
        <v>33</v>
      </c>
      <c r="K9" s="7" t="s">
        <v>3</v>
      </c>
      <c r="L9" s="63" t="s">
        <v>116</v>
      </c>
      <c r="M9" s="5" t="s">
        <v>126</v>
      </c>
      <c r="N9" s="8">
        <f t="shared" si="1"/>
        <v>1.9470000000000001</v>
      </c>
      <c r="O9" s="52" t="s">
        <v>132</v>
      </c>
    </row>
    <row r="10" spans="1:15" ht="13.5" thickBot="1" x14ac:dyDescent="0.25">
      <c r="A10" s="27" t="s">
        <v>86</v>
      </c>
      <c r="B10" s="30" t="s">
        <v>59</v>
      </c>
      <c r="C10" s="30" t="s">
        <v>8</v>
      </c>
      <c r="D10" s="31" t="s">
        <v>60</v>
      </c>
      <c r="E10" s="19"/>
      <c r="F10" s="30"/>
      <c r="G10" s="30"/>
      <c r="H10" s="30" t="s">
        <v>9</v>
      </c>
      <c r="I10" s="20">
        <v>8</v>
      </c>
      <c r="J10" s="20">
        <v>250</v>
      </c>
      <c r="K10" s="30" t="s">
        <v>10</v>
      </c>
      <c r="L10" s="38"/>
      <c r="M10" s="38"/>
      <c r="N10" s="19">
        <f t="shared" si="1"/>
        <v>2</v>
      </c>
      <c r="O10" s="61" t="s">
        <v>132</v>
      </c>
    </row>
    <row r="11" spans="1:15" x14ac:dyDescent="0.2">
      <c r="A11" s="22" t="s">
        <v>87</v>
      </c>
      <c r="B11" s="4" t="s">
        <v>11</v>
      </c>
      <c r="C11" s="4" t="s">
        <v>61</v>
      </c>
      <c r="D11" s="14" t="s">
        <v>83</v>
      </c>
      <c r="E11" s="5"/>
      <c r="F11" s="4"/>
      <c r="G11" s="6"/>
      <c r="H11" s="4" t="s">
        <v>9</v>
      </c>
      <c r="I11" s="6">
        <v>6</v>
      </c>
      <c r="J11" s="6">
        <v>250</v>
      </c>
      <c r="K11" s="4" t="s">
        <v>3</v>
      </c>
      <c r="L11" s="5"/>
      <c r="M11" s="5"/>
      <c r="N11" s="5">
        <f t="shared" si="1"/>
        <v>1.5</v>
      </c>
      <c r="O11" s="49" t="s">
        <v>132</v>
      </c>
    </row>
    <row r="12" spans="1:15" x14ac:dyDescent="0.2">
      <c r="A12" s="24" t="s">
        <v>87</v>
      </c>
      <c r="B12" s="1" t="s">
        <v>11</v>
      </c>
      <c r="C12" s="1" t="s">
        <v>61</v>
      </c>
      <c r="D12" s="21" t="s">
        <v>83</v>
      </c>
      <c r="E12" s="2"/>
      <c r="F12" s="1"/>
      <c r="G12" s="3"/>
      <c r="H12" s="1" t="s">
        <v>12</v>
      </c>
      <c r="I12" s="3">
        <v>10</v>
      </c>
      <c r="J12" s="3">
        <v>250</v>
      </c>
      <c r="K12" s="1" t="s">
        <v>3</v>
      </c>
      <c r="L12" s="2"/>
      <c r="M12" s="2"/>
      <c r="N12" s="2">
        <f t="shared" si="1"/>
        <v>2.5</v>
      </c>
      <c r="O12" s="50" t="s">
        <v>132</v>
      </c>
    </row>
    <row r="13" spans="1:15" x14ac:dyDescent="0.2">
      <c r="A13" s="24" t="s">
        <v>87</v>
      </c>
      <c r="B13" s="1" t="s">
        <v>11</v>
      </c>
      <c r="C13" s="1" t="s">
        <v>61</v>
      </c>
      <c r="D13" s="21" t="s">
        <v>83</v>
      </c>
      <c r="E13" s="2"/>
      <c r="F13" s="1"/>
      <c r="G13" s="3"/>
      <c r="H13" s="1" t="s">
        <v>9</v>
      </c>
      <c r="I13" s="3">
        <v>4</v>
      </c>
      <c r="J13" s="3">
        <v>70</v>
      </c>
      <c r="K13" s="1" t="s">
        <v>3</v>
      </c>
      <c r="L13" s="2"/>
      <c r="M13" s="2"/>
      <c r="N13" s="2">
        <f t="shared" si="1"/>
        <v>0.28000000000000003</v>
      </c>
      <c r="O13" s="50" t="s">
        <v>132</v>
      </c>
    </row>
    <row r="14" spans="1:15" x14ac:dyDescent="0.2">
      <c r="A14" s="24" t="s">
        <v>87</v>
      </c>
      <c r="B14" s="1" t="s">
        <v>11</v>
      </c>
      <c r="C14" s="1" t="s">
        <v>61</v>
      </c>
      <c r="D14" s="21" t="s">
        <v>83</v>
      </c>
      <c r="E14" s="2"/>
      <c r="F14" s="2"/>
      <c r="G14" s="2"/>
      <c r="H14" s="2" t="s">
        <v>62</v>
      </c>
      <c r="I14" s="2">
        <v>1</v>
      </c>
      <c r="J14" s="2">
        <v>60</v>
      </c>
      <c r="K14" s="2" t="s">
        <v>3</v>
      </c>
      <c r="L14" s="2"/>
      <c r="M14" s="2"/>
      <c r="N14" s="2">
        <f t="shared" si="1"/>
        <v>0.06</v>
      </c>
      <c r="O14" s="50" t="s">
        <v>132</v>
      </c>
    </row>
    <row r="15" spans="1:15" ht="13.5" thickBot="1" x14ac:dyDescent="0.25">
      <c r="A15" s="23" t="s">
        <v>87</v>
      </c>
      <c r="B15" s="7" t="s">
        <v>11</v>
      </c>
      <c r="C15" s="7" t="s">
        <v>61</v>
      </c>
      <c r="D15" s="15" t="s">
        <v>14</v>
      </c>
      <c r="E15" s="8"/>
      <c r="F15" s="8"/>
      <c r="G15" s="8"/>
      <c r="H15" s="8" t="s">
        <v>13</v>
      </c>
      <c r="I15" s="8">
        <v>12</v>
      </c>
      <c r="J15" s="8">
        <v>1000</v>
      </c>
      <c r="K15" s="7" t="s">
        <v>3</v>
      </c>
      <c r="L15" s="8"/>
      <c r="M15" s="8"/>
      <c r="N15" s="62">
        <f t="shared" si="1"/>
        <v>12</v>
      </c>
      <c r="O15" s="52" t="s">
        <v>132</v>
      </c>
    </row>
    <row r="16" spans="1:15" ht="13.5" thickBot="1" x14ac:dyDescent="0.25">
      <c r="A16" s="27" t="s">
        <v>88</v>
      </c>
      <c r="B16" s="30" t="s">
        <v>63</v>
      </c>
      <c r="C16" s="30" t="s">
        <v>15</v>
      </c>
      <c r="D16" s="31" t="s">
        <v>64</v>
      </c>
      <c r="E16" s="19"/>
      <c r="F16" s="30"/>
      <c r="G16" s="19"/>
      <c r="H16" s="30" t="s">
        <v>112</v>
      </c>
      <c r="I16" s="20">
        <v>8</v>
      </c>
      <c r="J16" s="19">
        <v>73</v>
      </c>
      <c r="K16" s="30" t="s">
        <v>16</v>
      </c>
      <c r="L16" s="38"/>
      <c r="M16" s="38"/>
      <c r="N16" s="19">
        <f t="shared" si="1"/>
        <v>0.58399999999999996</v>
      </c>
      <c r="O16" s="61" t="s">
        <v>132</v>
      </c>
    </row>
    <row r="17" spans="1:15" ht="13.5" thickBot="1" x14ac:dyDescent="0.25">
      <c r="A17" s="22" t="s">
        <v>82</v>
      </c>
      <c r="B17" s="4" t="s">
        <v>81</v>
      </c>
      <c r="C17" s="4" t="s">
        <v>105</v>
      </c>
      <c r="D17" s="14" t="s">
        <v>96</v>
      </c>
      <c r="E17" s="5"/>
      <c r="F17" s="4"/>
      <c r="G17" s="5"/>
      <c r="H17" s="4" t="s">
        <v>110</v>
      </c>
      <c r="I17" s="6">
        <v>7</v>
      </c>
      <c r="J17" s="5">
        <v>32</v>
      </c>
      <c r="K17" s="4" t="s">
        <v>17</v>
      </c>
      <c r="L17" s="4" t="s">
        <v>18</v>
      </c>
      <c r="M17" s="5" t="s">
        <v>126</v>
      </c>
      <c r="N17" s="5">
        <f t="shared" si="1"/>
        <v>0.224</v>
      </c>
      <c r="O17" s="49" t="s">
        <v>132</v>
      </c>
    </row>
    <row r="18" spans="1:15" ht="13.5" thickBot="1" x14ac:dyDescent="0.25">
      <c r="A18" s="24" t="s">
        <v>82</v>
      </c>
      <c r="B18" s="1" t="s">
        <v>81</v>
      </c>
      <c r="C18" s="1" t="s">
        <v>105</v>
      </c>
      <c r="D18" s="21" t="s">
        <v>96</v>
      </c>
      <c r="E18" s="2"/>
      <c r="F18" s="1"/>
      <c r="G18" s="2"/>
      <c r="H18" s="1" t="s">
        <v>110</v>
      </c>
      <c r="I18" s="3">
        <v>7</v>
      </c>
      <c r="J18" s="2">
        <v>32</v>
      </c>
      <c r="K18" s="1" t="s">
        <v>3</v>
      </c>
      <c r="L18" s="1" t="s">
        <v>127</v>
      </c>
      <c r="M18" s="5" t="s">
        <v>126</v>
      </c>
      <c r="N18" s="2">
        <f t="shared" si="1"/>
        <v>0.224</v>
      </c>
      <c r="O18" s="50" t="s">
        <v>132</v>
      </c>
    </row>
    <row r="19" spans="1:15" ht="13.5" thickBot="1" x14ac:dyDescent="0.25">
      <c r="A19" s="23" t="s">
        <v>82</v>
      </c>
      <c r="B19" s="7" t="s">
        <v>81</v>
      </c>
      <c r="C19" s="7" t="s">
        <v>105</v>
      </c>
      <c r="D19" s="15" t="s">
        <v>138</v>
      </c>
      <c r="E19" s="8"/>
      <c r="F19" s="7"/>
      <c r="G19" s="8"/>
      <c r="H19" s="8" t="s">
        <v>140</v>
      </c>
      <c r="I19" s="9">
        <v>8</v>
      </c>
      <c r="J19" s="8">
        <v>100</v>
      </c>
      <c r="K19" s="7" t="s">
        <v>3</v>
      </c>
      <c r="L19" s="7" t="s">
        <v>127</v>
      </c>
      <c r="M19" s="5" t="s">
        <v>126</v>
      </c>
      <c r="N19" s="8">
        <f t="shared" ref="N19" si="2">I19*J19/1000</f>
        <v>0.8</v>
      </c>
      <c r="O19" s="52" t="s">
        <v>132</v>
      </c>
    </row>
    <row r="20" spans="1:15" ht="13.5" thickBot="1" x14ac:dyDescent="0.25">
      <c r="A20" s="68" t="s">
        <v>147</v>
      </c>
      <c r="B20" s="30"/>
      <c r="C20" s="30" t="s">
        <v>105</v>
      </c>
      <c r="D20" s="31" t="s">
        <v>106</v>
      </c>
      <c r="E20" s="19"/>
      <c r="F20" s="30"/>
      <c r="G20" s="19"/>
      <c r="H20" s="69" t="s">
        <v>148</v>
      </c>
      <c r="I20" s="70">
        <v>1</v>
      </c>
      <c r="J20" s="71">
        <v>108</v>
      </c>
      <c r="K20" s="30"/>
      <c r="L20" s="7" t="s">
        <v>149</v>
      </c>
      <c r="M20" s="38"/>
      <c r="N20" s="19">
        <f t="shared" si="1"/>
        <v>0.108</v>
      </c>
      <c r="O20" s="61" t="s">
        <v>132</v>
      </c>
    </row>
    <row r="21" spans="1:15" ht="13.5" thickBot="1" x14ac:dyDescent="0.25">
      <c r="A21" s="25" t="s">
        <v>89</v>
      </c>
      <c r="B21" s="10" t="s">
        <v>65</v>
      </c>
      <c r="C21" s="10" t="s">
        <v>19</v>
      </c>
      <c r="D21" s="16" t="s">
        <v>90</v>
      </c>
      <c r="E21" s="11"/>
      <c r="F21" s="11"/>
      <c r="G21" s="11"/>
      <c r="H21" s="10" t="s">
        <v>20</v>
      </c>
      <c r="I21" s="12">
        <v>6</v>
      </c>
      <c r="J21" s="12">
        <v>250</v>
      </c>
      <c r="K21" s="10" t="s">
        <v>21</v>
      </c>
      <c r="L21" s="39"/>
      <c r="M21" s="39"/>
      <c r="N21" s="11">
        <f t="shared" si="1"/>
        <v>1.5</v>
      </c>
      <c r="O21" s="54" t="s">
        <v>132</v>
      </c>
    </row>
    <row r="22" spans="1:15" ht="13.5" thickBot="1" x14ac:dyDescent="0.25">
      <c r="A22" s="25" t="s">
        <v>91</v>
      </c>
      <c r="B22" s="10" t="s">
        <v>66</v>
      </c>
      <c r="C22" s="10" t="s">
        <v>22</v>
      </c>
      <c r="D22" s="16" t="s">
        <v>111</v>
      </c>
      <c r="E22" s="11"/>
      <c r="F22" s="11"/>
      <c r="G22" s="11"/>
      <c r="H22" s="10" t="s">
        <v>12</v>
      </c>
      <c r="I22" s="12">
        <v>7</v>
      </c>
      <c r="J22" s="12">
        <v>250</v>
      </c>
      <c r="K22" s="10" t="s">
        <v>23</v>
      </c>
      <c r="L22" s="39"/>
      <c r="M22" s="39"/>
      <c r="N22" s="11">
        <f t="shared" si="1"/>
        <v>1.75</v>
      </c>
      <c r="O22" s="54" t="s">
        <v>132</v>
      </c>
    </row>
    <row r="23" spans="1:15" ht="13.5" thickBot="1" x14ac:dyDescent="0.25">
      <c r="A23" s="26" t="s">
        <v>92</v>
      </c>
      <c r="B23" s="17" t="s">
        <v>67</v>
      </c>
      <c r="C23" s="17" t="s">
        <v>24</v>
      </c>
      <c r="D23" s="33" t="s">
        <v>113</v>
      </c>
      <c r="E23" s="18"/>
      <c r="F23" s="17"/>
      <c r="G23" s="18"/>
      <c r="H23" s="17" t="s">
        <v>25</v>
      </c>
      <c r="I23" s="34">
        <v>16</v>
      </c>
      <c r="J23" s="34">
        <v>1000</v>
      </c>
      <c r="K23" s="17" t="s">
        <v>26</v>
      </c>
      <c r="L23" s="40"/>
      <c r="M23" s="5" t="s">
        <v>126</v>
      </c>
      <c r="N23" s="56">
        <f t="shared" si="1"/>
        <v>16</v>
      </c>
      <c r="O23" s="57" t="s">
        <v>132</v>
      </c>
    </row>
    <row r="24" spans="1:15" x14ac:dyDescent="0.2">
      <c r="A24" s="22" t="s">
        <v>93</v>
      </c>
      <c r="B24" s="4" t="s">
        <v>68</v>
      </c>
      <c r="C24" s="4" t="s">
        <v>27</v>
      </c>
      <c r="D24" s="14" t="s">
        <v>95</v>
      </c>
      <c r="E24" s="5"/>
      <c r="F24" s="4"/>
      <c r="G24" s="5"/>
      <c r="H24" s="4" t="s">
        <v>145</v>
      </c>
      <c r="I24" s="6">
        <v>5</v>
      </c>
      <c r="J24" s="48">
        <v>57</v>
      </c>
      <c r="K24" s="4" t="s">
        <v>28</v>
      </c>
      <c r="L24" s="4" t="s">
        <v>29</v>
      </c>
      <c r="M24" s="5" t="s">
        <v>126</v>
      </c>
      <c r="N24" s="5">
        <f t="shared" si="1"/>
        <v>0.28499999999999998</v>
      </c>
      <c r="O24" s="49" t="s">
        <v>132</v>
      </c>
    </row>
    <row r="25" spans="1:15" ht="13.5" thickBot="1" x14ac:dyDescent="0.25">
      <c r="A25" s="23" t="s">
        <v>93</v>
      </c>
      <c r="B25" s="7" t="s">
        <v>68</v>
      </c>
      <c r="C25" s="7" t="s">
        <v>30</v>
      </c>
      <c r="D25" s="15" t="s">
        <v>95</v>
      </c>
      <c r="E25" s="8"/>
      <c r="F25" s="7"/>
      <c r="G25" s="8"/>
      <c r="H25" s="7" t="s">
        <v>31</v>
      </c>
      <c r="I25" s="9">
        <v>6</v>
      </c>
      <c r="J25" s="51"/>
      <c r="K25" s="7" t="s">
        <v>32</v>
      </c>
      <c r="L25" s="7" t="s">
        <v>33</v>
      </c>
      <c r="M25" s="8"/>
      <c r="N25" s="8">
        <f t="shared" si="1"/>
        <v>0</v>
      </c>
      <c r="O25" s="52" t="s">
        <v>132</v>
      </c>
    </row>
    <row r="26" spans="1:15" ht="13.5" thickBot="1" x14ac:dyDescent="0.25">
      <c r="A26" s="26" t="s">
        <v>94</v>
      </c>
      <c r="B26" s="17" t="s">
        <v>72</v>
      </c>
      <c r="C26" s="17" t="s">
        <v>71</v>
      </c>
      <c r="D26" s="33" t="s">
        <v>34</v>
      </c>
      <c r="E26" s="17"/>
      <c r="F26" s="17"/>
      <c r="G26" s="18"/>
      <c r="H26" s="17" t="s">
        <v>77</v>
      </c>
      <c r="I26" s="34">
        <v>8</v>
      </c>
      <c r="J26" s="34">
        <v>250</v>
      </c>
      <c r="K26" s="17" t="s">
        <v>35</v>
      </c>
      <c r="L26" s="40"/>
      <c r="M26" s="40"/>
      <c r="N26" s="18">
        <f t="shared" si="1"/>
        <v>2</v>
      </c>
      <c r="O26" s="57" t="s">
        <v>132</v>
      </c>
    </row>
    <row r="27" spans="1:15" ht="13.5" thickBot="1" x14ac:dyDescent="0.25">
      <c r="A27" s="22" t="s">
        <v>97</v>
      </c>
      <c r="B27" s="4" t="s">
        <v>73</v>
      </c>
      <c r="C27" s="4" t="s">
        <v>36</v>
      </c>
      <c r="D27" s="14" t="s">
        <v>98</v>
      </c>
      <c r="E27" s="5"/>
      <c r="F27" s="4"/>
      <c r="G27" s="5"/>
      <c r="H27" s="4" t="s">
        <v>134</v>
      </c>
      <c r="I27" s="6">
        <v>8</v>
      </c>
      <c r="J27" s="5">
        <v>70</v>
      </c>
      <c r="K27" s="4" t="s">
        <v>38</v>
      </c>
      <c r="L27" s="5"/>
      <c r="M27" s="5" t="s">
        <v>126</v>
      </c>
      <c r="N27" s="5">
        <f t="shared" si="1"/>
        <v>0.56000000000000005</v>
      </c>
      <c r="O27" s="49" t="s">
        <v>132</v>
      </c>
    </row>
    <row r="28" spans="1:15" ht="13.5" thickBot="1" x14ac:dyDescent="0.25">
      <c r="A28" s="24" t="s">
        <v>97</v>
      </c>
      <c r="B28" s="1" t="s">
        <v>73</v>
      </c>
      <c r="C28" s="1" t="s">
        <v>36</v>
      </c>
      <c r="D28" s="21" t="s">
        <v>98</v>
      </c>
      <c r="E28" s="2"/>
      <c r="F28" s="1"/>
      <c r="G28" s="2"/>
      <c r="H28" s="1" t="s">
        <v>135</v>
      </c>
      <c r="I28" s="3">
        <v>4</v>
      </c>
      <c r="J28" s="2">
        <v>50</v>
      </c>
      <c r="K28" s="1" t="s">
        <v>3</v>
      </c>
      <c r="L28" s="2"/>
      <c r="M28" s="5" t="s">
        <v>126</v>
      </c>
      <c r="N28" s="2">
        <f t="shared" si="1"/>
        <v>0.2</v>
      </c>
      <c r="O28" s="50" t="s">
        <v>132</v>
      </c>
    </row>
    <row r="29" spans="1:15" ht="13.5" thickBot="1" x14ac:dyDescent="0.25">
      <c r="A29" s="23" t="s">
        <v>97</v>
      </c>
      <c r="B29" s="7" t="s">
        <v>73</v>
      </c>
      <c r="C29" s="7" t="s">
        <v>39</v>
      </c>
      <c r="D29" s="15" t="s">
        <v>98</v>
      </c>
      <c r="E29" s="8"/>
      <c r="F29" s="7"/>
      <c r="G29" s="8"/>
      <c r="H29" s="7" t="s">
        <v>136</v>
      </c>
      <c r="I29" s="9">
        <v>4</v>
      </c>
      <c r="J29" s="8">
        <v>11</v>
      </c>
      <c r="K29" s="7" t="s">
        <v>40</v>
      </c>
      <c r="L29" s="8"/>
      <c r="M29" s="5" t="s">
        <v>126</v>
      </c>
      <c r="N29" s="8">
        <f t="shared" si="1"/>
        <v>4.3999999999999997E-2</v>
      </c>
      <c r="O29" s="52" t="s">
        <v>132</v>
      </c>
    </row>
    <row r="30" spans="1:15" ht="13.5" thickBot="1" x14ac:dyDescent="0.25">
      <c r="A30" s="25" t="s">
        <v>99</v>
      </c>
      <c r="B30" s="10" t="s">
        <v>74</v>
      </c>
      <c r="C30" s="10" t="s">
        <v>41</v>
      </c>
      <c r="D30" s="16" t="s">
        <v>69</v>
      </c>
      <c r="E30" s="11"/>
      <c r="F30" s="10"/>
      <c r="G30" s="11"/>
      <c r="H30" s="10" t="s">
        <v>123</v>
      </c>
      <c r="I30" s="12">
        <v>24</v>
      </c>
      <c r="J30" s="12">
        <v>400</v>
      </c>
      <c r="K30" s="10" t="s">
        <v>42</v>
      </c>
      <c r="L30" s="39"/>
      <c r="M30" s="39" t="s">
        <v>122</v>
      </c>
      <c r="N30" s="55">
        <f t="shared" si="1"/>
        <v>9.6</v>
      </c>
      <c r="O30" s="54" t="s">
        <v>132</v>
      </c>
    </row>
    <row r="31" spans="1:15" ht="13.5" thickBot="1" x14ac:dyDescent="0.25">
      <c r="A31" s="25" t="s">
        <v>101</v>
      </c>
      <c r="B31" s="10" t="s">
        <v>75</v>
      </c>
      <c r="C31" s="10" t="s">
        <v>43</v>
      </c>
      <c r="D31" s="16" t="s">
        <v>100</v>
      </c>
      <c r="E31" s="11"/>
      <c r="F31" s="10"/>
      <c r="G31" s="11"/>
      <c r="H31" s="11" t="s">
        <v>119</v>
      </c>
      <c r="I31" s="12">
        <v>1</v>
      </c>
      <c r="J31" s="11">
        <v>70</v>
      </c>
      <c r="K31" s="10" t="s">
        <v>44</v>
      </c>
      <c r="L31" s="39"/>
      <c r="M31" s="39" t="s">
        <v>120</v>
      </c>
      <c r="N31" s="11">
        <f t="shared" si="1"/>
        <v>7.0000000000000007E-2</v>
      </c>
      <c r="O31" s="54" t="s">
        <v>132</v>
      </c>
    </row>
    <row r="32" spans="1:15" ht="13.5" thickBot="1" x14ac:dyDescent="0.25">
      <c r="A32" s="26" t="s">
        <v>84</v>
      </c>
      <c r="B32" s="18"/>
      <c r="C32" s="17" t="s">
        <v>45</v>
      </c>
      <c r="D32" s="33" t="s">
        <v>46</v>
      </c>
      <c r="E32" s="18"/>
      <c r="F32" s="17"/>
      <c r="G32" s="18"/>
      <c r="H32" s="17" t="s">
        <v>146</v>
      </c>
      <c r="I32" s="34">
        <v>7</v>
      </c>
      <c r="J32" s="18">
        <v>18</v>
      </c>
      <c r="K32" s="17" t="s">
        <v>47</v>
      </c>
      <c r="L32" s="40"/>
      <c r="M32" s="5" t="s">
        <v>126</v>
      </c>
      <c r="N32" s="18">
        <f t="shared" si="1"/>
        <v>0.126</v>
      </c>
      <c r="O32" s="57" t="s">
        <v>132</v>
      </c>
    </row>
    <row r="33" spans="1:15" ht="13.5" thickBot="1" x14ac:dyDescent="0.25">
      <c r="A33" s="37"/>
      <c r="B33" s="5"/>
      <c r="C33" s="4" t="s">
        <v>45</v>
      </c>
      <c r="D33" s="14" t="s">
        <v>115</v>
      </c>
      <c r="E33" s="5"/>
      <c r="F33" s="4"/>
      <c r="G33" s="5"/>
      <c r="H33" s="4" t="s">
        <v>142</v>
      </c>
      <c r="I33" s="6">
        <v>3</v>
      </c>
      <c r="J33" s="5">
        <v>400</v>
      </c>
      <c r="K33" s="4"/>
      <c r="L33" s="48" t="s">
        <v>107</v>
      </c>
      <c r="M33" s="5" t="s">
        <v>126</v>
      </c>
      <c r="N33" s="5">
        <f t="shared" si="1"/>
        <v>1.2</v>
      </c>
      <c r="O33" s="49" t="s">
        <v>132</v>
      </c>
    </row>
    <row r="34" spans="1:15" ht="13.5" thickBot="1" x14ac:dyDescent="0.25">
      <c r="A34" s="58"/>
      <c r="B34" s="45"/>
      <c r="C34" s="42" t="s">
        <v>45</v>
      </c>
      <c r="D34" s="43" t="s">
        <v>114</v>
      </c>
      <c r="E34" s="45"/>
      <c r="F34" s="42"/>
      <c r="G34" s="45"/>
      <c r="H34" s="42" t="s">
        <v>141</v>
      </c>
      <c r="I34" s="44">
        <v>2</v>
      </c>
      <c r="J34" s="45">
        <v>150</v>
      </c>
      <c r="K34" s="42"/>
      <c r="L34" s="59" t="s">
        <v>107</v>
      </c>
      <c r="M34" s="5" t="s">
        <v>126</v>
      </c>
      <c r="N34" s="45">
        <f t="shared" si="1"/>
        <v>0.3</v>
      </c>
      <c r="O34" s="60" t="s">
        <v>132</v>
      </c>
    </row>
    <row r="35" spans="1:15" x14ac:dyDescent="0.2">
      <c r="A35" s="22" t="s">
        <v>102</v>
      </c>
      <c r="B35" s="4" t="s">
        <v>50</v>
      </c>
      <c r="C35" s="4" t="s">
        <v>48</v>
      </c>
      <c r="D35" s="14" t="s">
        <v>76</v>
      </c>
      <c r="E35" s="4"/>
      <c r="F35" s="4"/>
      <c r="G35" s="6"/>
      <c r="H35" s="6" t="s">
        <v>49</v>
      </c>
      <c r="I35" s="4">
        <v>5</v>
      </c>
      <c r="J35" s="5">
        <v>32</v>
      </c>
      <c r="K35" s="4" t="s">
        <v>3</v>
      </c>
      <c r="L35" s="5"/>
      <c r="M35" s="5"/>
      <c r="N35" s="5">
        <f t="shared" si="1"/>
        <v>0.16</v>
      </c>
      <c r="O35" s="49" t="s">
        <v>132</v>
      </c>
    </row>
    <row r="36" spans="1:15" ht="13.5" thickBot="1" x14ac:dyDescent="0.25">
      <c r="A36" s="41" t="s">
        <v>102</v>
      </c>
      <c r="B36" s="42" t="s">
        <v>50</v>
      </c>
      <c r="C36" s="42" t="s">
        <v>51</v>
      </c>
      <c r="D36" s="43" t="s">
        <v>76</v>
      </c>
      <c r="E36" s="42"/>
      <c r="F36" s="42"/>
      <c r="G36" s="44"/>
      <c r="H36" s="44" t="s">
        <v>52</v>
      </c>
      <c r="I36" s="42">
        <v>8</v>
      </c>
      <c r="J36" s="45">
        <v>250</v>
      </c>
      <c r="K36" s="42" t="s">
        <v>3</v>
      </c>
      <c r="L36" s="45"/>
      <c r="M36" s="45"/>
      <c r="N36" s="45">
        <f t="shared" si="1"/>
        <v>2</v>
      </c>
      <c r="O36" s="60" t="s">
        <v>132</v>
      </c>
    </row>
    <row r="37" spans="1:15" ht="13.5" thickBot="1" x14ac:dyDescent="0.25">
      <c r="A37" s="22" t="s">
        <v>103</v>
      </c>
      <c r="B37" s="4" t="s">
        <v>80</v>
      </c>
      <c r="C37" s="4" t="s">
        <v>70</v>
      </c>
      <c r="D37" s="14" t="s">
        <v>37</v>
      </c>
      <c r="E37" s="4"/>
      <c r="F37" s="4"/>
      <c r="G37" s="6"/>
      <c r="H37" s="5" t="s">
        <v>134</v>
      </c>
      <c r="I37" s="4">
        <v>7</v>
      </c>
      <c r="J37" s="5">
        <v>70</v>
      </c>
      <c r="K37" s="4" t="s">
        <v>3</v>
      </c>
      <c r="L37" s="5"/>
      <c r="M37" s="5" t="s">
        <v>126</v>
      </c>
      <c r="N37" s="5">
        <f t="shared" si="1"/>
        <v>0.49</v>
      </c>
      <c r="O37" s="49" t="s">
        <v>132</v>
      </c>
    </row>
    <row r="38" spans="1:15" ht="13.5" thickBot="1" x14ac:dyDescent="0.25">
      <c r="A38" s="24" t="s">
        <v>103</v>
      </c>
      <c r="B38" s="1" t="s">
        <v>80</v>
      </c>
      <c r="C38" s="1" t="s">
        <v>70</v>
      </c>
      <c r="D38" s="21" t="s">
        <v>37</v>
      </c>
      <c r="E38" s="1"/>
      <c r="F38" s="1"/>
      <c r="G38" s="3"/>
      <c r="H38" s="2" t="s">
        <v>136</v>
      </c>
      <c r="I38" s="1">
        <v>4</v>
      </c>
      <c r="J38" s="2">
        <v>11</v>
      </c>
      <c r="K38" s="1" t="s">
        <v>3</v>
      </c>
      <c r="L38" s="2"/>
      <c r="M38" s="5" t="s">
        <v>126</v>
      </c>
      <c r="N38" s="2">
        <f>I38*J38/1000</f>
        <v>4.3999999999999997E-2</v>
      </c>
      <c r="O38" s="50" t="s">
        <v>132</v>
      </c>
    </row>
    <row r="39" spans="1:15" ht="13.5" thickBot="1" x14ac:dyDescent="0.25">
      <c r="A39" s="23" t="s">
        <v>103</v>
      </c>
      <c r="B39" s="7" t="s">
        <v>80</v>
      </c>
      <c r="C39" s="7" t="s">
        <v>70</v>
      </c>
      <c r="D39" s="15" t="s">
        <v>37</v>
      </c>
      <c r="E39" s="7"/>
      <c r="F39" s="7"/>
      <c r="G39" s="9"/>
      <c r="H39" s="8" t="s">
        <v>135</v>
      </c>
      <c r="I39" s="7">
        <v>4</v>
      </c>
      <c r="J39" s="8">
        <v>50</v>
      </c>
      <c r="K39" s="7" t="s">
        <v>3</v>
      </c>
      <c r="L39" s="8"/>
      <c r="M39" s="5" t="s">
        <v>126</v>
      </c>
      <c r="N39" s="8">
        <f t="shared" si="1"/>
        <v>0.2</v>
      </c>
      <c r="O39" s="52" t="s">
        <v>132</v>
      </c>
    </row>
    <row r="40" spans="1:15" x14ac:dyDescent="0.2">
      <c r="A40" s="35" t="s">
        <v>124</v>
      </c>
      <c r="B40" s="32"/>
      <c r="C40" s="32" t="s">
        <v>104</v>
      </c>
      <c r="D40" s="32" t="s">
        <v>128</v>
      </c>
      <c r="E40" s="32"/>
      <c r="F40" s="32"/>
      <c r="G40" s="36"/>
      <c r="H40" s="32" t="s">
        <v>125</v>
      </c>
      <c r="I40" s="32">
        <v>6</v>
      </c>
      <c r="J40" s="32">
        <v>32</v>
      </c>
      <c r="K40" s="32" t="s">
        <v>3</v>
      </c>
      <c r="L40" s="32" t="s">
        <v>127</v>
      </c>
      <c r="M40" s="32" t="s">
        <v>126</v>
      </c>
      <c r="N40" s="32">
        <f t="shared" si="1"/>
        <v>0.192</v>
      </c>
      <c r="O40" s="64" t="s">
        <v>132</v>
      </c>
    </row>
    <row r="41" spans="1:15" x14ac:dyDescent="0.2">
      <c r="A41" s="24" t="s">
        <v>124</v>
      </c>
      <c r="B41" s="2"/>
      <c r="C41" s="2" t="s">
        <v>104</v>
      </c>
      <c r="D41" s="2" t="s">
        <v>129</v>
      </c>
      <c r="E41" s="2"/>
      <c r="F41" s="2"/>
      <c r="G41" s="3"/>
      <c r="H41" s="2" t="s">
        <v>140</v>
      </c>
      <c r="I41" s="2">
        <v>8</v>
      </c>
      <c r="J41" s="2">
        <v>100</v>
      </c>
      <c r="K41" s="2" t="s">
        <v>3</v>
      </c>
      <c r="L41" s="2" t="s">
        <v>127</v>
      </c>
      <c r="M41" s="2" t="s">
        <v>126</v>
      </c>
      <c r="N41" s="2">
        <f t="shared" si="1"/>
        <v>0.8</v>
      </c>
      <c r="O41" s="50" t="s">
        <v>132</v>
      </c>
    </row>
    <row r="42" spans="1:15" ht="13.5" thickBot="1" x14ac:dyDescent="0.25">
      <c r="A42" s="23" t="s">
        <v>124</v>
      </c>
      <c r="B42" s="8"/>
      <c r="C42" s="8" t="s">
        <v>104</v>
      </c>
      <c r="D42" s="8" t="s">
        <v>130</v>
      </c>
      <c r="E42" s="8"/>
      <c r="F42" s="8"/>
      <c r="G42" s="9"/>
      <c r="H42" s="8" t="s">
        <v>140</v>
      </c>
      <c r="I42" s="8">
        <v>20</v>
      </c>
      <c r="J42" s="8">
        <v>100</v>
      </c>
      <c r="K42" s="8" t="s">
        <v>3</v>
      </c>
      <c r="L42" s="8" t="s">
        <v>127</v>
      </c>
      <c r="M42" s="8" t="s">
        <v>126</v>
      </c>
      <c r="N42" s="8">
        <f t="shared" si="1"/>
        <v>2</v>
      </c>
      <c r="O42" s="52" t="s">
        <v>132</v>
      </c>
    </row>
    <row r="43" spans="1:15" ht="13.5" thickBot="1" x14ac:dyDescent="0.25">
      <c r="H43" s="46" t="s">
        <v>118</v>
      </c>
      <c r="I43" s="47">
        <f>SUM(I6:I40)</f>
        <v>288</v>
      </c>
    </row>
    <row r="44" spans="1:15" ht="13.5" thickBot="1" x14ac:dyDescent="0.25">
      <c r="H44" s="28" t="s">
        <v>117</v>
      </c>
      <c r="I44" s="29">
        <f>SUBTOTAL(9,I6:I40)</f>
        <v>288</v>
      </c>
    </row>
    <row r="45" spans="1:15" x14ac:dyDescent="0.2">
      <c r="M45" t="s">
        <v>133</v>
      </c>
      <c r="N45" s="53">
        <f>SUM(N6:N42)</f>
        <v>62.765999999999998</v>
      </c>
      <c r="O45" t="s">
        <v>132</v>
      </c>
    </row>
  </sheetData>
  <autoFilter ref="A5:O42" xr:uid="{00000000-0001-0000-0000-000000000000}"/>
  <mergeCells count="1">
    <mergeCell ref="B3:L3"/>
  </mergeCells>
  <pageMargins left="0.7" right="0.7" top="0.75" bottom="0.75" header="0.3" footer="0.3"/>
  <pageSetup paperSize="8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Ponka Dariusz</cp:lastModifiedBy>
  <cp:lastPrinted>2023-05-11T13:31:07Z</cp:lastPrinted>
  <dcterms:created xsi:type="dcterms:W3CDTF">2022-01-12T06:49:24Z</dcterms:created>
  <dcterms:modified xsi:type="dcterms:W3CDTF">2024-07-01T11:41:13Z</dcterms:modified>
</cp:coreProperties>
</file>