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 - Inne postępowania - zapytania ofertowe 2024\nr 28 - Dostawa tonerów na 2025 rok\Postępowanie\"/>
    </mc:Choice>
  </mc:AlternateContent>
  <xr:revisionPtr revIDLastSave="0" documentId="13_ncr:1_{000A5239-D74C-46C6-AB01-C8045347B68F}" xr6:coauthVersionLast="47" xr6:coauthVersionMax="47" xr10:uidLastSave="{00000000-0000-0000-0000-000000000000}"/>
  <bookViews>
    <workbookView xWindow="-120" yWindow="-120" windowWidth="29040" windowHeight="15720" xr2:uid="{2C70E44B-5813-408F-B6EA-D9E03A3B2B6B}"/>
  </bookViews>
  <sheets>
    <sheet name="Warszawa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 l="1"/>
  <c r="L15" i="3" s="1"/>
  <c r="J10" i="3"/>
  <c r="L10" i="3" s="1"/>
  <c r="N10" i="3" s="1"/>
  <c r="M10" i="3" s="1"/>
  <c r="J5" i="3"/>
  <c r="L5" i="3" s="1"/>
  <c r="N5" i="3" s="1"/>
  <c r="M5" i="3" s="1"/>
  <c r="J17" i="3"/>
  <c r="J16" i="3"/>
  <c r="J14" i="3"/>
  <c r="L14" i="3" s="1"/>
  <c r="N14" i="3" s="1"/>
  <c r="M14" i="3" s="1"/>
  <c r="J13" i="3"/>
  <c r="J12" i="3"/>
  <c r="L12" i="3" s="1"/>
  <c r="J11" i="3"/>
  <c r="L11" i="3" s="1"/>
  <c r="N11" i="3" s="1"/>
  <c r="M11" i="3" s="1"/>
  <c r="J9" i="3"/>
  <c r="J8" i="3"/>
  <c r="J7" i="3"/>
  <c r="L7" i="3" s="1"/>
  <c r="N7" i="3" s="1"/>
  <c r="M7" i="3" s="1"/>
  <c r="J6" i="3"/>
  <c r="J4" i="3"/>
  <c r="L4" i="3" s="1"/>
  <c r="J3" i="3"/>
  <c r="L3" i="3" l="1"/>
  <c r="J18" i="3"/>
  <c r="N15" i="3"/>
  <c r="M15" i="3" s="1"/>
  <c r="N4" i="3"/>
  <c r="M4" i="3" s="1"/>
  <c r="N12" i="3"/>
  <c r="M12" i="3" s="1"/>
  <c r="L6" i="3"/>
  <c r="N6" i="3" s="1"/>
  <c r="M6" i="3" s="1"/>
  <c r="L9" i="3"/>
  <c r="N9" i="3" s="1"/>
  <c r="M9" i="3" s="1"/>
  <c r="L13" i="3"/>
  <c r="N13" i="3" s="1"/>
  <c r="M13" i="3" s="1"/>
  <c r="L8" i="3"/>
  <c r="N8" i="3" s="1"/>
  <c r="M8" i="3" s="1"/>
  <c r="L16" i="3"/>
  <c r="N16" i="3" s="1"/>
  <c r="M16" i="3" s="1"/>
  <c r="L17" i="3"/>
  <c r="N17" i="3" s="1"/>
  <c r="M17" i="3" s="1"/>
  <c r="L19" i="3" l="1"/>
  <c r="N3" i="3"/>
  <c r="N20" i="3" s="1"/>
  <c r="M3" i="3"/>
</calcChain>
</file>

<file path=xl/sharedStrings.xml><?xml version="1.0" encoding="utf-8"?>
<sst xmlns="http://schemas.openxmlformats.org/spreadsheetml/2006/main" count="93" uniqueCount="67">
  <si>
    <t>Lp.</t>
  </si>
  <si>
    <t>Model urządzenia</t>
  </si>
  <si>
    <t xml:space="preserve">Ilość urządzeń </t>
  </si>
  <si>
    <t>Stan produktu</t>
  </si>
  <si>
    <t>Symbol</t>
  </si>
  <si>
    <t>Minimalna wydajność przy 5% zadruku</t>
  </si>
  <si>
    <t>Jm</t>
  </si>
  <si>
    <t>Ilość</t>
  </si>
  <si>
    <t>Cena jednostkowa netto</t>
  </si>
  <si>
    <t xml:space="preserve">Wartość netto </t>
  </si>
  <si>
    <t>Stawka podatku VAT</t>
  </si>
  <si>
    <t>Podatek VAT</t>
  </si>
  <si>
    <t>Cena jednostkowa brutto</t>
  </si>
  <si>
    <t xml:space="preserve">Wartość brutto </t>
  </si>
  <si>
    <t>1.</t>
  </si>
  <si>
    <t>HP LJ P1606dn</t>
  </si>
  <si>
    <t>równoważny</t>
  </si>
  <si>
    <t>CE278A</t>
  </si>
  <si>
    <t>szt.</t>
  </si>
  <si>
    <t>2.</t>
  </si>
  <si>
    <t>HP LJ Pro M404dn / HP M428fdn</t>
  </si>
  <si>
    <t>CF259A</t>
  </si>
  <si>
    <t>3.</t>
  </si>
  <si>
    <t>HP LJ Pro M201dw</t>
  </si>
  <si>
    <t>CF283A</t>
  </si>
  <si>
    <t>4.</t>
  </si>
  <si>
    <t>LEXMARK MS312dn</t>
  </si>
  <si>
    <t>50F2000</t>
  </si>
  <si>
    <t>5.</t>
  </si>
  <si>
    <t>HP LJ P2055d / M401dn</t>
  </si>
  <si>
    <t xml:space="preserve">CE505A </t>
  </si>
  <si>
    <t>6.</t>
  </si>
  <si>
    <t>LEXMARK C3224dw</t>
  </si>
  <si>
    <t>C3220K0, C3220C0, C3220M0, C3220Y0</t>
  </si>
  <si>
    <t>kpl.</t>
  </si>
  <si>
    <t>7.</t>
  </si>
  <si>
    <t>8.</t>
  </si>
  <si>
    <t>9.</t>
  </si>
  <si>
    <t>HP LaserJet Pro M 479FDN / MFP M479dn / M454dn</t>
  </si>
  <si>
    <t>W2030A
W2031A
W2032A
W2033A</t>
  </si>
  <si>
    <t>2 400
2 100
2 100
2 100</t>
  </si>
  <si>
    <t>10.</t>
  </si>
  <si>
    <t>oryginalny</t>
  </si>
  <si>
    <t>11.</t>
  </si>
  <si>
    <t>12.</t>
  </si>
  <si>
    <t>13.</t>
  </si>
  <si>
    <t>14.</t>
  </si>
  <si>
    <t xml:space="preserve">LEXMARK MS 312dn - Bęben </t>
  </si>
  <si>
    <t>15.</t>
  </si>
  <si>
    <t xml:space="preserve">OKI MB 451 - Bęben </t>
  </si>
  <si>
    <t xml:space="preserve">HP LaserJet Pro 4002dn /  MFP4102fdn </t>
  </si>
  <si>
    <t xml:space="preserve">W1490A </t>
  </si>
  <si>
    <t>Urządzenie wielofunkcyjne XEROX Versalink C7130V</t>
  </si>
  <si>
    <t>006R01828 BK
006R01829 C
006R01830 M
006R01831 Y</t>
  </si>
  <si>
    <t>31300 
18500
18500
18500</t>
  </si>
  <si>
    <t>wartość netto</t>
  </si>
  <si>
    <t>wartość VAT</t>
  </si>
  <si>
    <t>wartość brutto</t>
  </si>
  <si>
    <t>Urządzenie wielofunkcyjne XEROX Versalink C7130V- Pojemnik na zużyty toner</t>
  </si>
  <si>
    <t>HP LJ P1160</t>
  </si>
  <si>
    <t>HP 1022</t>
  </si>
  <si>
    <t>Drukarka HPIJ 6L</t>
  </si>
  <si>
    <t xml:space="preserve">Q2612A </t>
  </si>
  <si>
    <t>CB435A</t>
  </si>
  <si>
    <t>06A C3906A</t>
  </si>
  <si>
    <t>WZÓR FORMULARZA CENOWEGO - ZP.264.28.2024</t>
  </si>
  <si>
    <t>Załącznik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</si>
</sst>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/>
    <xf numFmtId="164" fontId="2" fillId="3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164" fontId="2" fillId="4" borderId="2" xfId="0" applyNumberFormat="1" applyFont="1" applyFill="1" applyBorder="1" applyAlignment="1">
      <alignment horizontal="right" vertical="center" wrapText="1"/>
    </xf>
    <xf numFmtId="164" fontId="2" fillId="4" borderId="3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919BE-A6AB-4FD6-A8F1-046EFB119D3C}">
  <sheetPr>
    <pageSetUpPr fitToPage="1"/>
  </sheetPr>
  <dimension ref="A1:Q22"/>
  <sheetViews>
    <sheetView tabSelected="1" zoomScaleNormal="100" workbookViewId="0">
      <selection activeCell="N20" sqref="N20"/>
    </sheetView>
  </sheetViews>
  <sheetFormatPr defaultRowHeight="15" x14ac:dyDescent="0.25"/>
  <cols>
    <col min="1" max="1" width="5.7109375" style="5" customWidth="1"/>
    <col min="2" max="2" width="41.7109375" style="18" customWidth="1"/>
    <col min="3" max="3" width="9.7109375" style="5" customWidth="1"/>
    <col min="4" max="5" width="13.7109375" style="5" customWidth="1"/>
    <col min="6" max="6" width="15.7109375" style="5" customWidth="1"/>
    <col min="7" max="7" width="7.7109375" style="5" customWidth="1"/>
    <col min="8" max="8" width="9.7109375" style="5" customWidth="1"/>
    <col min="9" max="12" width="10.7109375" style="5" customWidth="1"/>
    <col min="13" max="13" width="12.42578125" style="5" customWidth="1"/>
    <col min="14" max="14" width="12.5703125" style="5" customWidth="1"/>
    <col min="15" max="16384" width="9.140625" style="5"/>
  </cols>
  <sheetData>
    <row r="1" spans="1:14" s="1" customFormat="1" ht="36.75" customHeight="1" x14ac:dyDescent="0.25">
      <c r="A1" s="39" t="s">
        <v>65</v>
      </c>
      <c r="B1" s="40"/>
      <c r="C1" s="40"/>
      <c r="D1" s="40"/>
      <c r="E1" s="40"/>
      <c r="F1" s="41" t="s">
        <v>66</v>
      </c>
      <c r="G1" s="42"/>
      <c r="H1" s="42"/>
      <c r="I1" s="42"/>
      <c r="J1" s="42"/>
      <c r="K1" s="42"/>
      <c r="L1" s="42"/>
      <c r="M1" s="42"/>
      <c r="N1" s="43"/>
    </row>
    <row r="2" spans="1:14" ht="48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30" customHeight="1" x14ac:dyDescent="0.25">
      <c r="A3" s="6" t="s">
        <v>14</v>
      </c>
      <c r="B3" s="7" t="s">
        <v>15</v>
      </c>
      <c r="C3" s="6">
        <v>15</v>
      </c>
      <c r="D3" s="6" t="s">
        <v>16</v>
      </c>
      <c r="E3" s="6" t="s">
        <v>17</v>
      </c>
      <c r="F3" s="8">
        <v>2100</v>
      </c>
      <c r="G3" s="6" t="s">
        <v>18</v>
      </c>
      <c r="H3" s="6">
        <v>2</v>
      </c>
      <c r="I3" s="9"/>
      <c r="J3" s="10">
        <f>ROUND(H3*I3,2)</f>
        <v>0</v>
      </c>
      <c r="K3" s="11">
        <v>0.23</v>
      </c>
      <c r="L3" s="10">
        <f>ROUND(J3*K3,2)</f>
        <v>0</v>
      </c>
      <c r="M3" s="10">
        <f>ROUND(N3/H3,2)</f>
        <v>0</v>
      </c>
      <c r="N3" s="10">
        <f>ROUND(SUM(J3,L3),2)</f>
        <v>0</v>
      </c>
    </row>
    <row r="4" spans="1:14" ht="30" customHeight="1" x14ac:dyDescent="0.25">
      <c r="A4" s="6" t="s">
        <v>19</v>
      </c>
      <c r="B4" s="7" t="s">
        <v>20</v>
      </c>
      <c r="C4" s="6">
        <v>11</v>
      </c>
      <c r="D4" s="6" t="s">
        <v>16</v>
      </c>
      <c r="E4" s="6" t="s">
        <v>21</v>
      </c>
      <c r="F4" s="8">
        <v>3000</v>
      </c>
      <c r="G4" s="6" t="s">
        <v>18</v>
      </c>
      <c r="H4" s="6">
        <v>6</v>
      </c>
      <c r="I4" s="9"/>
      <c r="J4" s="10">
        <f t="shared" ref="J4:J17" si="0">ROUND(H4*I4,2)</f>
        <v>0</v>
      </c>
      <c r="K4" s="11">
        <v>0.23</v>
      </c>
      <c r="L4" s="10">
        <f t="shared" ref="L4:L17" si="1">ROUND(J4*K4,2)</f>
        <v>0</v>
      </c>
      <c r="M4" s="10">
        <f t="shared" ref="M4:M17" si="2">ROUND(N4/H4,2)</f>
        <v>0</v>
      </c>
      <c r="N4" s="10">
        <f t="shared" ref="N4:N17" si="3">ROUND(SUM(J4,L4),2)</f>
        <v>0</v>
      </c>
    </row>
    <row r="5" spans="1:14" ht="30" customHeight="1" x14ac:dyDescent="0.25">
      <c r="A5" s="6" t="s">
        <v>22</v>
      </c>
      <c r="B5" s="7" t="s">
        <v>59</v>
      </c>
      <c r="C5" s="6"/>
      <c r="D5" s="6" t="s">
        <v>16</v>
      </c>
      <c r="E5" s="13" t="s">
        <v>63</v>
      </c>
      <c r="F5" s="8">
        <v>2700</v>
      </c>
      <c r="G5" s="6" t="s">
        <v>18</v>
      </c>
      <c r="H5" s="6">
        <v>1</v>
      </c>
      <c r="I5" s="9"/>
      <c r="J5" s="10">
        <f t="shared" ref="J5" si="4">ROUND(H5*I5,2)</f>
        <v>0</v>
      </c>
      <c r="K5" s="11">
        <v>0.23</v>
      </c>
      <c r="L5" s="10">
        <f t="shared" ref="L5" si="5">ROUND(J5*K5,2)</f>
        <v>0</v>
      </c>
      <c r="M5" s="10">
        <f t="shared" ref="M5" si="6">ROUND(N5/H5,2)</f>
        <v>0</v>
      </c>
      <c r="N5" s="10">
        <f t="shared" ref="N5" si="7">ROUND(SUM(J5,L5),2)</f>
        <v>0</v>
      </c>
    </row>
    <row r="6" spans="1:14" ht="30" customHeight="1" x14ac:dyDescent="0.25">
      <c r="A6" s="6" t="s">
        <v>25</v>
      </c>
      <c r="B6" s="7" t="s">
        <v>23</v>
      </c>
      <c r="C6" s="6">
        <v>6</v>
      </c>
      <c r="D6" s="6" t="s">
        <v>16</v>
      </c>
      <c r="E6" s="6" t="s">
        <v>24</v>
      </c>
      <c r="F6" s="8">
        <v>1500</v>
      </c>
      <c r="G6" s="6" t="s">
        <v>18</v>
      </c>
      <c r="H6" s="6">
        <v>8</v>
      </c>
      <c r="I6" s="9"/>
      <c r="J6" s="10">
        <f t="shared" si="0"/>
        <v>0</v>
      </c>
      <c r="K6" s="11">
        <v>0.23</v>
      </c>
      <c r="L6" s="10">
        <f t="shared" si="1"/>
        <v>0</v>
      </c>
      <c r="M6" s="10">
        <f t="shared" si="2"/>
        <v>0</v>
      </c>
      <c r="N6" s="10">
        <f t="shared" si="3"/>
        <v>0</v>
      </c>
    </row>
    <row r="7" spans="1:14" ht="30" customHeight="1" x14ac:dyDescent="0.25">
      <c r="A7" s="6" t="s">
        <v>28</v>
      </c>
      <c r="B7" s="7" t="s">
        <v>26</v>
      </c>
      <c r="C7" s="6">
        <v>6</v>
      </c>
      <c r="D7" s="6" t="s">
        <v>16</v>
      </c>
      <c r="E7" s="6" t="s">
        <v>27</v>
      </c>
      <c r="F7" s="8">
        <v>1500</v>
      </c>
      <c r="G7" s="6" t="s">
        <v>18</v>
      </c>
      <c r="H7" s="6">
        <v>12</v>
      </c>
      <c r="I7" s="9"/>
      <c r="J7" s="10">
        <f t="shared" si="0"/>
        <v>0</v>
      </c>
      <c r="K7" s="11">
        <v>0.23</v>
      </c>
      <c r="L7" s="10">
        <f t="shared" si="1"/>
        <v>0</v>
      </c>
      <c r="M7" s="10">
        <f t="shared" si="2"/>
        <v>0</v>
      </c>
      <c r="N7" s="10">
        <f t="shared" si="3"/>
        <v>0</v>
      </c>
    </row>
    <row r="8" spans="1:14" ht="30" customHeight="1" x14ac:dyDescent="0.25">
      <c r="A8" s="6" t="s">
        <v>31</v>
      </c>
      <c r="B8" s="7" t="s">
        <v>29</v>
      </c>
      <c r="C8" s="6">
        <v>1</v>
      </c>
      <c r="D8" s="6" t="s">
        <v>16</v>
      </c>
      <c r="E8" s="6" t="s">
        <v>30</v>
      </c>
      <c r="F8" s="8">
        <v>2300</v>
      </c>
      <c r="G8" s="6" t="s">
        <v>18</v>
      </c>
      <c r="H8" s="6">
        <v>10</v>
      </c>
      <c r="I8" s="9"/>
      <c r="J8" s="10">
        <f t="shared" si="0"/>
        <v>0</v>
      </c>
      <c r="K8" s="11">
        <v>0.23</v>
      </c>
      <c r="L8" s="10">
        <f t="shared" si="1"/>
        <v>0</v>
      </c>
      <c r="M8" s="10">
        <f t="shared" si="2"/>
        <v>0</v>
      </c>
      <c r="N8" s="10">
        <f t="shared" si="3"/>
        <v>0</v>
      </c>
    </row>
    <row r="9" spans="1:14" ht="60" customHeight="1" x14ac:dyDescent="0.25">
      <c r="A9" s="6" t="s">
        <v>35</v>
      </c>
      <c r="B9" s="7" t="s">
        <v>32</v>
      </c>
      <c r="C9" s="6">
        <v>2</v>
      </c>
      <c r="D9" s="6" t="s">
        <v>16</v>
      </c>
      <c r="E9" s="6" t="s">
        <v>33</v>
      </c>
      <c r="F9" s="8">
        <v>1500</v>
      </c>
      <c r="G9" s="6" t="s">
        <v>34</v>
      </c>
      <c r="H9" s="6">
        <v>2</v>
      </c>
      <c r="I9" s="9"/>
      <c r="J9" s="10">
        <f t="shared" si="0"/>
        <v>0</v>
      </c>
      <c r="K9" s="11">
        <v>0.23</v>
      </c>
      <c r="L9" s="10">
        <f t="shared" si="1"/>
        <v>0</v>
      </c>
      <c r="M9" s="10">
        <f t="shared" si="2"/>
        <v>0</v>
      </c>
      <c r="N9" s="10">
        <f t="shared" si="3"/>
        <v>0</v>
      </c>
    </row>
    <row r="10" spans="1:14" ht="30.75" customHeight="1" x14ac:dyDescent="0.25">
      <c r="A10" s="6" t="s">
        <v>36</v>
      </c>
      <c r="B10" s="7" t="s">
        <v>60</v>
      </c>
      <c r="C10" s="6"/>
      <c r="D10" s="6" t="s">
        <v>16</v>
      </c>
      <c r="E10" s="6" t="s">
        <v>62</v>
      </c>
      <c r="F10" s="8">
        <v>2000</v>
      </c>
      <c r="G10" s="6" t="s">
        <v>18</v>
      </c>
      <c r="H10" s="6">
        <v>2</v>
      </c>
      <c r="I10" s="9"/>
      <c r="J10" s="10">
        <f t="shared" si="0"/>
        <v>0</v>
      </c>
      <c r="K10" s="11">
        <v>0.23</v>
      </c>
      <c r="L10" s="10">
        <f t="shared" ref="L10" si="8">ROUND(J10*K10,2)</f>
        <v>0</v>
      </c>
      <c r="M10" s="10">
        <f t="shared" ref="M10" si="9">ROUND(N10/H10,2)</f>
        <v>0</v>
      </c>
      <c r="N10" s="10">
        <f t="shared" ref="N10" si="10">ROUND(SUM(J10,L10),2)</f>
        <v>0</v>
      </c>
    </row>
    <row r="11" spans="1:14" ht="60" customHeight="1" x14ac:dyDescent="0.25">
      <c r="A11" s="6" t="s">
        <v>37</v>
      </c>
      <c r="B11" s="7" t="s">
        <v>38</v>
      </c>
      <c r="C11" s="6">
        <v>2</v>
      </c>
      <c r="D11" s="2" t="s">
        <v>42</v>
      </c>
      <c r="E11" s="6" t="s">
        <v>39</v>
      </c>
      <c r="F11" s="8" t="s">
        <v>40</v>
      </c>
      <c r="G11" s="6" t="s">
        <v>34</v>
      </c>
      <c r="H11" s="6">
        <v>6</v>
      </c>
      <c r="I11" s="9"/>
      <c r="J11" s="10">
        <f t="shared" si="0"/>
        <v>0</v>
      </c>
      <c r="K11" s="11">
        <v>0.23</v>
      </c>
      <c r="L11" s="10">
        <f t="shared" si="1"/>
        <v>0</v>
      </c>
      <c r="M11" s="10">
        <f t="shared" si="2"/>
        <v>0</v>
      </c>
      <c r="N11" s="10">
        <f t="shared" si="3"/>
        <v>0</v>
      </c>
    </row>
    <row r="12" spans="1:14" ht="30" customHeight="1" x14ac:dyDescent="0.25">
      <c r="A12" s="6" t="s">
        <v>41</v>
      </c>
      <c r="B12" s="7" t="s">
        <v>47</v>
      </c>
      <c r="C12" s="6"/>
      <c r="D12" s="6" t="s">
        <v>16</v>
      </c>
      <c r="E12" s="6"/>
      <c r="F12" s="8">
        <v>60000</v>
      </c>
      <c r="G12" s="6" t="s">
        <v>18</v>
      </c>
      <c r="H12" s="6">
        <v>3</v>
      </c>
      <c r="I12" s="9"/>
      <c r="J12" s="10">
        <f t="shared" si="0"/>
        <v>0</v>
      </c>
      <c r="K12" s="11">
        <v>0.23</v>
      </c>
      <c r="L12" s="10">
        <f t="shared" si="1"/>
        <v>0</v>
      </c>
      <c r="M12" s="10">
        <f t="shared" si="2"/>
        <v>0</v>
      </c>
      <c r="N12" s="10">
        <f t="shared" si="3"/>
        <v>0</v>
      </c>
    </row>
    <row r="13" spans="1:14" ht="30" customHeight="1" x14ac:dyDescent="0.25">
      <c r="A13" s="6" t="s">
        <v>43</v>
      </c>
      <c r="B13" s="7" t="s">
        <v>49</v>
      </c>
      <c r="C13" s="6"/>
      <c r="D13" s="6" t="s">
        <v>16</v>
      </c>
      <c r="E13" s="6"/>
      <c r="F13" s="8">
        <v>25000</v>
      </c>
      <c r="G13" s="6" t="s">
        <v>18</v>
      </c>
      <c r="H13" s="6"/>
      <c r="I13" s="9"/>
      <c r="J13" s="10">
        <f t="shared" si="0"/>
        <v>0</v>
      </c>
      <c r="K13" s="11">
        <v>0.23</v>
      </c>
      <c r="L13" s="10">
        <f t="shared" si="1"/>
        <v>0</v>
      </c>
      <c r="M13" s="10" t="e">
        <f t="shared" si="2"/>
        <v>#DIV/0!</v>
      </c>
      <c r="N13" s="10">
        <f t="shared" si="3"/>
        <v>0</v>
      </c>
    </row>
    <row r="14" spans="1:14" ht="30" customHeight="1" x14ac:dyDescent="0.25">
      <c r="A14" s="6" t="s">
        <v>44</v>
      </c>
      <c r="B14" s="7" t="s">
        <v>50</v>
      </c>
      <c r="C14" s="6">
        <v>4</v>
      </c>
      <c r="D14" s="2" t="s">
        <v>42</v>
      </c>
      <c r="E14" s="6" t="s">
        <v>51</v>
      </c>
      <c r="F14" s="8">
        <v>2900</v>
      </c>
      <c r="G14" s="6" t="s">
        <v>18</v>
      </c>
      <c r="H14" s="6">
        <v>10</v>
      </c>
      <c r="I14" s="9"/>
      <c r="J14" s="10">
        <f t="shared" si="0"/>
        <v>0</v>
      </c>
      <c r="K14" s="11">
        <v>0.23</v>
      </c>
      <c r="L14" s="10">
        <f t="shared" si="1"/>
        <v>0</v>
      </c>
      <c r="M14" s="10">
        <f t="shared" si="2"/>
        <v>0</v>
      </c>
      <c r="N14" s="10">
        <f t="shared" si="3"/>
        <v>0</v>
      </c>
    </row>
    <row r="15" spans="1:14" ht="30" customHeight="1" x14ac:dyDescent="0.25">
      <c r="A15" s="6" t="s">
        <v>45</v>
      </c>
      <c r="B15" s="7" t="s">
        <v>61</v>
      </c>
      <c r="C15" s="20"/>
      <c r="D15" s="6" t="s">
        <v>16</v>
      </c>
      <c r="E15" s="6" t="s">
        <v>64</v>
      </c>
      <c r="F15" s="8">
        <v>2700</v>
      </c>
      <c r="G15" s="6" t="s">
        <v>18</v>
      </c>
      <c r="H15" s="6">
        <v>1</v>
      </c>
      <c r="I15" s="9"/>
      <c r="J15" s="10">
        <f t="shared" ref="J15" si="11">ROUND(H15*I15,2)</f>
        <v>0</v>
      </c>
      <c r="K15" s="11">
        <v>0.23</v>
      </c>
      <c r="L15" s="10">
        <f t="shared" ref="L15" si="12">ROUND(J15*K15,2)</f>
        <v>0</v>
      </c>
      <c r="M15" s="10">
        <f t="shared" ref="M15" si="13">ROUND(N15/H15,2)</f>
        <v>0</v>
      </c>
      <c r="N15" s="10">
        <f t="shared" ref="N15" si="14">ROUND(SUM(J15,L15),2)</f>
        <v>0</v>
      </c>
    </row>
    <row r="16" spans="1:14" ht="60" customHeight="1" x14ac:dyDescent="0.25">
      <c r="A16" s="6" t="s">
        <v>46</v>
      </c>
      <c r="B16" s="7" t="s">
        <v>52</v>
      </c>
      <c r="C16" s="20">
        <v>1</v>
      </c>
      <c r="D16" s="2" t="s">
        <v>42</v>
      </c>
      <c r="E16" s="6" t="s">
        <v>53</v>
      </c>
      <c r="F16" s="8" t="s">
        <v>54</v>
      </c>
      <c r="G16" s="6" t="s">
        <v>34</v>
      </c>
      <c r="H16" s="6">
        <v>2</v>
      </c>
      <c r="I16" s="9"/>
      <c r="J16" s="10">
        <f t="shared" si="0"/>
        <v>0</v>
      </c>
      <c r="K16" s="11">
        <v>0.23</v>
      </c>
      <c r="L16" s="10">
        <f t="shared" si="1"/>
        <v>0</v>
      </c>
      <c r="M16" s="10">
        <f t="shared" si="2"/>
        <v>0</v>
      </c>
      <c r="N16" s="10">
        <f t="shared" si="3"/>
        <v>0</v>
      </c>
    </row>
    <row r="17" spans="1:17" ht="30" customHeight="1" x14ac:dyDescent="0.25">
      <c r="A17" s="6" t="s">
        <v>48</v>
      </c>
      <c r="B17" s="7" t="s">
        <v>58</v>
      </c>
      <c r="C17" s="19">
        <v>1</v>
      </c>
      <c r="D17" s="2" t="s">
        <v>42</v>
      </c>
      <c r="E17" s="6"/>
      <c r="F17" s="8"/>
      <c r="G17" s="6" t="s">
        <v>18</v>
      </c>
      <c r="H17" s="6">
        <v>1</v>
      </c>
      <c r="I17" s="9"/>
      <c r="J17" s="10">
        <f t="shared" si="0"/>
        <v>0</v>
      </c>
      <c r="K17" s="11">
        <v>0.23</v>
      </c>
      <c r="L17" s="10">
        <f t="shared" si="1"/>
        <v>0</v>
      </c>
      <c r="M17" s="10">
        <f t="shared" si="2"/>
        <v>0</v>
      </c>
      <c r="N17" s="10">
        <f t="shared" si="3"/>
        <v>0</v>
      </c>
    </row>
    <row r="18" spans="1:17" s="1" customFormat="1" ht="19.5" customHeight="1" x14ac:dyDescent="0.25">
      <c r="A18" s="23"/>
      <c r="B18" s="24"/>
      <c r="C18" s="24"/>
      <c r="D18" s="24"/>
      <c r="E18" s="24"/>
      <c r="F18" s="25"/>
      <c r="G18" s="32" t="s">
        <v>55</v>
      </c>
      <c r="H18" s="32"/>
      <c r="I18" s="32"/>
      <c r="J18" s="12">
        <f>SUM(J3:J17)</f>
        <v>0</v>
      </c>
      <c r="K18" s="10"/>
      <c r="L18" s="10"/>
      <c r="M18" s="13"/>
      <c r="N18" s="13"/>
      <c r="O18" s="14"/>
      <c r="Q18" s="15"/>
    </row>
    <row r="19" spans="1:17" s="1" customFormat="1" ht="19.5" customHeight="1" x14ac:dyDescent="0.25">
      <c r="A19" s="26"/>
      <c r="B19" s="27"/>
      <c r="C19" s="27"/>
      <c r="D19" s="27"/>
      <c r="E19" s="27"/>
      <c r="F19" s="28"/>
      <c r="G19" s="33" t="s">
        <v>56</v>
      </c>
      <c r="H19" s="34"/>
      <c r="I19" s="34"/>
      <c r="J19" s="34"/>
      <c r="K19" s="35"/>
      <c r="L19" s="16">
        <f>SUM(L3:L17)</f>
        <v>0</v>
      </c>
      <c r="M19" s="13"/>
      <c r="N19" s="13"/>
      <c r="O19" s="14"/>
      <c r="Q19" s="15"/>
    </row>
    <row r="20" spans="1:17" s="1" customFormat="1" ht="19.5" customHeight="1" x14ac:dyDescent="0.25">
      <c r="A20" s="29"/>
      <c r="B20" s="30"/>
      <c r="C20" s="30"/>
      <c r="D20" s="30"/>
      <c r="E20" s="30"/>
      <c r="F20" s="31"/>
      <c r="G20" s="36" t="s">
        <v>57</v>
      </c>
      <c r="H20" s="37"/>
      <c r="I20" s="37"/>
      <c r="J20" s="37"/>
      <c r="K20" s="37"/>
      <c r="L20" s="37"/>
      <c r="M20" s="38"/>
      <c r="N20" s="17">
        <f>SUM(N3:N17)</f>
        <v>0</v>
      </c>
      <c r="O20" s="14"/>
    </row>
    <row r="21" spans="1:17" x14ac:dyDescent="0.25">
      <c r="M21" s="21"/>
      <c r="N21" s="22"/>
    </row>
    <row r="22" spans="1:17" x14ac:dyDescent="0.25">
      <c r="M22" s="21"/>
      <c r="N22" s="22"/>
    </row>
  </sheetData>
  <mergeCells count="6">
    <mergeCell ref="F1:N1"/>
    <mergeCell ref="A1:E1"/>
    <mergeCell ref="A18:F20"/>
    <mergeCell ref="G18:I18"/>
    <mergeCell ref="G19:K19"/>
    <mergeCell ref="G20:M2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&amp;RZałącznik nr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Warszawa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Kopniewski</dc:creator>
  <cp:lastModifiedBy>Arkadiusz Majchrzak</cp:lastModifiedBy>
  <cp:lastPrinted>2024-11-26T06:58:40Z</cp:lastPrinted>
  <dcterms:created xsi:type="dcterms:W3CDTF">2024-10-23T08:26:51Z</dcterms:created>
  <dcterms:modified xsi:type="dcterms:W3CDTF">2024-12-04T12:07:25Z</dcterms:modified>
</cp:coreProperties>
</file>