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ŁORADZ odpady na 2025\"/>
    </mc:Choice>
  </mc:AlternateContent>
  <xr:revisionPtr revIDLastSave="0" documentId="13_ncr:1_{9F1E58AF-9F06-4B94-A39B-87A0A0B25A88}" xr6:coauthVersionLast="47" xr6:coauthVersionMax="47" xr10:uidLastSave="{00000000-0000-0000-0000-000000000000}"/>
  <bookViews>
    <workbookView xWindow="-120" yWindow="-120" windowWidth="29040" windowHeight="15720" xr2:uid="{05DBFD3D-0167-4D2A-8976-94CD2EA78BB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16" i="1"/>
  <c r="I16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26" i="1"/>
  <c r="I26" i="1" s="1"/>
  <c r="G27" i="1"/>
  <c r="I27" i="1" s="1"/>
  <c r="G7" i="1"/>
  <c r="I7" i="1" s="1"/>
  <c r="I28" i="1" l="1"/>
  <c r="G28" i="1"/>
</calcChain>
</file>

<file path=xl/sharedStrings.xml><?xml version="1.0" encoding="utf-8"?>
<sst xmlns="http://schemas.openxmlformats.org/spreadsheetml/2006/main" count="89" uniqueCount="47">
  <si>
    <t>Wykaz cen _Miłoradz</t>
  </si>
  <si>
    <t xml:space="preserve">Jednostka </t>
  </si>
  <si>
    <t xml:space="preserve">Jednostka ofertowa </t>
  </si>
  <si>
    <t>OFERTA WYKONAWCY</t>
  </si>
  <si>
    <t xml:space="preserve">Liczba mieszkańców </t>
  </si>
  <si>
    <t>Ceny netto zł/Mg, zł/szt.</t>
  </si>
  <si>
    <t>Cena brutto</t>
  </si>
  <si>
    <t>Odbieranie odpadów zamieszanych -wszystkie nieruchomości</t>
  </si>
  <si>
    <t>Mg/rok</t>
  </si>
  <si>
    <t>Odbieranie odpadów selektywnie zebranych (wszystkie nieruchomości) w tym około:</t>
  </si>
  <si>
    <t>Szkło</t>
  </si>
  <si>
    <t>Tworzywa sztuczne, metale i opakowania wielomateriałowe</t>
  </si>
  <si>
    <t>Papier</t>
  </si>
  <si>
    <t>Odpadów ulegających biodegradacji</t>
  </si>
  <si>
    <t>Odbieranie odpadów selektywnie zebranych popiołów</t>
  </si>
  <si>
    <t xml:space="preserve">Organizacja i przeprowadzenie oraz odbieranie odpadów wielkogabarytowych i zużytego sprzętu elektrycznego i elektronicznego (nieruchomości zamieszkałe) - „wystawki" - 2 razy w roku, </t>
  </si>
  <si>
    <t>szt.</t>
  </si>
  <si>
    <t>Wyposażenie, rozmieszczenia a także utrzymanie w dobrym stanie technicznym i sanitarnym pojemników do selektywnego zbierania odpadów tj. szkła; makulatury, tworzyw sztucznych, metali i opakowań wielomateriałowych oraz odpadów ulegających biodegradacji o poj. =&gt; 1100l</t>
  </si>
  <si>
    <t>Wyposażenie, rozmieszczenie a także utrzymanie w dobrym stanie technicznym i sanitarnym pojemników do zbierania  popiołów (110/120 litrów)- metalowe</t>
  </si>
  <si>
    <t>Wyposażenie, rozmieszczenie a także utrzymanie w dobrym stanie technicznym i sanitarnym pojemników do zbierania odpadów komunalnych zmieszanych (110/120 litrów)</t>
  </si>
  <si>
    <t>Wyposażenie, rozmieszczenie a także utrzymanie w dobrym stanie technicznym i sanitarnym pojemników do zbierania odpadów komunalnych zmieszanych (1100 litrów)</t>
  </si>
  <si>
    <t>Pojemniki Zamawiającego. Utrzymanie w dobrym stanie technicznym i sanitarnym pojemników do selektywnego zbierania odpadów tj. szkła; makulatury, tworzyw sztucznych, metali i opakowań wielomateriałowych o poj. =&gt; 1500l</t>
  </si>
  <si>
    <t>Pojemniki Zamawiającego. Utrzymanie w dobrym stanie technicznym i sanitarnym pojemników do selektywnego zbierania do zbierania popiołów (1100 litrów) - metalowe</t>
  </si>
  <si>
    <t>Pojemniki Zamawiającego. Utrzymanie w dobrym stanie technicznym i sanitarnym pojemników do zbierania odpadów komunalnych zmieszanych (110/120 litrów)</t>
  </si>
  <si>
    <t>Pojemniki Zamawiającego. Utrzymanie w dobrym stanie technicznym i sanitarnym pojemników do zbierania odpadów komunalnych zmieszanych (1100 litrów)</t>
  </si>
  <si>
    <t>Pojemniki Zamawiającego. Utrzymanie w dobrym stanie technicznym i sanitarnym pojemników do pojemników do zbierania odpadów komunalnych zmieszanych (240 litrów)</t>
  </si>
  <si>
    <t>Wyposażenie, rozmieszenie, a także utrzymanie w dobrym stanie technicznym i sanitarnym, kontenera do zbierania odpadów komunalnych zmieszanych i selektywnego zbierania tworzyw sztucznych, metali i opakowań wielomateriałowych (1100/1500 litrów) na imprezy plenerowe</t>
  </si>
  <si>
    <t>Odbieranie i transport odpadów z PSZOK do RIPOK Tczew</t>
  </si>
  <si>
    <t>mg/rok</t>
  </si>
  <si>
    <t>RAZEM Cena oferowana za okres umowy</t>
  </si>
  <si>
    <t>SUMA BRUTTO (przenieść do oferty)</t>
  </si>
  <si>
    <r>
      <t xml:space="preserve">Dostarczenie i dystrybucja worków do selektywnego zbierania odpadów tj. makulatury; szkła; tworzyw sztucznych, metali i opakowań wielomateriałowych </t>
    </r>
    <r>
      <rPr>
        <sz val="9"/>
        <color theme="1"/>
        <rFont val="Calibri"/>
        <family val="2"/>
        <charset val="238"/>
      </rPr>
      <t>oraz odpadów ulegających biodegradacji</t>
    </r>
  </si>
  <si>
    <r>
      <t>Wyposażenie, rozmieszenie, a także utrzymanie w dobrym stanie technicznym i sanitarnym, kontenera do zbierania odpadów komunalnych zmieszanych o pojemności od 2 do 7 m</t>
    </r>
    <r>
      <rPr>
        <vertAlign val="superscript"/>
        <sz val="9"/>
        <color rgb="FF000000"/>
        <rFont val="Calibri"/>
        <family val="2"/>
        <charset val="238"/>
      </rPr>
      <t>3</t>
    </r>
    <r>
      <rPr>
        <sz val="9"/>
        <color rgb="FF000000"/>
        <rFont val="Calibri"/>
        <family val="2"/>
        <charset val="238"/>
      </rPr>
      <t xml:space="preserve">, do PSZOK w Miłoradzu </t>
    </r>
  </si>
  <si>
    <t>SUMA NETTO</t>
  </si>
  <si>
    <t>osoby</t>
  </si>
  <si>
    <t>zł/Mg; Podać w kol 5 stawkę jednostkową (obmiarową wyrażoną w zł/Mg) dla roku 2025</t>
  </si>
  <si>
    <t> zł/szt.; Podać w kol 5 stawkę jednostkową (obmiarową wyrażoną w zł/szt.) dla roku 2025</t>
  </si>
  <si>
    <t> zł/szt.; Podać w kol 5 stawkę jednostkową (obmiarową wyrażoną w zł/szt./mc) dla roku 2025</t>
  </si>
  <si>
    <t>Ilość miesięcy (jeśli dotyczy)</t>
  </si>
  <si>
    <t xml:space="preserve">nie dotyczy </t>
  </si>
  <si>
    <t>zł/szt.; Przemnożyć stawkę z kol. Nr 5 przez ilość z kol. Nr 3</t>
  </si>
  <si>
    <t>zł/Mg; Przemnożyć stawkę z kol. Nr 5 przez ilość odpadów z kol. Nr 3</t>
  </si>
  <si>
    <t>Stawki jednostkowe (netto) w złotych za Megagram lub sztukę</t>
  </si>
  <si>
    <t>Zakres usług rok 2025</t>
  </si>
  <si>
    <t>WYKAZ CEN „Odbiór odpadów komunalnych ze wszystkich nieruchomości w granicach administracyjnych Gminy Miłoradz wskazanych w SWZ i ich transport do Zakładu Utylizacji Odpadów Stałych Sp. z o.o.”</t>
  </si>
  <si>
    <t>stawka VAT 8%</t>
  </si>
  <si>
    <t>UWAGA wypełnić cenami rubryki niebieskie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</si>
</sst>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9"/>
      <color rgb="FF0070C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u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6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9" fillId="7" borderId="5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1248-AE96-4201-A408-045FC65466B0}">
  <dimension ref="A2:P29"/>
  <sheetViews>
    <sheetView tabSelected="1" zoomScale="85" zoomScaleNormal="85" workbookViewId="0">
      <selection activeCell="M9" sqref="M9"/>
    </sheetView>
  </sheetViews>
  <sheetFormatPr defaultRowHeight="15" x14ac:dyDescent="0.25"/>
  <cols>
    <col min="1" max="1" width="44.140625" style="29" customWidth="1"/>
    <col min="2" max="2" width="7.7109375" customWidth="1"/>
    <col min="3" max="3" width="12.85546875" style="6" customWidth="1"/>
    <col min="4" max="4" width="22.28515625" style="5" customWidth="1"/>
    <col min="5" max="5" width="13.5703125" style="5" customWidth="1"/>
    <col min="6" max="6" width="8.85546875" style="5" customWidth="1"/>
    <col min="7" max="7" width="11.5703125" style="21" bestFit="1" customWidth="1"/>
    <col min="8" max="8" width="9.140625" style="5"/>
    <col min="9" max="9" width="11.5703125" style="21" customWidth="1"/>
  </cols>
  <sheetData>
    <row r="2" spans="1:16" ht="37.5" customHeight="1" thickBot="1" x14ac:dyDescent="0.3">
      <c r="A2" s="43" t="s">
        <v>44</v>
      </c>
      <c r="B2" s="43"/>
      <c r="C2" s="43"/>
      <c r="D2" s="43"/>
      <c r="E2" s="43"/>
      <c r="F2" s="43"/>
      <c r="G2" s="43"/>
      <c r="H2" s="43"/>
      <c r="I2" s="43"/>
    </row>
    <row r="3" spans="1:16" ht="44.25" customHeight="1" thickBot="1" x14ac:dyDescent="0.3">
      <c r="A3" s="44" t="s">
        <v>0</v>
      </c>
      <c r="B3" s="46" t="s">
        <v>1</v>
      </c>
      <c r="C3" s="48" t="s">
        <v>43</v>
      </c>
      <c r="D3" s="44" t="s">
        <v>2</v>
      </c>
      <c r="E3" s="41">
        <v>2025</v>
      </c>
      <c r="F3" s="41" t="s">
        <v>38</v>
      </c>
      <c r="G3" s="51" t="s">
        <v>3</v>
      </c>
      <c r="H3" s="52"/>
      <c r="I3" s="53"/>
      <c r="K3" s="54" t="s">
        <v>46</v>
      </c>
      <c r="L3" s="54"/>
      <c r="M3" s="54"/>
      <c r="N3" s="54"/>
      <c r="O3" s="54"/>
      <c r="P3" s="54"/>
    </row>
    <row r="4" spans="1:16" ht="15.75" thickBot="1" x14ac:dyDescent="0.3">
      <c r="A4" s="45"/>
      <c r="B4" s="47"/>
      <c r="C4" s="49"/>
      <c r="D4" s="50"/>
      <c r="E4" s="42"/>
      <c r="F4" s="42"/>
      <c r="G4" s="13">
        <v>2025</v>
      </c>
      <c r="H4" s="41" t="s">
        <v>45</v>
      </c>
      <c r="I4" s="13">
        <v>2025</v>
      </c>
    </row>
    <row r="5" spans="1:16" ht="60.75" thickBot="1" x14ac:dyDescent="0.3">
      <c r="A5" s="22" t="s">
        <v>4</v>
      </c>
      <c r="B5" s="1" t="s">
        <v>34</v>
      </c>
      <c r="C5" s="7">
        <v>3230</v>
      </c>
      <c r="D5" s="45"/>
      <c r="E5" s="13" t="s">
        <v>42</v>
      </c>
      <c r="F5" s="13" t="s">
        <v>38</v>
      </c>
      <c r="G5" s="14" t="s">
        <v>5</v>
      </c>
      <c r="H5" s="42"/>
      <c r="I5" s="15" t="s">
        <v>6</v>
      </c>
    </row>
    <row r="6" spans="1:16" ht="15.75" thickBot="1" x14ac:dyDescent="0.3">
      <c r="A6" s="25">
        <v>1</v>
      </c>
      <c r="B6" s="2">
        <v>2</v>
      </c>
      <c r="C6" s="8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</row>
    <row r="7" spans="1:16" ht="48.75" thickBot="1" x14ac:dyDescent="0.3">
      <c r="A7" s="10" t="s">
        <v>7</v>
      </c>
      <c r="B7" s="3" t="s">
        <v>8</v>
      </c>
      <c r="C7" s="9">
        <v>560</v>
      </c>
      <c r="D7" s="23" t="s">
        <v>35</v>
      </c>
      <c r="E7" s="30"/>
      <c r="F7" s="17" t="s">
        <v>39</v>
      </c>
      <c r="G7" s="18">
        <f>E7*C7</f>
        <v>0</v>
      </c>
      <c r="H7" s="17">
        <v>1.08</v>
      </c>
      <c r="I7" s="18">
        <f>G7*H7</f>
        <v>0</v>
      </c>
    </row>
    <row r="8" spans="1:16" ht="24.75" thickBot="1" x14ac:dyDescent="0.3">
      <c r="A8" s="10" t="s">
        <v>9</v>
      </c>
      <c r="B8" s="11"/>
      <c r="C8" s="12"/>
      <c r="D8" s="24"/>
      <c r="E8" s="19"/>
      <c r="F8" s="19"/>
      <c r="G8" s="20"/>
      <c r="H8" s="19"/>
      <c r="I8" s="20"/>
    </row>
    <row r="9" spans="1:16" ht="48.75" thickBot="1" x14ac:dyDescent="0.3">
      <c r="A9" s="10" t="s">
        <v>10</v>
      </c>
      <c r="B9" s="3" t="s">
        <v>8</v>
      </c>
      <c r="C9" s="31">
        <v>70</v>
      </c>
      <c r="D9" s="23" t="s">
        <v>35</v>
      </c>
      <c r="E9" s="30"/>
      <c r="F9" s="17" t="s">
        <v>39</v>
      </c>
      <c r="G9" s="18">
        <f t="shared" ref="G9:G15" si="0">E9*C9</f>
        <v>0</v>
      </c>
      <c r="H9" s="17">
        <v>1.08</v>
      </c>
      <c r="I9" s="18">
        <f t="shared" ref="I9:I27" si="1">G9*H9</f>
        <v>0</v>
      </c>
    </row>
    <row r="10" spans="1:16" ht="48.75" thickBot="1" x14ac:dyDescent="0.3">
      <c r="A10" s="10" t="s">
        <v>11</v>
      </c>
      <c r="B10" s="3" t="s">
        <v>8</v>
      </c>
      <c r="C10" s="32">
        <v>95</v>
      </c>
      <c r="D10" s="23" t="s">
        <v>35</v>
      </c>
      <c r="E10" s="30"/>
      <c r="F10" s="17" t="s">
        <v>39</v>
      </c>
      <c r="G10" s="18">
        <f t="shared" si="0"/>
        <v>0</v>
      </c>
      <c r="H10" s="17">
        <v>1.08</v>
      </c>
      <c r="I10" s="18">
        <f t="shared" si="1"/>
        <v>0</v>
      </c>
    </row>
    <row r="11" spans="1:16" ht="48.75" thickBot="1" x14ac:dyDescent="0.3">
      <c r="A11" s="10" t="s">
        <v>12</v>
      </c>
      <c r="B11" s="3" t="s">
        <v>8</v>
      </c>
      <c r="C11" s="32">
        <v>4</v>
      </c>
      <c r="D11" s="23" t="s">
        <v>35</v>
      </c>
      <c r="E11" s="30"/>
      <c r="F11" s="17" t="s">
        <v>39</v>
      </c>
      <c r="G11" s="18">
        <f t="shared" si="0"/>
        <v>0</v>
      </c>
      <c r="H11" s="17">
        <v>1.08</v>
      </c>
      <c r="I11" s="18">
        <f t="shared" si="1"/>
        <v>0</v>
      </c>
    </row>
    <row r="12" spans="1:16" ht="48.75" thickBot="1" x14ac:dyDescent="0.3">
      <c r="A12" s="10" t="s">
        <v>13</v>
      </c>
      <c r="B12" s="3" t="s">
        <v>8</v>
      </c>
      <c r="C12" s="32">
        <v>145</v>
      </c>
      <c r="D12" s="23" t="s">
        <v>35</v>
      </c>
      <c r="E12" s="30"/>
      <c r="F12" s="17" t="s">
        <v>39</v>
      </c>
      <c r="G12" s="18">
        <f t="shared" si="0"/>
        <v>0</v>
      </c>
      <c r="H12" s="17">
        <v>1.08</v>
      </c>
      <c r="I12" s="18">
        <f t="shared" si="1"/>
        <v>0</v>
      </c>
    </row>
    <row r="13" spans="1:16" ht="48.75" thickBot="1" x14ac:dyDescent="0.3">
      <c r="A13" s="10" t="s">
        <v>14</v>
      </c>
      <c r="B13" s="3" t="s">
        <v>8</v>
      </c>
      <c r="C13" s="32">
        <v>145</v>
      </c>
      <c r="D13" s="23" t="s">
        <v>35</v>
      </c>
      <c r="E13" s="30"/>
      <c r="F13" s="17" t="s">
        <v>39</v>
      </c>
      <c r="G13" s="18">
        <f t="shared" si="0"/>
        <v>0</v>
      </c>
      <c r="H13" s="17">
        <v>1.08</v>
      </c>
      <c r="I13" s="18">
        <f t="shared" si="1"/>
        <v>0</v>
      </c>
    </row>
    <row r="14" spans="1:16" ht="55.5" customHeight="1" thickBot="1" x14ac:dyDescent="0.3">
      <c r="A14" s="10" t="s">
        <v>15</v>
      </c>
      <c r="B14" s="3" t="s">
        <v>8</v>
      </c>
      <c r="C14" s="32">
        <v>30</v>
      </c>
      <c r="D14" s="23" t="s">
        <v>35</v>
      </c>
      <c r="E14" s="30"/>
      <c r="F14" s="17" t="s">
        <v>39</v>
      </c>
      <c r="G14" s="18">
        <f t="shared" si="0"/>
        <v>0</v>
      </c>
      <c r="H14" s="17">
        <v>1.08</v>
      </c>
      <c r="I14" s="18">
        <f t="shared" si="1"/>
        <v>0</v>
      </c>
    </row>
    <row r="15" spans="1:16" ht="57.75" customHeight="1" thickBot="1" x14ac:dyDescent="0.3">
      <c r="A15" s="10" t="s">
        <v>31</v>
      </c>
      <c r="B15" s="3" t="s">
        <v>16</v>
      </c>
      <c r="C15" s="32">
        <v>65600</v>
      </c>
      <c r="D15" s="23" t="s">
        <v>36</v>
      </c>
      <c r="E15" s="30"/>
      <c r="F15" s="17" t="s">
        <v>39</v>
      </c>
      <c r="G15" s="18">
        <f t="shared" si="0"/>
        <v>0</v>
      </c>
      <c r="H15" s="17">
        <v>1.08</v>
      </c>
      <c r="I15" s="18">
        <f t="shared" si="1"/>
        <v>0</v>
      </c>
    </row>
    <row r="16" spans="1:16" ht="72.75" thickBot="1" x14ac:dyDescent="0.3">
      <c r="A16" s="10" t="s">
        <v>17</v>
      </c>
      <c r="B16" s="3" t="s">
        <v>16</v>
      </c>
      <c r="C16" s="32">
        <v>60</v>
      </c>
      <c r="D16" s="23" t="s">
        <v>37</v>
      </c>
      <c r="E16" s="30"/>
      <c r="F16" s="17">
        <v>12</v>
      </c>
      <c r="G16" s="18">
        <f>E16*C16*F16</f>
        <v>0</v>
      </c>
      <c r="H16" s="17">
        <v>1.08</v>
      </c>
      <c r="I16" s="18">
        <f t="shared" si="1"/>
        <v>0</v>
      </c>
    </row>
    <row r="17" spans="1:9" ht="48.75" thickBot="1" x14ac:dyDescent="0.3">
      <c r="A17" s="10" t="s">
        <v>18</v>
      </c>
      <c r="B17" s="3" t="s">
        <v>16</v>
      </c>
      <c r="C17" s="32">
        <v>20</v>
      </c>
      <c r="D17" s="23" t="s">
        <v>37</v>
      </c>
      <c r="E17" s="30"/>
      <c r="F17" s="17">
        <v>12</v>
      </c>
      <c r="G17" s="18">
        <f t="shared" ref="G17:G25" si="2">E17*C17*F17</f>
        <v>0</v>
      </c>
      <c r="H17" s="17">
        <v>1.08</v>
      </c>
      <c r="I17" s="18">
        <f t="shared" si="1"/>
        <v>0</v>
      </c>
    </row>
    <row r="18" spans="1:9" ht="48.75" thickBot="1" x14ac:dyDescent="0.3">
      <c r="A18" s="10" t="s">
        <v>19</v>
      </c>
      <c r="B18" s="3" t="s">
        <v>16</v>
      </c>
      <c r="C18" s="32">
        <v>450</v>
      </c>
      <c r="D18" s="23" t="s">
        <v>37</v>
      </c>
      <c r="E18" s="30"/>
      <c r="F18" s="17">
        <v>12</v>
      </c>
      <c r="G18" s="18">
        <f t="shared" si="2"/>
        <v>0</v>
      </c>
      <c r="H18" s="17">
        <v>1.08</v>
      </c>
      <c r="I18" s="18">
        <f t="shared" si="1"/>
        <v>0</v>
      </c>
    </row>
    <row r="19" spans="1:9" ht="48.75" thickBot="1" x14ac:dyDescent="0.3">
      <c r="A19" s="10" t="s">
        <v>20</v>
      </c>
      <c r="B19" s="3" t="s">
        <v>16</v>
      </c>
      <c r="C19" s="32">
        <v>60</v>
      </c>
      <c r="D19" s="23" t="s">
        <v>37</v>
      </c>
      <c r="E19" s="30"/>
      <c r="F19" s="17">
        <v>12</v>
      </c>
      <c r="G19" s="18">
        <f t="shared" si="2"/>
        <v>0</v>
      </c>
      <c r="H19" s="17">
        <v>1.08</v>
      </c>
      <c r="I19" s="18">
        <f t="shared" si="1"/>
        <v>0</v>
      </c>
    </row>
    <row r="20" spans="1:9" ht="60.75" thickBot="1" x14ac:dyDescent="0.3">
      <c r="A20" s="10" t="s">
        <v>21</v>
      </c>
      <c r="B20" s="3" t="s">
        <v>16</v>
      </c>
      <c r="C20" s="32">
        <v>22</v>
      </c>
      <c r="D20" s="23" t="s">
        <v>37</v>
      </c>
      <c r="E20" s="30"/>
      <c r="F20" s="17">
        <v>12</v>
      </c>
      <c r="G20" s="18">
        <f t="shared" si="2"/>
        <v>0</v>
      </c>
      <c r="H20" s="17">
        <v>1.08</v>
      </c>
      <c r="I20" s="18">
        <f t="shared" si="1"/>
        <v>0</v>
      </c>
    </row>
    <row r="21" spans="1:9" ht="48.75" thickBot="1" x14ac:dyDescent="0.3">
      <c r="A21" s="10" t="s">
        <v>22</v>
      </c>
      <c r="B21" s="3" t="s">
        <v>16</v>
      </c>
      <c r="C21" s="32">
        <v>74</v>
      </c>
      <c r="D21" s="23" t="s">
        <v>37</v>
      </c>
      <c r="E21" s="30"/>
      <c r="F21" s="17">
        <v>12</v>
      </c>
      <c r="G21" s="18">
        <f t="shared" si="2"/>
        <v>0</v>
      </c>
      <c r="H21" s="17">
        <v>1.08</v>
      </c>
      <c r="I21" s="18">
        <f t="shared" si="1"/>
        <v>0</v>
      </c>
    </row>
    <row r="22" spans="1:9" ht="48.75" thickBot="1" x14ac:dyDescent="0.3">
      <c r="A22" s="10" t="s">
        <v>23</v>
      </c>
      <c r="B22" s="3" t="s">
        <v>16</v>
      </c>
      <c r="C22" s="32">
        <v>234</v>
      </c>
      <c r="D22" s="23" t="s">
        <v>37</v>
      </c>
      <c r="E22" s="30"/>
      <c r="F22" s="17">
        <v>12</v>
      </c>
      <c r="G22" s="18">
        <f t="shared" si="2"/>
        <v>0</v>
      </c>
      <c r="H22" s="17">
        <v>1.08</v>
      </c>
      <c r="I22" s="18">
        <f t="shared" si="1"/>
        <v>0</v>
      </c>
    </row>
    <row r="23" spans="1:9" ht="48.75" thickBot="1" x14ac:dyDescent="0.3">
      <c r="A23" s="10" t="s">
        <v>24</v>
      </c>
      <c r="B23" s="3" t="s">
        <v>16</v>
      </c>
      <c r="C23" s="32">
        <v>3</v>
      </c>
      <c r="D23" s="23" t="s">
        <v>37</v>
      </c>
      <c r="E23" s="30"/>
      <c r="F23" s="17">
        <v>12</v>
      </c>
      <c r="G23" s="18">
        <f t="shared" si="2"/>
        <v>0</v>
      </c>
      <c r="H23" s="17">
        <v>1.08</v>
      </c>
      <c r="I23" s="18">
        <f t="shared" si="1"/>
        <v>0</v>
      </c>
    </row>
    <row r="24" spans="1:9" ht="48.75" thickBot="1" x14ac:dyDescent="0.3">
      <c r="A24" s="10" t="s">
        <v>25</v>
      </c>
      <c r="B24" s="3" t="s">
        <v>16</v>
      </c>
      <c r="C24" s="32">
        <v>8</v>
      </c>
      <c r="D24" s="23" t="s">
        <v>37</v>
      </c>
      <c r="E24" s="30"/>
      <c r="F24" s="17">
        <v>12</v>
      </c>
      <c r="G24" s="18">
        <f t="shared" si="2"/>
        <v>0</v>
      </c>
      <c r="H24" s="17">
        <v>1.08</v>
      </c>
      <c r="I24" s="18">
        <f t="shared" si="1"/>
        <v>0</v>
      </c>
    </row>
    <row r="25" spans="1:9" ht="51" thickBot="1" x14ac:dyDescent="0.3">
      <c r="A25" s="10" t="s">
        <v>32</v>
      </c>
      <c r="B25" s="3" t="s">
        <v>16</v>
      </c>
      <c r="C25" s="32">
        <v>6</v>
      </c>
      <c r="D25" s="23" t="s">
        <v>37</v>
      </c>
      <c r="E25" s="30"/>
      <c r="F25" s="17">
        <v>12</v>
      </c>
      <c r="G25" s="18">
        <f t="shared" si="2"/>
        <v>0</v>
      </c>
      <c r="H25" s="17">
        <v>1.08</v>
      </c>
      <c r="I25" s="18">
        <f t="shared" si="1"/>
        <v>0</v>
      </c>
    </row>
    <row r="26" spans="1:9" ht="72.75" thickBot="1" x14ac:dyDescent="0.3">
      <c r="A26" s="10" t="s">
        <v>26</v>
      </c>
      <c r="B26" s="3" t="s">
        <v>16</v>
      </c>
      <c r="C26" s="32">
        <v>12</v>
      </c>
      <c r="D26" s="23" t="s">
        <v>40</v>
      </c>
      <c r="E26" s="30"/>
      <c r="F26" s="17" t="s">
        <v>39</v>
      </c>
      <c r="G26" s="18">
        <f>E26*C26</f>
        <v>0</v>
      </c>
      <c r="H26" s="17">
        <v>1.08</v>
      </c>
      <c r="I26" s="18">
        <f t="shared" si="1"/>
        <v>0</v>
      </c>
    </row>
    <row r="27" spans="1:9" ht="36.75" thickBot="1" x14ac:dyDescent="0.3">
      <c r="A27" s="10" t="s">
        <v>27</v>
      </c>
      <c r="B27" s="3" t="s">
        <v>28</v>
      </c>
      <c r="C27" s="32">
        <v>6</v>
      </c>
      <c r="D27" s="23" t="s">
        <v>41</v>
      </c>
      <c r="E27" s="30"/>
      <c r="F27" s="17" t="s">
        <v>39</v>
      </c>
      <c r="G27" s="18">
        <f>E27*C27</f>
        <v>0</v>
      </c>
      <c r="H27" s="17">
        <v>1.08</v>
      </c>
      <c r="I27" s="18">
        <f t="shared" si="1"/>
        <v>0</v>
      </c>
    </row>
    <row r="28" spans="1:9" ht="15.75" thickBot="1" x14ac:dyDescent="0.3">
      <c r="A28" s="33" t="s">
        <v>29</v>
      </c>
      <c r="B28" s="35"/>
      <c r="C28" s="36"/>
      <c r="D28" s="36"/>
      <c r="E28" s="37"/>
      <c r="F28" s="26"/>
      <c r="G28" s="15">
        <f>SUM(G7:G27)</f>
        <v>0</v>
      </c>
      <c r="H28" s="27"/>
      <c r="I28" s="15">
        <f t="shared" ref="I28" si="3">SUM(I7:I27)</f>
        <v>0</v>
      </c>
    </row>
    <row r="29" spans="1:9" ht="48.75" thickBot="1" x14ac:dyDescent="0.3">
      <c r="A29" s="34"/>
      <c r="B29" s="38"/>
      <c r="C29" s="39"/>
      <c r="D29" s="39"/>
      <c r="E29" s="40"/>
      <c r="F29" s="4"/>
      <c r="G29" s="15" t="s">
        <v>33</v>
      </c>
      <c r="H29" s="28"/>
      <c r="I29" s="15" t="s">
        <v>30</v>
      </c>
    </row>
  </sheetData>
  <mergeCells count="12">
    <mergeCell ref="K3:P3"/>
    <mergeCell ref="A28:A29"/>
    <mergeCell ref="B28:E29"/>
    <mergeCell ref="E3:E4"/>
    <mergeCell ref="H4:H5"/>
    <mergeCell ref="A2:I2"/>
    <mergeCell ref="F3:F4"/>
    <mergeCell ref="A3:A4"/>
    <mergeCell ref="B3:B4"/>
    <mergeCell ref="C3:C4"/>
    <mergeCell ref="D3:D5"/>
    <mergeCell ref="G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Mościcki</dc:creator>
  <cp:lastModifiedBy>Krzysztof Mościcki</cp:lastModifiedBy>
  <dcterms:created xsi:type="dcterms:W3CDTF">2024-11-07T11:33:25Z</dcterms:created>
  <dcterms:modified xsi:type="dcterms:W3CDTF">2024-11-13T12:06:48Z</dcterms:modified>
</cp:coreProperties>
</file>