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danie 1" sheetId="1" r:id="rId1"/>
    <sheet name="Zadanie 2" sheetId="2" r:id="rId2"/>
  </sheets>
  <definedNames/>
  <calcPr fullCalcOnLoad="1"/>
</workbook>
</file>

<file path=xl/sharedStrings.xml><?xml version="1.0" encoding="utf-8"?>
<sst xmlns="http://schemas.openxmlformats.org/spreadsheetml/2006/main" count="161" uniqueCount="133">
  <si>
    <t>Załącznik 2.1 do SWZ</t>
  </si>
  <si>
    <t>L.p.</t>
  </si>
  <si>
    <t>Nazwa</t>
  </si>
  <si>
    <t>szacunkowa ilość oznaczeń na 48 miesięcy</t>
  </si>
  <si>
    <t>Ilość w opakowaniu</t>
  </si>
  <si>
    <t>Ilość
opakowań</t>
  </si>
  <si>
    <t>Nr katalogowy produktu</t>
  </si>
  <si>
    <t>Nazwa handlowa oraz producent</t>
  </si>
  <si>
    <t>cena jedn. netto
w zł za opakowanie</t>
  </si>
  <si>
    <t>wartość netto w zł</t>
  </si>
  <si>
    <t>VAT %</t>
  </si>
  <si>
    <t>cena jedn. brutto za opakowanie</t>
  </si>
  <si>
    <t>wartość brutto</t>
  </si>
  <si>
    <t>Pełna grupa krwi dorosłego wraz z izoaglutyninami na jednej karcie</t>
  </si>
  <si>
    <t>Badanie przeglądowe przeciwciał w PTA Liss na 3 krwinkach wzorcowych</t>
  </si>
  <si>
    <t>Próba zgodności krzyżowej</t>
  </si>
  <si>
    <t>Antygeny układu ABO i RhD u biorcy (A-B- DVI-/A-B-DVI-)</t>
  </si>
  <si>
    <r>
      <rPr>
        <sz val="8"/>
        <rFont val="Arial"/>
        <family val="2"/>
      </rPr>
      <t>21888</t>
    </r>
    <r>
      <rPr>
        <sz val="8"/>
        <rFont val="Calibri"/>
        <family val="2"/>
      </rPr>
      <t>*</t>
    </r>
  </si>
  <si>
    <t>Antygeny układu ABO i RhD u dawcy (A-B- DVI+/A-B-DVI+)</t>
  </si>
  <si>
    <r>
      <rPr>
        <sz val="8"/>
        <rFont val="Arial"/>
        <family val="2"/>
      </rPr>
      <t>41760</t>
    </r>
    <r>
      <rPr>
        <sz val="8"/>
        <rFont val="Calibri"/>
        <family val="2"/>
      </rPr>
      <t>*</t>
    </r>
  </si>
  <si>
    <t>Grupa krwi noworodka (A-B-DVI+,DVI-,CTL, BTA)</t>
  </si>
  <si>
    <r>
      <rPr>
        <sz val="8"/>
        <rFont val="Arial"/>
        <family val="2"/>
      </rPr>
      <t>384</t>
    </r>
    <r>
      <rPr>
        <sz val="8"/>
        <rFont val="Calibri"/>
        <family val="2"/>
      </rPr>
      <t>*</t>
    </r>
  </si>
  <si>
    <t>Krwinki wzorcowe do grupy krwi</t>
  </si>
  <si>
    <t>adekwatnie do ilości badań uwzględniając termin ważności</t>
  </si>
  <si>
    <t>Krwinki wzorcowe do badania przeglądowego przeciwciał
odpornościowych (3 krwinki)</t>
  </si>
  <si>
    <t>Panel 11 krwinek</t>
  </si>
  <si>
    <t>Codzienna kontrola jakości</t>
  </si>
  <si>
    <t>Kontrola zewnątrzlaboratoryjna międzynarodowa potwierdzona certyfikatem</t>
  </si>
  <si>
    <t>Wymagane płyny systemowe do analizatora</t>
  </si>
  <si>
    <t>Płyn do płukania i odkażania</t>
  </si>
  <si>
    <t>Końcówki do pipety do systemu manualnego; płyny, rozcieńczalniki, zestawy serwisowe, etykiety do drukowania kodów, tonery do drukarki, diluenty niezbędne do wykonania powyższych ilości badań - tabelę można rozszerzyć)</t>
  </si>
  <si>
    <t>Odczynnik do przygotowywania zawiesin krwinek w systemie automatycznym i manualnym (2% wszystkich badań w systemie manualnym)</t>
  </si>
  <si>
    <t>Końcówki do pipety (system backup)</t>
  </si>
  <si>
    <t>adekwatnie do ilości
badań</t>
  </si>
  <si>
    <t>Etykiety oraz dodatkowe materiały
zużywalne do drukarek kodów kreskowych</t>
  </si>
  <si>
    <t>Ilość miesięcy</t>
  </si>
  <si>
    <t>Miesięczny
czynsz netto</t>
  </si>
  <si>
    <t>Stawka VAT</t>
  </si>
  <si>
    <t>Miesięczny
czynsz brutto</t>
  </si>
  <si>
    <t>Wartość netto
czynszu</t>
  </si>
  <si>
    <t>Wartość brutto
czynszu</t>
  </si>
  <si>
    <t>Dzierżawa analizatora  wraz z manualnym systemem backup (1 wirówka, 1 inkubator, 2
pipety, dozownik</t>
  </si>
  <si>
    <t>Dzierżawa urządzenia do suchego rozmrażania osocza</t>
  </si>
  <si>
    <t>NETTO</t>
  </si>
  <si>
    <t>BRUTTO</t>
  </si>
  <si>
    <t>ogółem</t>
  </si>
  <si>
    <t>Załącznik 2.2 do SWZ</t>
  </si>
  <si>
    <t>Lp.</t>
  </si>
  <si>
    <t xml:space="preserve">OKREŚLENIE PRZEDMIOTU ZAMÓWIENIA        </t>
  </si>
  <si>
    <t>Nazwa handlowa/  numer katalogowy oferowanego produktu</t>
  </si>
  <si>
    <t>PRODUCENT</t>
  </si>
  <si>
    <t>Jm</t>
  </si>
  <si>
    <t>Ilość</t>
  </si>
  <si>
    <t>Ilość opakowań</t>
  </si>
  <si>
    <t xml:space="preserve">Cena netto za opakowanie    </t>
  </si>
  <si>
    <t xml:space="preserve">Wartość netto              </t>
  </si>
  <si>
    <t xml:space="preserve">Wartość VAT                  </t>
  </si>
  <si>
    <t>Wartość Brutto</t>
  </si>
  <si>
    <t>1.</t>
  </si>
  <si>
    <r>
      <rPr>
        <sz val="8"/>
        <rFont val="Arial"/>
        <family val="2"/>
      </rPr>
      <t xml:space="preserve">Papaina do ustalenia nieregularnych przeciwciał antyerytrocytarnych)                                    </t>
    </r>
    <r>
      <rPr>
        <b/>
        <sz val="8"/>
        <rFont val="Arial"/>
        <family val="2"/>
      </rPr>
      <t>Uwaga: 1 opakowanie nie więcej niż 5 ml, z miesięcznym terminem ważności</t>
    </r>
  </si>
  <si>
    <t>ml</t>
  </si>
  <si>
    <t>2.</t>
  </si>
  <si>
    <r>
      <rPr>
        <sz val="8"/>
        <rFont val="Arial"/>
        <family val="2"/>
      </rP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8"/>
        <rFont val="Arial"/>
        <family val="2"/>
      </rPr>
      <t>Uwaga: 1 op nie więcej niż 2 ml</t>
    </r>
    <r>
      <rPr>
        <sz val="8"/>
        <color indexed="10"/>
        <rFont val="Arial"/>
        <family val="2"/>
      </rPr>
      <t xml:space="preserve"> </t>
    </r>
  </si>
  <si>
    <t>3.</t>
  </si>
  <si>
    <r>
      <rPr>
        <sz val="8"/>
        <rFont val="Arial"/>
        <family val="2"/>
      </rPr>
      <t xml:space="preserve">LISS - standaryzowany r-r soli o niskiej sile jonowej 0,03M, do przydotowywania zawiesin krwinek czerwonych                                       </t>
    </r>
    <r>
      <rPr>
        <b/>
        <sz val="8"/>
        <rFont val="Arial"/>
        <family val="2"/>
      </rPr>
      <t>Uwaga: 1opakowanie nie wiecej niż 1L</t>
    </r>
    <r>
      <rPr>
        <sz val="8"/>
        <color indexed="10"/>
        <rFont val="Arial"/>
        <family val="2"/>
      </rPr>
      <t xml:space="preserve"> </t>
    </r>
  </si>
  <si>
    <t>litr</t>
  </si>
  <si>
    <t>4.</t>
  </si>
  <si>
    <r>
      <rPr>
        <sz val="8"/>
        <rFont val="Arial"/>
        <family val="2"/>
      </rPr>
      <t xml:space="preserve">PBS - buforowany roztwór 0,15 m NaCl pH 6,85-7,2 </t>
    </r>
    <r>
      <rPr>
        <b/>
        <sz val="8"/>
        <rFont val="Arial"/>
        <family val="2"/>
      </rPr>
      <t>Uwaga: 1 opakowanie nie wiecej niż 1 L</t>
    </r>
  </si>
  <si>
    <t>5.</t>
  </si>
  <si>
    <t>6.</t>
  </si>
  <si>
    <t>7.</t>
  </si>
  <si>
    <t>8.</t>
  </si>
  <si>
    <t>9.</t>
  </si>
  <si>
    <t>10.</t>
  </si>
  <si>
    <t>11.</t>
  </si>
  <si>
    <r>
      <rPr>
        <sz val="8"/>
        <rFont val="Arial"/>
        <family val="2"/>
      </rPr>
      <t xml:space="preserve">Odczynnik  monoklonalny  anty- C                                      </t>
    </r>
    <r>
      <rPr>
        <b/>
        <sz val="8"/>
        <rFont val="Arial"/>
        <family val="2"/>
      </rPr>
      <t>Uwaga: 1 op. odczynników nie więcej niż 1x5 ml</t>
    </r>
  </si>
  <si>
    <t>12.</t>
  </si>
  <si>
    <r>
      <rPr>
        <sz val="8"/>
        <rFont val="Arial"/>
        <family val="2"/>
      </rPr>
      <t xml:space="preserve">Odczynnik  monoklonalny  anty- c                                      </t>
    </r>
    <r>
      <rPr>
        <b/>
        <sz val="8"/>
        <rFont val="Arial"/>
        <family val="2"/>
      </rPr>
      <t>Uwaga: 1 op. odczynników nie więcej niż 1x5 ml</t>
    </r>
  </si>
  <si>
    <t>13.</t>
  </si>
  <si>
    <r>
      <rPr>
        <sz val="8"/>
        <rFont val="Arial"/>
        <family val="2"/>
      </rPr>
      <t xml:space="preserve">Odczynnik  monoklonalny  anty- Cw            </t>
    </r>
    <r>
      <rPr>
        <b/>
        <sz val="8"/>
        <rFont val="Arial"/>
        <family val="2"/>
      </rPr>
      <t>Uwaga: 1 op. odczynników nie więcej niż 1x5 ml</t>
    </r>
  </si>
  <si>
    <t>14.</t>
  </si>
  <si>
    <r>
      <rPr>
        <sz val="8"/>
        <rFont val="Arial"/>
        <family val="2"/>
      </rPr>
      <t xml:space="preserve">Odczynnik  monoklonalny  anty- E                                     </t>
    </r>
    <r>
      <rPr>
        <b/>
        <sz val="8"/>
        <rFont val="Arial"/>
        <family val="2"/>
      </rPr>
      <t>Uwaga: 1 op. odczynników nie więcej niż 1x5 ml</t>
    </r>
  </si>
  <si>
    <t>15.</t>
  </si>
  <si>
    <r>
      <rPr>
        <sz val="8"/>
        <rFont val="Arial"/>
        <family val="2"/>
      </rPr>
      <t xml:space="preserve">Odczynnik  monoklonalny  anty- e                                     </t>
    </r>
    <r>
      <rPr>
        <b/>
        <sz val="8"/>
        <rFont val="Arial"/>
        <family val="2"/>
      </rPr>
      <t>Uwaga: 1 op. odczynników nie więcej niż 1x5 ml</t>
    </r>
  </si>
  <si>
    <t>16.</t>
  </si>
  <si>
    <r>
      <rPr>
        <sz val="8"/>
        <rFont val="Arial"/>
        <family val="2"/>
      </rPr>
      <t xml:space="preserve">Odczynnik  monoklonalny  anty- K                                     </t>
    </r>
    <r>
      <rPr>
        <b/>
        <sz val="8"/>
        <rFont val="Arial"/>
        <family val="2"/>
      </rPr>
      <t>Uwaga: 1 op. odczynników nie więcej niż 1x5 ml</t>
    </r>
  </si>
  <si>
    <t>zestaw</t>
  </si>
  <si>
    <t>17.</t>
  </si>
  <si>
    <t>18.</t>
  </si>
  <si>
    <t>Dolichotest  i opakowanie nie wiecej niż 2x2 ml</t>
  </si>
  <si>
    <t>19.</t>
  </si>
  <si>
    <r>
      <rPr>
        <sz val="8"/>
        <rFont val="Arial"/>
        <family val="2"/>
      </rPr>
      <t xml:space="preserve">Zestaw krwinek wzorcowych do identyfikacji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O RhD+ DCwCee,                                           O RhD+ DccEE,                                                     O RhD- dccee,                                                               O RhD+ Dccee,                                               O RhD- dCcee lub dCCee,                                          O RhD- dccEe lub dccEE,                                         O RhD+ DCcee lub DCCEe,                                     O RhD- dccee,O RhD-dccee,                               O RhD- dccee                                         </t>
    </r>
    <r>
      <rPr>
        <b/>
        <sz val="8"/>
        <rFont val="Arial"/>
        <family val="2"/>
      </rPr>
      <t>Uwaga: Terminy ważnosci krwinek wzorcowych do 6-7 tygodni</t>
    </r>
  </si>
  <si>
    <t>Razem</t>
  </si>
  <si>
    <t>OCENA TECHNICZNA</t>
  </si>
  <si>
    <t>lp</t>
  </si>
  <si>
    <t>opis</t>
  </si>
  <si>
    <t>Liczba punktów możliwa do uzyskana</t>
  </si>
  <si>
    <t>Opis Wykonawcy, Odpowiedź TAK/NIE</t>
  </si>
  <si>
    <t>Zestaw krwinek wzorcowych do identyfikacji przeciwciał składający się</t>
  </si>
  <si>
    <t>1.1</t>
  </si>
  <si>
    <t>z minimum 10 rodzajów krwinek</t>
  </si>
  <si>
    <t>TAK- 10 pkt</t>
  </si>
  <si>
    <t>1.2</t>
  </si>
  <si>
    <t>z mniej niż 10 rodzajów krwinek</t>
  </si>
  <si>
    <t>TAK-   0 pkt</t>
  </si>
  <si>
    <t>Wymaga się aby stężenie krwinek wzorcowych (służących do przygotowania zawiesin o różnym stężeniu) wynosiło min. 20- 30%:</t>
  </si>
  <si>
    <t>TAK- 10 pkt                      NIE-   0 pkt</t>
  </si>
  <si>
    <t>Dostawa odczynników transportem monitorowanym pod względem temperatury 2- 8⁰C (z możliwością wydruku raportu)</t>
  </si>
  <si>
    <t>TAK- 10 pkt                            NIE-   0 pkt</t>
  </si>
  <si>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</si>
  <si>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2. Wymaga się dostarczenia certyfikatu badania typu WE dla odczynników wykazu A i B  RMZ i deklaracji zgodnosci wszystkich proponowanych odczynników</t>
  </si>
  <si>
    <t>Zabudowa robocza</t>
  </si>
  <si>
    <t>adekwatnie do potrzeb</t>
  </si>
  <si>
    <t>3. Krwinki do wykrywania przeciwciał i do ich identyfikacji muszą być zawieszone w płynie konserwującym gwarantującym brak hemolizy oraz stalą ekspresję antygenów krwinek czerwonych przez cały okres wazności krwinek</t>
  </si>
  <si>
    <t>4. Wymaga się dostarczenia certyfikatów jakości do każdej serii odczynnika</t>
  </si>
  <si>
    <t>5. Wymaga się dostarczenia kart charakterystyki substancji niebezpiecznych odczynników, jeżeli są wymagane</t>
  </si>
  <si>
    <t>6. Wymaga się aby stężęnie krwinek wzorcowych wynosiło min. 23-30 % (kryterium- ocena techniczna)</t>
  </si>
  <si>
    <t>7. Wymaga się aby zestaw krwinek wzorcowych do identyfikacji przeciwciał składał się z minimum 10 rodzajów krwinek (kryterium- ocena techniczna)</t>
  </si>
  <si>
    <t>8.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 (kryterium- termin realizacji zamówienia)</t>
  </si>
  <si>
    <t>9. Wymaga się dostarczenia krwinek i odczynników w trybie CITO - do maksymalnie 3 dni.</t>
  </si>
  <si>
    <t>Formularz cenowy zmiana 1                                                                                                                                                                                                                                             Zadanie 1- Mikrometoda do oznaczania przeciwciał w teście PTA LISS wraz z dzierżawą analizatora do badań serologii transfuzjologicznej</t>
  </si>
  <si>
    <t>20.</t>
  </si>
  <si>
    <t xml:space="preserve">Odczynnik monoklonalny anty -A /klon 1/  </t>
  </si>
  <si>
    <t xml:space="preserve">Odczynnik monoklonalny anty -A /klon 2/ </t>
  </si>
  <si>
    <t xml:space="preserve">Odczynnik monoklonalny anty -B /klon 1/ </t>
  </si>
  <si>
    <t xml:space="preserve">Odczynnik monoklonalny anty -B /klon 2/ </t>
  </si>
  <si>
    <t xml:space="preserve">Odczynnik monoklonalny IgM+IgG anty -D klon1    </t>
  </si>
  <si>
    <t xml:space="preserve">Odczynnik  monoklonalny IgM anty  -D  RUM-1 Klon 2                                                           </t>
  </si>
  <si>
    <r>
      <t xml:space="preserve">Odczynnik  monoklonalny  anty- Lewis (a)       </t>
    </r>
    <r>
      <rPr>
        <b/>
        <sz val="8"/>
        <rFont val="Arial"/>
        <family val="2"/>
      </rPr>
      <t>Uwaga: 1 op. odczynników nie więcej niż 1x5 ml</t>
    </r>
  </si>
  <si>
    <r>
      <t xml:space="preserve">Odczynnik  monoklonalny  anty- Lewis (b)       </t>
    </r>
    <r>
      <rPr>
        <b/>
        <sz val="8"/>
        <rFont val="Arial"/>
        <family val="2"/>
      </rPr>
      <t>Uwaga: 1 op. odczynników nie więcej niż 1x5 ml</t>
    </r>
  </si>
  <si>
    <t>Formularz cenowy- Zadanie 2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t>
  </si>
  <si>
    <r>
      <t>28080</t>
    </r>
    <r>
      <rPr>
        <sz val="8"/>
        <rFont val="Calibri"/>
        <family val="2"/>
      </rPr>
      <t>*</t>
    </r>
  </si>
  <si>
    <t>40000*</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</si>
</sst>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000"/>
  </numFmts>
  <fonts count="50">
    <font>
      <sz val="11"/>
      <color indexed="8"/>
      <name val="Czcionka tekstu podstawowego"/>
      <family val="2"/>
    </font>
    <font>
      <sz val="10"/>
      <name val="Arial"/>
      <family val="0"/>
    </font>
    <font>
      <sz val="10"/>
      <name val="Arial CE"/>
      <family val="0"/>
    </font>
    <font>
      <sz val="10"/>
      <color indexed="8"/>
      <name val="Arial"/>
      <family val="2"/>
    </font>
    <font>
      <b/>
      <sz val="11"/>
      <color indexed="8"/>
      <name val="Arial"/>
      <family val="2"/>
    </font>
    <font>
      <b/>
      <sz val="8"/>
      <name val="Arial"/>
      <family val="2"/>
    </font>
    <font>
      <b/>
      <sz val="10"/>
      <name val="Arial"/>
      <family val="2"/>
    </font>
    <font>
      <sz val="8"/>
      <color indexed="8"/>
      <name val="Arial"/>
      <family val="2"/>
    </font>
    <font>
      <sz val="8"/>
      <name val="Arial"/>
      <family val="2"/>
    </font>
    <font>
      <sz val="8"/>
      <name val="Calibri"/>
      <family val="2"/>
    </font>
    <font>
      <b/>
      <sz val="8"/>
      <color indexed="8"/>
      <name val="Arial"/>
      <family val="2"/>
    </font>
    <font>
      <sz val="6.5"/>
      <name val="Arial"/>
      <family val="2"/>
    </font>
    <font>
      <sz val="6.5"/>
      <color indexed="8"/>
      <name val="Arial"/>
      <family val="2"/>
    </font>
    <font>
      <b/>
      <sz val="6.5"/>
      <name val="Arial"/>
      <family val="2"/>
    </font>
    <font>
      <sz val="9"/>
      <color indexed="8"/>
      <name val="Arial"/>
      <family val="2"/>
    </font>
    <font>
      <b/>
      <sz val="10"/>
      <color indexed="8"/>
      <name val="Arial"/>
      <family val="2"/>
    </font>
    <font>
      <sz val="8"/>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2"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19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top" wrapText="1" indent="2"/>
    </xf>
    <xf numFmtId="4" fontId="7" fillId="0" borderId="10" xfId="0" applyNumberFormat="1" applyFont="1" applyFill="1" applyBorder="1" applyAlignment="1">
      <alignment horizontal="righ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4" fontId="7" fillId="33" borderId="11" xfId="0" applyNumberFormat="1" applyFont="1" applyFill="1" applyBorder="1" applyAlignment="1">
      <alignment vertical="center" shrinkToFit="1"/>
    </xf>
    <xf numFmtId="4" fontId="7" fillId="33" borderId="10" xfId="0" applyNumberFormat="1" applyFont="1" applyFill="1" applyBorder="1" applyAlignment="1">
      <alignment vertical="center" shrinkToFit="1"/>
    </xf>
    <xf numFmtId="0" fontId="8" fillId="0" borderId="10" xfId="0" applyFont="1" applyFill="1" applyBorder="1" applyAlignment="1">
      <alignment horizontal="left" vertical="center" wrapText="1" indent="2"/>
    </xf>
    <xf numFmtId="3" fontId="7" fillId="33" borderId="10" xfId="0" applyNumberFormat="1" applyFont="1" applyFill="1" applyBorder="1" applyAlignment="1">
      <alignment horizontal="center" vertical="center" shrinkToFit="1"/>
    </xf>
    <xf numFmtId="0" fontId="8"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1" fontId="7" fillId="33" borderId="12" xfId="0" applyNumberFormat="1" applyFont="1" applyFill="1" applyBorder="1" applyAlignment="1">
      <alignment horizontal="center" vertical="center" shrinkToFit="1"/>
    </xf>
    <xf numFmtId="0" fontId="1" fillId="33" borderId="12" xfId="0" applyFont="1" applyFill="1" applyBorder="1" applyAlignment="1">
      <alignment vertical="center" wrapText="1"/>
    </xf>
    <xf numFmtId="0" fontId="8"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33" borderId="12" xfId="0" applyFont="1" applyFill="1" applyBorder="1" applyAlignment="1">
      <alignment horizontal="left" vertical="center"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right" vertical="center" wrapText="1" indent="1"/>
    </xf>
    <xf numFmtId="1" fontId="7" fillId="0" borderId="12" xfId="0" applyNumberFormat="1" applyFont="1" applyFill="1" applyBorder="1" applyAlignment="1">
      <alignment horizontal="center" vertical="center" shrinkToFit="1"/>
    </xf>
    <xf numFmtId="0" fontId="8" fillId="0" borderId="12" xfId="0" applyFont="1" applyFill="1" applyBorder="1" applyAlignment="1">
      <alignment horizontal="left" vertical="top" wrapText="1" indent="2"/>
    </xf>
    <xf numFmtId="2" fontId="7" fillId="0" borderId="12" xfId="0" applyNumberFormat="1" applyFont="1" applyFill="1" applyBorder="1" applyAlignment="1">
      <alignment horizontal="right" vertical="center" shrinkToFit="1"/>
    </xf>
    <xf numFmtId="4" fontId="7" fillId="33" borderId="12"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7" fillId="33" borderId="13"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shrinkToFit="1"/>
    </xf>
    <xf numFmtId="0" fontId="8" fillId="0" borderId="10" xfId="0" applyFont="1" applyFill="1" applyBorder="1" applyAlignment="1">
      <alignment horizontal="right" vertical="center" wrapText="1" indent="1"/>
    </xf>
    <xf numFmtId="0" fontId="8" fillId="0" borderId="10" xfId="0" applyFont="1" applyFill="1" applyBorder="1" applyAlignment="1">
      <alignment horizontal="left" vertical="top" wrapText="1" indent="1"/>
    </xf>
    <xf numFmtId="2" fontId="7" fillId="0" borderId="11" xfId="0" applyNumberFormat="1" applyFont="1" applyFill="1" applyBorder="1" applyAlignment="1">
      <alignment horizontal="right" vertical="center" shrinkToFit="1"/>
    </xf>
    <xf numFmtId="2" fontId="7" fillId="33" borderId="10" xfId="0" applyNumberFormat="1" applyFont="1" applyFill="1" applyBorder="1" applyAlignment="1">
      <alignment horizontal="right" vertical="center" shrinkToFit="1"/>
    </xf>
    <xf numFmtId="1" fontId="7"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center" wrapText="1" indent="1"/>
    </xf>
    <xf numFmtId="0" fontId="8" fillId="0" borderId="0" xfId="0" applyFont="1" applyFill="1" applyBorder="1" applyAlignment="1">
      <alignment horizontal="left" vertical="top" wrapText="1" indent="1"/>
    </xf>
    <xf numFmtId="2" fontId="7" fillId="0" borderId="0" xfId="0" applyNumberFormat="1" applyFont="1" applyFill="1" applyBorder="1" applyAlignment="1">
      <alignment horizontal="center" vertical="center" shrinkToFit="1"/>
    </xf>
    <xf numFmtId="4" fontId="10" fillId="33" borderId="10"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10" fillId="33" borderId="10" xfId="0" applyNumberFormat="1" applyFont="1" applyFill="1" applyBorder="1" applyAlignment="1">
      <alignment horizontal="right" vertical="center" shrinkToFit="1"/>
    </xf>
    <xf numFmtId="1" fontId="3" fillId="0" borderId="14" xfId="0" applyNumberFormat="1" applyFont="1" applyFill="1" applyBorder="1" applyAlignment="1">
      <alignment horizontal="center" vertical="center" shrinkToFit="1"/>
    </xf>
    <xf numFmtId="0" fontId="1" fillId="0" borderId="0" xfId="0" applyFont="1" applyFill="1" applyBorder="1" applyAlignment="1">
      <alignment horizontal="center" vertical="top" wrapText="1"/>
    </xf>
    <xf numFmtId="0" fontId="1" fillId="0" borderId="0" xfId="0" applyFont="1" applyFill="1" applyBorder="1" applyAlignment="1">
      <alignment horizontal="right" vertical="center" wrapText="1" indent="1"/>
    </xf>
    <xf numFmtId="1" fontId="3"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top" wrapText="1" indent="1"/>
    </xf>
    <xf numFmtId="2" fontId="3" fillId="0" borderId="0" xfId="0" applyNumberFormat="1" applyFont="1" applyFill="1" applyBorder="1" applyAlignment="1">
      <alignment horizontal="center" vertical="center" shrinkToFit="1"/>
    </xf>
    <xf numFmtId="4" fontId="3" fillId="0" borderId="0" xfId="0" applyNumberFormat="1" applyFont="1" applyFill="1" applyBorder="1" applyAlignment="1">
      <alignment horizontal="right" vertical="center" indent="2" shrinkToFit="1"/>
    </xf>
    <xf numFmtId="9" fontId="3" fillId="0" borderId="0" xfId="0" applyNumberFormat="1" applyFont="1" applyFill="1" applyBorder="1" applyAlignment="1">
      <alignment horizontal="center" vertical="center" shrinkToFit="1"/>
    </xf>
    <xf numFmtId="2" fontId="3" fillId="0" borderId="0" xfId="0" applyNumberFormat="1" applyFont="1" applyFill="1" applyBorder="1" applyAlignment="1">
      <alignment horizontal="left" vertical="center" indent="3" shrinkToFit="1"/>
    </xf>
    <xf numFmtId="0" fontId="11" fillId="34" borderId="15" xfId="0" applyFont="1" applyFill="1" applyBorder="1" applyAlignment="1">
      <alignment horizontal="center" vertical="center" wrapText="1"/>
    </xf>
    <xf numFmtId="1" fontId="3" fillId="34" borderId="15" xfId="0" applyNumberFormat="1" applyFont="1" applyFill="1" applyBorder="1" applyAlignment="1">
      <alignment horizontal="center" vertical="center" shrinkToFit="1"/>
    </xf>
    <xf numFmtId="165" fontId="12" fillId="34" borderId="15" xfId="0" applyNumberFormat="1" applyFont="1" applyFill="1" applyBorder="1" applyAlignment="1">
      <alignment horizontal="center" vertical="center" shrinkToFit="1"/>
    </xf>
    <xf numFmtId="0" fontId="11" fillId="34" borderId="15" xfId="0" applyFont="1" applyFill="1" applyBorder="1" applyAlignment="1">
      <alignment horizontal="left" vertical="center" wrapText="1" indent="2"/>
    </xf>
    <xf numFmtId="2" fontId="7" fillId="34" borderId="15" xfId="0" applyNumberFormat="1" applyFont="1" applyFill="1" applyBorder="1" applyAlignment="1">
      <alignment horizontal="right" vertical="center" shrinkToFit="1"/>
    </xf>
    <xf numFmtId="4" fontId="7" fillId="33" borderId="15" xfId="0" applyNumberFormat="1" applyFont="1" applyFill="1" applyBorder="1" applyAlignment="1">
      <alignment vertical="center" shrinkToFit="1"/>
    </xf>
    <xf numFmtId="9" fontId="12" fillId="34" borderId="15" xfId="0" applyNumberFormat="1" applyFont="1" applyFill="1" applyBorder="1" applyAlignment="1">
      <alignment horizontal="left" vertical="center" indent="1" shrinkToFit="1"/>
    </xf>
    <xf numFmtId="2" fontId="7" fillId="33" borderId="15" xfId="0" applyNumberFormat="1" applyFont="1" applyFill="1" applyBorder="1" applyAlignment="1">
      <alignment horizontal="right" vertical="center" shrinkToFit="1"/>
    </xf>
    <xf numFmtId="4" fontId="7" fillId="33" borderId="15" xfId="0" applyNumberFormat="1" applyFont="1" applyFill="1" applyBorder="1" applyAlignment="1">
      <alignment horizontal="right" vertical="center" shrinkToFit="1"/>
    </xf>
    <xf numFmtId="0" fontId="1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shrinkToFit="1"/>
    </xf>
    <xf numFmtId="165" fontId="12" fillId="34" borderId="10" xfId="0" applyNumberFormat="1" applyFont="1" applyFill="1" applyBorder="1" applyAlignment="1">
      <alignment horizontal="center" vertical="center" shrinkToFit="1"/>
    </xf>
    <xf numFmtId="0" fontId="11" fillId="34" borderId="10" xfId="0" applyFont="1" applyFill="1" applyBorder="1" applyAlignment="1">
      <alignment horizontal="left" vertical="top" wrapText="1" indent="2"/>
    </xf>
    <xf numFmtId="2" fontId="7" fillId="34" borderId="10" xfId="0" applyNumberFormat="1" applyFont="1" applyFill="1" applyBorder="1" applyAlignment="1">
      <alignment horizontal="right" vertical="center" shrinkToFit="1"/>
    </xf>
    <xf numFmtId="9" fontId="12" fillId="34" borderId="10" xfId="0" applyNumberFormat="1" applyFont="1" applyFill="1" applyBorder="1" applyAlignment="1">
      <alignment horizontal="left" vertical="center" indent="1" shrinkToFit="1"/>
    </xf>
    <xf numFmtId="1" fontId="3" fillId="33" borderId="12" xfId="0" applyNumberFormat="1" applyFont="1" applyFill="1" applyBorder="1" applyAlignment="1">
      <alignment horizontal="center" vertical="top" shrinkToFit="1"/>
    </xf>
    <xf numFmtId="0" fontId="1" fillId="33" borderId="12" xfId="0" applyFont="1" applyFill="1" applyBorder="1" applyAlignment="1">
      <alignment horizontal="left" vertical="top" wrapText="1"/>
    </xf>
    <xf numFmtId="0" fontId="11" fillId="33" borderId="12" xfId="0" applyFont="1" applyFill="1" applyBorder="1" applyAlignment="1">
      <alignment horizontal="center" vertical="center" wrapText="1"/>
    </xf>
    <xf numFmtId="0" fontId="11" fillId="34" borderId="12" xfId="0" applyFont="1" applyFill="1" applyBorder="1" applyAlignment="1">
      <alignment horizontal="center" vertical="center" wrapText="1"/>
    </xf>
    <xf numFmtId="1" fontId="3" fillId="34" borderId="12" xfId="0" applyNumberFormat="1" applyFont="1" applyFill="1" applyBorder="1" applyAlignment="1">
      <alignment horizontal="center" vertical="center" shrinkToFit="1"/>
    </xf>
    <xf numFmtId="165" fontId="12" fillId="34" borderId="12" xfId="0" applyNumberFormat="1" applyFont="1" applyFill="1" applyBorder="1" applyAlignment="1">
      <alignment horizontal="center" vertical="top" shrinkToFit="1"/>
    </xf>
    <xf numFmtId="0" fontId="0" fillId="34" borderId="12" xfId="0" applyFill="1" applyBorder="1" applyAlignment="1">
      <alignment horizontal="center" vertical="top" wrapText="1"/>
    </xf>
    <xf numFmtId="2" fontId="7" fillId="34" borderId="12" xfId="0" applyNumberFormat="1" applyFont="1" applyFill="1" applyBorder="1" applyAlignment="1">
      <alignment horizontal="right" vertical="center" shrinkToFit="1"/>
    </xf>
    <xf numFmtId="9" fontId="12" fillId="34" borderId="12" xfId="0" applyNumberFormat="1" applyFont="1" applyFill="1" applyBorder="1" applyAlignment="1">
      <alignment horizontal="center" vertical="center" shrinkToFit="1"/>
    </xf>
    <xf numFmtId="1" fontId="12" fillId="0" borderId="0" xfId="0" applyNumberFormat="1" applyFont="1" applyFill="1" applyBorder="1" applyAlignment="1">
      <alignment horizontal="right" vertical="top" shrinkToFit="1"/>
    </xf>
    <xf numFmtId="0" fontId="3"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11" fillId="34" borderId="0" xfId="0" applyFont="1" applyFill="1" applyBorder="1" applyAlignment="1">
      <alignment horizontal="center" vertical="top" wrapText="1"/>
    </xf>
    <xf numFmtId="1" fontId="12" fillId="34" borderId="0" xfId="0" applyNumberFormat="1" applyFont="1" applyFill="1" applyBorder="1" applyAlignment="1">
      <alignment horizontal="center" vertical="top" shrinkToFit="1"/>
    </xf>
    <xf numFmtId="0" fontId="0" fillId="34" borderId="0" xfId="0" applyFill="1" applyBorder="1" applyAlignment="1">
      <alignment horizontal="left" vertical="center" wrapText="1"/>
    </xf>
    <xf numFmtId="2" fontId="12" fillId="34" borderId="0" xfId="0" applyNumberFormat="1" applyFont="1" applyFill="1" applyBorder="1" applyAlignment="1">
      <alignment horizontal="center" vertical="top" shrinkToFit="1"/>
    </xf>
    <xf numFmtId="4" fontId="10" fillId="33" borderId="10" xfId="0" applyNumberFormat="1" applyFont="1" applyFill="1" applyBorder="1" applyAlignment="1">
      <alignment vertical="center" shrinkToFit="1"/>
    </xf>
    <xf numFmtId="9" fontId="12" fillId="34" borderId="0" xfId="0" applyNumberFormat="1" applyFont="1" applyFill="1" applyBorder="1" applyAlignment="1">
      <alignment horizontal="left" vertical="top" shrinkToFit="1"/>
    </xf>
    <xf numFmtId="4" fontId="10" fillId="33" borderId="10" xfId="0" applyNumberFormat="1" applyFont="1" applyFill="1" applyBorder="1" applyAlignment="1">
      <alignment horizontal="right" vertical="center" shrinkToFit="1"/>
    </xf>
    <xf numFmtId="0" fontId="0" fillId="0" borderId="0" xfId="0" applyFill="1" applyAlignment="1">
      <alignment/>
    </xf>
    <xf numFmtId="0" fontId="13" fillId="33" borderId="10" xfId="0" applyFont="1" applyFill="1" applyBorder="1" applyAlignment="1">
      <alignment horizontal="center" vertical="center" wrapText="1"/>
    </xf>
    <xf numFmtId="1" fontId="14" fillId="33" borderId="10" xfId="0" applyNumberFormat="1" applyFont="1" applyFill="1" applyBorder="1" applyAlignment="1">
      <alignment horizontal="right" vertical="center" indent="1" shrinkToFit="1"/>
    </xf>
    <xf numFmtId="1" fontId="14" fillId="33" borderId="10" xfId="0" applyNumberFormat="1" applyFont="1" applyFill="1" applyBorder="1" applyAlignment="1">
      <alignment horizontal="center" vertical="center" shrinkToFit="1"/>
    </xf>
    <xf numFmtId="2" fontId="14" fillId="0" borderId="10" xfId="0" applyNumberFormat="1" applyFont="1" applyFill="1" applyBorder="1" applyAlignment="1">
      <alignment horizontal="right" vertical="center" shrinkToFit="1"/>
    </xf>
    <xf numFmtId="9" fontId="14" fillId="0" borderId="10" xfId="0" applyNumberFormat="1" applyFont="1" applyFill="1" applyBorder="1" applyAlignment="1">
      <alignment horizontal="center" vertical="center" shrinkToFit="1"/>
    </xf>
    <xf numFmtId="4" fontId="14" fillId="0" borderId="10" xfId="0" applyNumberFormat="1" applyFont="1" applyFill="1" applyBorder="1" applyAlignment="1">
      <alignment vertical="center" shrinkToFit="1"/>
    </xf>
    <xf numFmtId="2" fontId="14" fillId="0" borderId="10" xfId="0" applyNumberFormat="1" applyFont="1" applyFill="1" applyBorder="1" applyAlignment="1">
      <alignment vertical="center" shrinkToFit="1"/>
    </xf>
    <xf numFmtId="4" fontId="0" fillId="0" borderId="0" xfId="0" applyNumberFormat="1" applyAlignment="1">
      <alignment/>
    </xf>
    <xf numFmtId="2" fontId="10" fillId="0" borderId="10" xfId="0" applyNumberFormat="1" applyFont="1" applyBorder="1" applyAlignment="1">
      <alignment horizontal="right" vertical="center"/>
    </xf>
    <xf numFmtId="2" fontId="10" fillId="0" borderId="0" xfId="0" applyNumberFormat="1" applyFont="1" applyBorder="1" applyAlignment="1">
      <alignment horizontal="right" vertical="center"/>
    </xf>
    <xf numFmtId="0" fontId="0" fillId="35" borderId="10" xfId="0" applyFont="1" applyFill="1" applyBorder="1" applyAlignment="1">
      <alignment horizontal="center"/>
    </xf>
    <xf numFmtId="0" fontId="15" fillId="35" borderId="10" xfId="0" applyFont="1" applyFill="1" applyBorder="1" applyAlignment="1">
      <alignment vertical="center"/>
    </xf>
    <xf numFmtId="4" fontId="15" fillId="35" borderId="10" xfId="0" applyNumberFormat="1" applyFont="1" applyFill="1" applyBorder="1" applyAlignment="1">
      <alignment vertical="center"/>
    </xf>
    <xf numFmtId="0" fontId="1" fillId="0" borderId="0" xfId="52">
      <alignment/>
      <protection/>
    </xf>
    <xf numFmtId="0" fontId="1" fillId="0" borderId="0" xfId="52" applyFont="1">
      <alignment/>
      <protection/>
    </xf>
    <xf numFmtId="0" fontId="2" fillId="0" borderId="0" xfId="53" applyFont="1">
      <alignment/>
      <protection/>
    </xf>
    <xf numFmtId="0" fontId="8" fillId="0" borderId="0" xfId="52" applyFont="1">
      <alignment/>
      <protection/>
    </xf>
    <xf numFmtId="0" fontId="8" fillId="0" borderId="10" xfId="52" applyFont="1" applyFill="1" applyBorder="1" applyAlignment="1">
      <alignment horizontal="center" vertical="center"/>
      <protection/>
    </xf>
    <xf numFmtId="0" fontId="8" fillId="0" borderId="10" xfId="52" applyFont="1" applyFill="1" applyBorder="1" applyAlignment="1">
      <alignment vertical="center" wrapText="1"/>
      <protection/>
    </xf>
    <xf numFmtId="0" fontId="8" fillId="0" borderId="10" xfId="52" applyFont="1" applyFill="1" applyBorder="1" applyAlignment="1">
      <alignment horizontal="center" vertical="center" wrapText="1"/>
      <protection/>
    </xf>
    <xf numFmtId="3" fontId="8" fillId="0" borderId="10" xfId="52" applyNumberFormat="1" applyFont="1" applyFill="1" applyBorder="1" applyAlignment="1">
      <alignment horizontal="center" vertical="center"/>
      <protection/>
    </xf>
    <xf numFmtId="4" fontId="8" fillId="34" borderId="10" xfId="52" applyNumberFormat="1" applyFont="1" applyFill="1" applyBorder="1" applyAlignment="1">
      <alignment horizontal="right" vertical="center"/>
      <protection/>
    </xf>
    <xf numFmtId="4" fontId="8" fillId="0" borderId="10" xfId="52" applyNumberFormat="1" applyFont="1" applyFill="1" applyBorder="1" applyAlignment="1">
      <alignment vertical="center"/>
      <protection/>
    </xf>
    <xf numFmtId="9" fontId="8" fillId="0" borderId="10" xfId="52" applyNumberFormat="1" applyFont="1" applyFill="1" applyBorder="1" applyAlignment="1">
      <alignment horizontal="center" vertical="center"/>
      <protection/>
    </xf>
    <xf numFmtId="0" fontId="8" fillId="0" borderId="16" xfId="52" applyFont="1" applyFill="1" applyBorder="1" applyAlignment="1">
      <alignment vertical="center" wrapText="1"/>
      <protection/>
    </xf>
    <xf numFmtId="0" fontId="1" fillId="0" borderId="0" xfId="52" applyFill="1">
      <alignment/>
      <protection/>
    </xf>
    <xf numFmtId="0" fontId="8" fillId="0" borderId="10" xfId="52" applyFont="1" applyFill="1" applyBorder="1" applyAlignment="1">
      <alignment vertical="top" wrapText="1"/>
      <protection/>
    </xf>
    <xf numFmtId="4" fontId="8" fillId="34" borderId="12" xfId="52" applyNumberFormat="1" applyFont="1" applyFill="1" applyBorder="1" applyAlignment="1">
      <alignment horizontal="right" vertical="center"/>
      <protection/>
    </xf>
    <xf numFmtId="4" fontId="8" fillId="0" borderId="12" xfId="52" applyNumberFormat="1" applyFont="1" applyFill="1" applyBorder="1" applyAlignment="1">
      <alignment vertical="center"/>
      <protection/>
    </xf>
    <xf numFmtId="0" fontId="5" fillId="35" borderId="17" xfId="52" applyFont="1" applyFill="1" applyBorder="1" applyAlignment="1">
      <alignment horizontal="right" vertical="center"/>
      <protection/>
    </xf>
    <xf numFmtId="4" fontId="5" fillId="35" borderId="18" xfId="52" applyNumberFormat="1" applyFont="1" applyFill="1" applyBorder="1" applyAlignment="1">
      <alignment horizontal="right" vertical="center"/>
      <protection/>
    </xf>
    <xf numFmtId="0" fontId="5" fillId="0" borderId="0" xfId="52" applyFont="1">
      <alignment/>
      <protection/>
    </xf>
    <xf numFmtId="4" fontId="5" fillId="35" borderId="19" xfId="52" applyNumberFormat="1" applyFont="1" applyFill="1" applyBorder="1" applyAlignment="1">
      <alignment vertical="center"/>
      <protection/>
    </xf>
    <xf numFmtId="4" fontId="5" fillId="35" borderId="20" xfId="52" applyNumberFormat="1" applyFont="1" applyFill="1" applyBorder="1" applyAlignment="1">
      <alignment vertical="center"/>
      <protection/>
    </xf>
    <xf numFmtId="0" fontId="8" fillId="0" borderId="0" xfId="52" applyFont="1" applyBorder="1">
      <alignment/>
      <protection/>
    </xf>
    <xf numFmtId="0" fontId="5" fillId="0" borderId="10" xfId="53"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Fill="1" applyAlignment="1">
      <alignment horizontal="center" vertical="center"/>
      <protection/>
    </xf>
    <xf numFmtId="4" fontId="5" fillId="0" borderId="0" xfId="53" applyNumberFormat="1" applyFont="1" applyBorder="1" applyAlignment="1">
      <alignment horizontal="center" vertical="center"/>
      <protection/>
    </xf>
    <xf numFmtId="0" fontId="8" fillId="0" borderId="0" xfId="53" applyFont="1" applyBorder="1" applyAlignment="1">
      <alignment horizontal="center" vertical="center"/>
      <protection/>
    </xf>
    <xf numFmtId="0" fontId="8" fillId="0" borderId="0" xfId="53" applyFont="1" applyAlignment="1">
      <alignment horizontal="center" vertical="center"/>
      <protection/>
    </xf>
    <xf numFmtId="0" fontId="5" fillId="0" borderId="10" xfId="53" applyFont="1" applyBorder="1" applyAlignment="1">
      <alignment horizontal="left" vertical="center" wrapText="1"/>
      <protection/>
    </xf>
    <xf numFmtId="0" fontId="5" fillId="0" borderId="0" xfId="53" applyFont="1" applyBorder="1" applyAlignment="1">
      <alignment horizontal="left" vertical="center" wrapText="1"/>
      <protection/>
    </xf>
    <xf numFmtId="0" fontId="8" fillId="0" borderId="10" xfId="53" applyFont="1" applyBorder="1" applyAlignment="1">
      <alignment horizontal="center" vertical="center"/>
      <protection/>
    </xf>
    <xf numFmtId="0" fontId="8" fillId="0" borderId="10" xfId="53" applyFont="1" applyBorder="1" applyAlignment="1">
      <alignment horizontal="left" vertical="center" wrapText="1"/>
      <protection/>
    </xf>
    <xf numFmtId="0" fontId="8" fillId="0" borderId="11" xfId="53"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10" xfId="53" applyFont="1" applyBorder="1" applyAlignment="1">
      <alignment horizontal="center" vertical="center" wrapText="1"/>
      <protection/>
    </xf>
    <xf numFmtId="0" fontId="8" fillId="0" borderId="0" xfId="53" applyFont="1">
      <alignment/>
      <protection/>
    </xf>
    <xf numFmtId="3" fontId="8" fillId="0" borderId="0" xfId="53" applyNumberFormat="1" applyFont="1" applyFill="1" applyAlignment="1">
      <alignment horizontal="center" vertical="center"/>
      <protection/>
    </xf>
    <xf numFmtId="0" fontId="8" fillId="0" borderId="0" xfId="53" applyFont="1" applyAlignment="1">
      <alignment horizontal="left" vertical="center"/>
      <protection/>
    </xf>
    <xf numFmtId="0" fontId="11" fillId="34" borderId="12" xfId="0" applyFont="1" applyFill="1" applyBorder="1" applyAlignment="1">
      <alignment horizontal="center" vertical="top" wrapText="1"/>
    </xf>
    <xf numFmtId="0" fontId="0" fillId="34" borderId="12" xfId="0" applyFill="1" applyBorder="1" applyAlignment="1">
      <alignment horizontal="left" vertical="center" wrapText="1"/>
    </xf>
    <xf numFmtId="1" fontId="3" fillId="33" borderId="21" xfId="0" applyNumberFormat="1" applyFont="1" applyFill="1" applyBorder="1" applyAlignment="1">
      <alignment horizontal="center" vertical="top" shrinkToFit="1"/>
    </xf>
    <xf numFmtId="0" fontId="1" fillId="33" borderId="21" xfId="0" applyFont="1" applyFill="1" applyBorder="1" applyAlignment="1">
      <alignment horizontal="left" vertical="top" wrapText="1"/>
    </xf>
    <xf numFmtId="0" fontId="11" fillId="33" borderId="21" xfId="0" applyFont="1" applyFill="1" applyBorder="1" applyAlignment="1">
      <alignment horizontal="center" vertical="center" wrapText="1"/>
    </xf>
    <xf numFmtId="0" fontId="11" fillId="34" borderId="21" xfId="0" applyFont="1" applyFill="1" applyBorder="1" applyAlignment="1">
      <alignment horizontal="center" vertical="center" wrapText="1"/>
    </xf>
    <xf numFmtId="1" fontId="3" fillId="34" borderId="21" xfId="0" applyNumberFormat="1" applyFont="1" applyFill="1" applyBorder="1" applyAlignment="1">
      <alignment horizontal="center" vertical="center" shrinkToFit="1"/>
    </xf>
    <xf numFmtId="0" fontId="11" fillId="34" borderId="21" xfId="0" applyFont="1" applyFill="1" applyBorder="1" applyAlignment="1">
      <alignment horizontal="center" vertical="top" wrapText="1"/>
    </xf>
    <xf numFmtId="0" fontId="0" fillId="34" borderId="21" xfId="0" applyFill="1" applyBorder="1" applyAlignment="1">
      <alignment horizontal="left" vertical="center" wrapText="1"/>
    </xf>
    <xf numFmtId="2" fontId="7" fillId="34" borderId="21" xfId="0" applyNumberFormat="1" applyFont="1" applyFill="1" applyBorder="1" applyAlignment="1">
      <alignment horizontal="right" vertical="center" shrinkToFit="1"/>
    </xf>
    <xf numFmtId="4" fontId="7" fillId="33" borderId="22" xfId="0" applyNumberFormat="1" applyFont="1" applyFill="1" applyBorder="1" applyAlignment="1">
      <alignment vertical="center" shrinkToFit="1"/>
    </xf>
    <xf numFmtId="2" fontId="7" fillId="33" borderId="23" xfId="0" applyNumberFormat="1" applyFont="1" applyFill="1" applyBorder="1" applyAlignment="1">
      <alignment horizontal="right" vertical="center" shrinkToFit="1"/>
    </xf>
    <xf numFmtId="9" fontId="12" fillId="34" borderId="21" xfId="0" applyNumberFormat="1" applyFont="1" applyFill="1" applyBorder="1" applyAlignment="1">
      <alignment horizontal="center" vertical="center" shrinkToFit="1"/>
    </xf>
    <xf numFmtId="0" fontId="8" fillId="0" borderId="15" xfId="52" applyFont="1" applyFill="1" applyBorder="1" applyAlignment="1">
      <alignment horizontal="center" vertical="center"/>
      <protection/>
    </xf>
    <xf numFmtId="0" fontId="8" fillId="0" borderId="15" xfId="52" applyFont="1" applyFill="1" applyBorder="1" applyAlignment="1">
      <alignment vertical="center" wrapText="1"/>
      <protection/>
    </xf>
    <xf numFmtId="0" fontId="8" fillId="0" borderId="15" xfId="52" applyFont="1" applyFill="1" applyBorder="1" applyAlignment="1">
      <alignment horizontal="center" vertical="center" wrapText="1"/>
      <protection/>
    </xf>
    <xf numFmtId="3" fontId="8" fillId="0" borderId="15" xfId="52" applyNumberFormat="1" applyFont="1" applyFill="1" applyBorder="1" applyAlignment="1">
      <alignment horizontal="center" vertical="center"/>
      <protection/>
    </xf>
    <xf numFmtId="4" fontId="8" fillId="34" borderId="15" xfId="52" applyNumberFormat="1" applyFont="1" applyFill="1" applyBorder="1" applyAlignment="1">
      <alignment horizontal="right" vertical="center"/>
      <protection/>
    </xf>
    <xf numFmtId="4" fontId="8" fillId="0" borderId="15" xfId="52" applyNumberFormat="1" applyFont="1" applyFill="1" applyBorder="1" applyAlignment="1">
      <alignment vertical="center"/>
      <protection/>
    </xf>
    <xf numFmtId="9" fontId="8" fillId="0" borderId="15" xfId="52" applyNumberFormat="1" applyFont="1" applyFill="1" applyBorder="1" applyAlignment="1">
      <alignment horizontal="center" vertical="center"/>
      <protection/>
    </xf>
    <xf numFmtId="0" fontId="5" fillId="0" borderId="24" xfId="53" applyFont="1" applyBorder="1" applyAlignment="1">
      <alignment horizontal="center" vertical="center" wrapText="1"/>
      <protection/>
    </xf>
    <xf numFmtId="0" fontId="5" fillId="0" borderId="25" xfId="53" applyFont="1" applyBorder="1" applyAlignment="1">
      <alignment horizontal="center" vertical="center" wrapText="1"/>
      <protection/>
    </xf>
    <xf numFmtId="3" fontId="5" fillId="0" borderId="25" xfId="53" applyNumberFormat="1" applyFont="1" applyFill="1" applyBorder="1" applyAlignment="1">
      <alignment horizontal="center" vertical="center" wrapText="1"/>
      <protection/>
    </xf>
    <xf numFmtId="0" fontId="5" fillId="0" borderId="25" xfId="53" applyFont="1" applyFill="1" applyBorder="1" applyAlignment="1">
      <alignment horizontal="center" vertical="center" wrapText="1"/>
      <protection/>
    </xf>
    <xf numFmtId="0" fontId="5" fillId="0" borderId="26" xfId="53" applyFont="1" applyBorder="1" applyAlignment="1">
      <alignment horizontal="center" vertical="center" wrapText="1"/>
      <protection/>
    </xf>
    <xf numFmtId="0" fontId="0" fillId="0" borderId="27" xfId="0" applyFill="1" applyBorder="1" applyAlignment="1">
      <alignment horizontal="left" wrapText="1"/>
    </xf>
    <xf numFmtId="4" fontId="7" fillId="33" borderId="10" xfId="0" applyNumberFormat="1" applyFont="1" applyFill="1" applyBorder="1" applyAlignment="1">
      <alignment vertical="center" shrinkToFit="1"/>
    </xf>
    <xf numFmtId="0" fontId="6" fillId="33" borderId="10" xfId="0" applyFont="1" applyFill="1" applyBorder="1" applyAlignment="1">
      <alignment horizontal="center" vertical="top" wrapText="1"/>
    </xf>
    <xf numFmtId="1" fontId="3" fillId="33" borderId="15" xfId="0" applyNumberFormat="1" applyFont="1" applyFill="1" applyBorder="1" applyAlignment="1">
      <alignment horizontal="center" vertical="center" shrinkToFit="1"/>
    </xf>
    <xf numFmtId="0" fontId="1" fillId="33" borderId="15" xfId="0" applyFont="1" applyFill="1" applyBorder="1" applyAlignment="1">
      <alignment horizontal="left" vertical="top" wrapText="1"/>
    </xf>
    <xf numFmtId="0" fontId="11" fillId="33" borderId="15" xfId="0" applyFont="1" applyFill="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center" wrapText="1" indent="2"/>
    </xf>
    <xf numFmtId="4" fontId="7" fillId="0" borderId="10" xfId="0" applyNumberFormat="1" applyFont="1" applyFill="1" applyBorder="1" applyAlignment="1">
      <alignmen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0" fontId="8" fillId="0" borderId="0" xfId="53" applyFont="1" applyBorder="1" applyAlignment="1">
      <alignment vertical="top" wrapText="1"/>
      <protection/>
    </xf>
    <xf numFmtId="0" fontId="8" fillId="0" borderId="0" xfId="53" applyFont="1" applyBorder="1" applyAlignment="1">
      <alignment horizontal="left" vertical="top"/>
      <protection/>
    </xf>
    <xf numFmtId="0" fontId="8" fillId="0" borderId="0" xfId="53" applyFont="1" applyBorder="1" applyAlignment="1">
      <alignment horizontal="left" vertical="top" wrapText="1"/>
      <protection/>
    </xf>
    <xf numFmtId="0" fontId="5" fillId="0" borderId="10" xfId="53" applyFont="1" applyBorder="1" applyAlignment="1">
      <alignment horizontal="center" wrapText="1"/>
      <protection/>
    </xf>
    <xf numFmtId="0" fontId="5" fillId="0" borderId="15" xfId="53" applyFont="1" applyBorder="1" applyAlignment="1">
      <alignment horizontal="center" wrapText="1"/>
      <protection/>
    </xf>
    <xf numFmtId="0" fontId="1" fillId="0" borderId="0" xfId="52" applyFont="1" applyBorder="1" applyAlignment="1">
      <alignment horizontal="right"/>
      <protection/>
    </xf>
    <xf numFmtId="3" fontId="5" fillId="0" borderId="0" xfId="53" applyNumberFormat="1" applyFont="1" applyBorder="1" applyAlignment="1">
      <alignment horizontal="center" vertical="center" wrapText="1"/>
      <protection/>
    </xf>
    <xf numFmtId="0" fontId="5" fillId="0" borderId="0" xfId="52"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10" xfId="53" applyFont="1" applyBorder="1" applyAlignment="1">
      <alignment horizontal="left" vertical="center" wrapText="1"/>
      <protection/>
    </xf>
    <xf numFmtId="0" fontId="9" fillId="33" borderId="10"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ODCZYNNIKI   BAKTERIOL. 200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tabSelected="1" view="pageBreakPreview" zoomScaleNormal="85" zoomScaleSheetLayoutView="100" zoomScalePageLayoutView="0" workbookViewId="0" topLeftCell="A1">
      <selection activeCell="C8" sqref="C8"/>
    </sheetView>
  </sheetViews>
  <sheetFormatPr defaultColWidth="8.796875" defaultRowHeight="14.25"/>
  <cols>
    <col min="1" max="1" width="5.09765625" style="0" customWidth="1"/>
    <col min="2" max="2" width="26" style="1" customWidth="1"/>
    <col min="3" max="3" width="11.09765625" style="0" customWidth="1"/>
    <col min="5" max="5" width="8.3984375" style="0" customWidth="1"/>
    <col min="7" max="7" width="11.5" style="0" customWidth="1"/>
    <col min="8" max="8" width="11.3984375" style="0" customWidth="1"/>
    <col min="10" max="10" width="6.19921875" style="0" customWidth="1"/>
    <col min="11" max="11" width="12.09765625" style="0" customWidth="1"/>
    <col min="12" max="12" width="14.3984375" style="0" customWidth="1"/>
  </cols>
  <sheetData>
    <row r="1" spans="11:12" ht="14.25">
      <c r="K1" s="174" t="s">
        <v>0</v>
      </c>
      <c r="L1" s="174"/>
    </row>
    <row r="2" spans="11:12" ht="14.25">
      <c r="K2" s="2"/>
      <c r="L2" s="2"/>
    </row>
    <row r="3" spans="1:12" ht="48.75" customHeight="1">
      <c r="A3" s="175" t="s">
        <v>120</v>
      </c>
      <c r="B3" s="175"/>
      <c r="C3" s="175"/>
      <c r="D3" s="175"/>
      <c r="E3" s="175"/>
      <c r="F3" s="175"/>
      <c r="G3" s="175"/>
      <c r="H3" s="175"/>
      <c r="I3" s="175"/>
      <c r="J3" s="175"/>
      <c r="K3" s="175"/>
      <c r="L3" s="175"/>
    </row>
    <row r="5" spans="1:12" ht="69.75" customHeight="1">
      <c r="A5" s="3" t="s">
        <v>1</v>
      </c>
      <c r="B5" s="4" t="s">
        <v>2</v>
      </c>
      <c r="C5" s="3" t="s">
        <v>3</v>
      </c>
      <c r="D5" s="3" t="s">
        <v>4</v>
      </c>
      <c r="E5" s="3" t="s">
        <v>5</v>
      </c>
      <c r="F5" s="3" t="s">
        <v>6</v>
      </c>
      <c r="G5" s="3" t="s">
        <v>7</v>
      </c>
      <c r="H5" s="3" t="s">
        <v>8</v>
      </c>
      <c r="I5" s="3" t="s">
        <v>9</v>
      </c>
      <c r="J5" s="3" t="s">
        <v>10</v>
      </c>
      <c r="K5" s="3" t="s">
        <v>11</v>
      </c>
      <c r="L5" s="3" t="s">
        <v>12</v>
      </c>
    </row>
    <row r="6" spans="1:12" ht="35.25" customHeight="1">
      <c r="A6" s="5">
        <v>1</v>
      </c>
      <c r="B6" s="6" t="s">
        <v>13</v>
      </c>
      <c r="C6" s="7" t="s">
        <v>131</v>
      </c>
      <c r="D6" s="8"/>
      <c r="E6" s="9"/>
      <c r="F6" s="10"/>
      <c r="G6" s="10"/>
      <c r="H6" s="11">
        <v>0</v>
      </c>
      <c r="I6" s="12">
        <f>E6*H6</f>
        <v>0</v>
      </c>
      <c r="J6" s="13">
        <v>0.08</v>
      </c>
      <c r="K6" s="14">
        <f>I6*J6</f>
        <v>0</v>
      </c>
      <c r="L6" s="15">
        <f>I6+K6</f>
        <v>0</v>
      </c>
    </row>
    <row r="7" spans="1:12" ht="38.25">
      <c r="A7" s="5">
        <v>2</v>
      </c>
      <c r="B7" s="6" t="s">
        <v>14</v>
      </c>
      <c r="C7" s="192" t="s">
        <v>132</v>
      </c>
      <c r="D7" s="176"/>
      <c r="E7" s="177"/>
      <c r="F7" s="178"/>
      <c r="G7" s="178"/>
      <c r="H7" s="179">
        <v>0</v>
      </c>
      <c r="I7" s="180">
        <f>E7*H7</f>
        <v>0</v>
      </c>
      <c r="J7" s="181">
        <v>0.08</v>
      </c>
      <c r="K7" s="169">
        <f>I7*J7</f>
        <v>0</v>
      </c>
      <c r="L7" s="169">
        <f>I7+K7</f>
        <v>0</v>
      </c>
    </row>
    <row r="8" spans="1:12" ht="32.25" customHeight="1">
      <c r="A8" s="5">
        <v>3</v>
      </c>
      <c r="B8" s="6" t="s">
        <v>15</v>
      </c>
      <c r="C8" s="17">
        <v>20400</v>
      </c>
      <c r="D8" s="176"/>
      <c r="E8" s="177"/>
      <c r="F8" s="178"/>
      <c r="G8" s="178"/>
      <c r="H8" s="179"/>
      <c r="I8" s="180"/>
      <c r="J8" s="181"/>
      <c r="K8" s="169"/>
      <c r="L8" s="169"/>
    </row>
    <row r="9" spans="1:12" ht="36.75" customHeight="1">
      <c r="A9" s="5">
        <v>4</v>
      </c>
      <c r="B9" s="6" t="s">
        <v>16</v>
      </c>
      <c r="C9" s="7" t="s">
        <v>17</v>
      </c>
      <c r="D9" s="8"/>
      <c r="E9" s="9"/>
      <c r="F9" s="10"/>
      <c r="G9" s="10"/>
      <c r="H9" s="11">
        <v>0</v>
      </c>
      <c r="I9" s="12">
        <f aca="true" t="shared" si="0" ref="I9:I16">E9*H9</f>
        <v>0</v>
      </c>
      <c r="J9" s="13">
        <v>0.08</v>
      </c>
      <c r="K9" s="14">
        <f aca="true" t="shared" si="1" ref="K9:K16">I9*J9</f>
        <v>0</v>
      </c>
      <c r="L9" s="15">
        <f aca="true" t="shared" si="2" ref="L9:L16">I9+K9</f>
        <v>0</v>
      </c>
    </row>
    <row r="10" spans="1:12" ht="43.5" customHeight="1">
      <c r="A10" s="5">
        <v>5</v>
      </c>
      <c r="B10" s="6" t="s">
        <v>18</v>
      </c>
      <c r="C10" s="7" t="s">
        <v>19</v>
      </c>
      <c r="D10" s="8"/>
      <c r="E10" s="9"/>
      <c r="F10" s="10"/>
      <c r="G10" s="10"/>
      <c r="H10" s="11">
        <v>0</v>
      </c>
      <c r="I10" s="12">
        <f t="shared" si="0"/>
        <v>0</v>
      </c>
      <c r="J10" s="13">
        <v>0.08</v>
      </c>
      <c r="K10" s="14">
        <f t="shared" si="1"/>
        <v>0</v>
      </c>
      <c r="L10" s="15">
        <f t="shared" si="2"/>
        <v>0</v>
      </c>
    </row>
    <row r="11" spans="1:12" ht="39" customHeight="1">
      <c r="A11" s="5">
        <v>6</v>
      </c>
      <c r="B11" s="6" t="s">
        <v>20</v>
      </c>
      <c r="C11" s="7" t="s">
        <v>21</v>
      </c>
      <c r="D11" s="16"/>
      <c r="E11" s="9"/>
      <c r="F11" s="10"/>
      <c r="G11" s="10"/>
      <c r="H11" s="11">
        <v>0</v>
      </c>
      <c r="I11" s="12">
        <f t="shared" si="0"/>
        <v>0</v>
      </c>
      <c r="J11" s="13">
        <v>0.08</v>
      </c>
      <c r="K11" s="14">
        <f t="shared" si="1"/>
        <v>0</v>
      </c>
      <c r="L11" s="15">
        <f t="shared" si="2"/>
        <v>0</v>
      </c>
    </row>
    <row r="12" spans="1:12" ht="54" customHeight="1">
      <c r="A12" s="5">
        <v>9</v>
      </c>
      <c r="B12" s="6" t="s">
        <v>22</v>
      </c>
      <c r="C12" s="18" t="s">
        <v>23</v>
      </c>
      <c r="D12" s="8"/>
      <c r="E12" s="9"/>
      <c r="F12" s="10"/>
      <c r="G12" s="10"/>
      <c r="H12" s="11">
        <v>0</v>
      </c>
      <c r="I12" s="12">
        <f t="shared" si="0"/>
        <v>0</v>
      </c>
      <c r="J12" s="13">
        <v>0.08</v>
      </c>
      <c r="K12" s="14">
        <f t="shared" si="1"/>
        <v>0</v>
      </c>
      <c r="L12" s="15">
        <f t="shared" si="2"/>
        <v>0</v>
      </c>
    </row>
    <row r="13" spans="1:12" ht="45">
      <c r="A13" s="5">
        <v>10</v>
      </c>
      <c r="B13" s="19" t="s">
        <v>24</v>
      </c>
      <c r="C13" s="18" t="s">
        <v>23</v>
      </c>
      <c r="D13" s="8"/>
      <c r="E13" s="9"/>
      <c r="F13" s="10"/>
      <c r="G13" s="10"/>
      <c r="H13" s="11">
        <v>0</v>
      </c>
      <c r="I13" s="12">
        <f t="shared" si="0"/>
        <v>0</v>
      </c>
      <c r="J13" s="13">
        <v>0.08</v>
      </c>
      <c r="K13" s="14">
        <f t="shared" si="1"/>
        <v>0</v>
      </c>
      <c r="L13" s="15">
        <f t="shared" si="2"/>
        <v>0</v>
      </c>
    </row>
    <row r="14" spans="1:12" ht="45">
      <c r="A14" s="5">
        <v>11</v>
      </c>
      <c r="B14" s="6" t="s">
        <v>25</v>
      </c>
      <c r="C14" s="18" t="s">
        <v>23</v>
      </c>
      <c r="D14" s="8"/>
      <c r="E14" s="9"/>
      <c r="F14" s="10"/>
      <c r="G14" s="10"/>
      <c r="H14" s="11">
        <v>0</v>
      </c>
      <c r="I14" s="12">
        <f t="shared" si="0"/>
        <v>0</v>
      </c>
      <c r="J14" s="13">
        <v>0.08</v>
      </c>
      <c r="K14" s="14">
        <f t="shared" si="1"/>
        <v>0</v>
      </c>
      <c r="L14" s="15">
        <f t="shared" si="2"/>
        <v>0</v>
      </c>
    </row>
    <row r="15" spans="1:12" ht="53.25" customHeight="1">
      <c r="A15" s="20">
        <v>12</v>
      </c>
      <c r="B15" s="21" t="s">
        <v>26</v>
      </c>
      <c r="C15" s="22" t="s">
        <v>23</v>
      </c>
      <c r="D15" s="16"/>
      <c r="E15" s="9"/>
      <c r="F15" s="10"/>
      <c r="G15" s="10"/>
      <c r="H15" s="11">
        <v>0</v>
      </c>
      <c r="I15" s="12">
        <f t="shared" si="0"/>
        <v>0</v>
      </c>
      <c r="J15" s="13">
        <v>0.08</v>
      </c>
      <c r="K15" s="14">
        <f t="shared" si="1"/>
        <v>0</v>
      </c>
      <c r="L15" s="15">
        <f t="shared" si="2"/>
        <v>0</v>
      </c>
    </row>
    <row r="16" spans="1:12" ht="38.25">
      <c r="A16" s="5">
        <v>13</v>
      </c>
      <c r="B16" s="19" t="s">
        <v>27</v>
      </c>
      <c r="C16" s="5">
        <v>16</v>
      </c>
      <c r="D16" s="16"/>
      <c r="E16" s="9"/>
      <c r="F16" s="23"/>
      <c r="G16" s="23"/>
      <c r="H16" s="11">
        <v>0</v>
      </c>
      <c r="I16" s="12">
        <f t="shared" si="0"/>
        <v>0</v>
      </c>
      <c r="J16" s="13">
        <v>0.23</v>
      </c>
      <c r="K16" s="14">
        <f t="shared" si="1"/>
        <v>0</v>
      </c>
      <c r="L16" s="15">
        <f t="shared" si="2"/>
        <v>0</v>
      </c>
    </row>
    <row r="17" spans="1:12" ht="14.25" customHeight="1">
      <c r="A17" s="170" t="s">
        <v>28</v>
      </c>
      <c r="B17" s="170"/>
      <c r="C17" s="170"/>
      <c r="D17" s="170"/>
      <c r="E17" s="170"/>
      <c r="F17" s="170"/>
      <c r="G17" s="170"/>
      <c r="H17" s="170"/>
      <c r="I17" s="170"/>
      <c r="J17" s="170"/>
      <c r="K17" s="170"/>
      <c r="L17" s="170"/>
    </row>
    <row r="18" spans="1:12" ht="45">
      <c r="A18" s="20">
        <v>14</v>
      </c>
      <c r="B18" s="24" t="s">
        <v>29</v>
      </c>
      <c r="C18" s="25" t="s">
        <v>23</v>
      </c>
      <c r="D18" s="26"/>
      <c r="E18" s="27"/>
      <c r="F18" s="28"/>
      <c r="G18" s="28"/>
      <c r="H18" s="29">
        <v>0</v>
      </c>
      <c r="I18" s="30">
        <f>E18*H18</f>
        <v>0</v>
      </c>
      <c r="J18" s="31">
        <v>0.08</v>
      </c>
      <c r="K18" s="32">
        <f>I18*J18</f>
        <v>0</v>
      </c>
      <c r="L18" s="33">
        <f>I18+K18</f>
        <v>0</v>
      </c>
    </row>
    <row r="19" spans="1:12" ht="45">
      <c r="A19" s="5">
        <v>15</v>
      </c>
      <c r="B19" s="6" t="s">
        <v>29</v>
      </c>
      <c r="C19" s="18" t="s">
        <v>23</v>
      </c>
      <c r="D19" s="34"/>
      <c r="E19" s="9"/>
      <c r="F19" s="35"/>
      <c r="G19" s="35"/>
      <c r="H19" s="36">
        <v>0</v>
      </c>
      <c r="I19" s="15">
        <f>E19*H19</f>
        <v>0</v>
      </c>
      <c r="J19" s="13">
        <v>0.23</v>
      </c>
      <c r="K19" s="37">
        <f>I19*J19</f>
        <v>0</v>
      </c>
      <c r="L19" s="12">
        <f>I19+K19</f>
        <v>0</v>
      </c>
    </row>
    <row r="20" spans="1:12" s="1" customFormat="1" ht="29.25" customHeight="1">
      <c r="A20" s="38"/>
      <c r="B20" s="39"/>
      <c r="C20" s="40"/>
      <c r="D20" s="41"/>
      <c r="E20" s="38"/>
      <c r="F20" s="42"/>
      <c r="G20" s="42"/>
      <c r="H20" s="43"/>
      <c r="I20" s="44">
        <f>SUM(I18:I19,I6:I16)</f>
        <v>0</v>
      </c>
      <c r="J20" s="45"/>
      <c r="K20" s="46">
        <f>SUM(K18:K19,K6:K16)</f>
        <v>0</v>
      </c>
      <c r="L20" s="46">
        <f>SUM(L18:L19,L6:L16)</f>
        <v>0</v>
      </c>
    </row>
    <row r="21" spans="1:12" s="1" customFormat="1" ht="12.75">
      <c r="A21" s="47"/>
      <c r="B21" s="39"/>
      <c r="C21" s="48"/>
      <c r="D21" s="49"/>
      <c r="E21" s="50"/>
      <c r="F21" s="51"/>
      <c r="G21" s="51"/>
      <c r="H21" s="52"/>
      <c r="I21" s="53"/>
      <c r="J21" s="54"/>
      <c r="K21" s="52"/>
      <c r="L21" s="55"/>
    </row>
    <row r="22" spans="1:12" ht="26.25" customHeight="1">
      <c r="A22" s="170" t="s">
        <v>30</v>
      </c>
      <c r="B22" s="170"/>
      <c r="C22" s="170"/>
      <c r="D22" s="170"/>
      <c r="E22" s="170"/>
      <c r="F22" s="170"/>
      <c r="G22" s="170"/>
      <c r="H22" s="170"/>
      <c r="I22" s="170"/>
      <c r="J22" s="170"/>
      <c r="K22" s="170"/>
      <c r="L22" s="170"/>
    </row>
    <row r="23" spans="1:12" ht="32.25" customHeight="1">
      <c r="A23" s="171">
        <v>16</v>
      </c>
      <c r="B23" s="172" t="s">
        <v>31</v>
      </c>
      <c r="C23" s="173" t="s">
        <v>23</v>
      </c>
      <c r="D23" s="56"/>
      <c r="E23" s="57"/>
      <c r="F23" s="58"/>
      <c r="G23" s="59"/>
      <c r="H23" s="60">
        <v>0</v>
      </c>
      <c r="I23" s="61">
        <f>E23*H23</f>
        <v>0</v>
      </c>
      <c r="J23" s="62">
        <v>0.08</v>
      </c>
      <c r="K23" s="63">
        <f>I23*J23</f>
        <v>0</v>
      </c>
      <c r="L23" s="64">
        <f>I23+K23</f>
        <v>0</v>
      </c>
    </row>
    <row r="24" spans="1:12" ht="34.5" customHeight="1">
      <c r="A24" s="171"/>
      <c r="B24" s="172"/>
      <c r="C24" s="173"/>
      <c r="D24" s="65"/>
      <c r="E24" s="66"/>
      <c r="F24" s="67"/>
      <c r="G24" s="68"/>
      <c r="H24" s="69">
        <v>0</v>
      </c>
      <c r="I24" s="61">
        <f>E24*H24</f>
        <v>0</v>
      </c>
      <c r="J24" s="70">
        <v>0.08</v>
      </c>
      <c r="K24" s="63">
        <f>I24*J24</f>
        <v>0</v>
      </c>
      <c r="L24" s="64">
        <f>I24+K24</f>
        <v>0</v>
      </c>
    </row>
    <row r="25" spans="1:12" ht="29.25">
      <c r="A25" s="71">
        <v>17</v>
      </c>
      <c r="B25" s="72" t="s">
        <v>32</v>
      </c>
      <c r="C25" s="73" t="s">
        <v>33</v>
      </c>
      <c r="D25" s="74"/>
      <c r="E25" s="75"/>
      <c r="F25" s="76"/>
      <c r="G25" s="77"/>
      <c r="H25" s="78">
        <v>0</v>
      </c>
      <c r="I25" s="61">
        <f>E25*H25</f>
        <v>0</v>
      </c>
      <c r="J25" s="79">
        <v>0.23</v>
      </c>
      <c r="K25" s="63">
        <f>I25*J25</f>
        <v>0</v>
      </c>
      <c r="L25" s="64">
        <f>I25+K25</f>
        <v>0</v>
      </c>
    </row>
    <row r="26" spans="1:12" ht="40.5" customHeight="1">
      <c r="A26" s="71">
        <v>18</v>
      </c>
      <c r="B26" s="72" t="s">
        <v>34</v>
      </c>
      <c r="C26" s="73" t="s">
        <v>33</v>
      </c>
      <c r="D26" s="74"/>
      <c r="E26" s="75"/>
      <c r="F26" s="143"/>
      <c r="G26" s="144"/>
      <c r="H26" s="78">
        <v>0</v>
      </c>
      <c r="I26" s="61">
        <f>E26*H26</f>
        <v>0</v>
      </c>
      <c r="J26" s="79">
        <v>0.23</v>
      </c>
      <c r="K26" s="63">
        <f>I26*J26</f>
        <v>0</v>
      </c>
      <c r="L26" s="64">
        <f>I26+K26</f>
        <v>0</v>
      </c>
    </row>
    <row r="27" spans="1:12" ht="25.5" customHeight="1">
      <c r="A27" s="145">
        <v>19</v>
      </c>
      <c r="B27" s="146" t="s">
        <v>111</v>
      </c>
      <c r="C27" s="147" t="s">
        <v>112</v>
      </c>
      <c r="D27" s="148"/>
      <c r="E27" s="149"/>
      <c r="F27" s="150"/>
      <c r="G27" s="151"/>
      <c r="H27" s="152">
        <v>0</v>
      </c>
      <c r="I27" s="153">
        <f>E27*H27</f>
        <v>0</v>
      </c>
      <c r="J27" s="155">
        <v>0.23</v>
      </c>
      <c r="K27" s="154">
        <v>0</v>
      </c>
      <c r="L27" s="64">
        <v>0</v>
      </c>
    </row>
    <row r="28" spans="1:12" ht="27" customHeight="1">
      <c r="A28" s="80"/>
      <c r="B28" s="81"/>
      <c r="C28" s="82"/>
      <c r="D28" s="83"/>
      <c r="E28" s="84"/>
      <c r="F28" s="83"/>
      <c r="G28" s="85"/>
      <c r="H28" s="86"/>
      <c r="I28" s="87">
        <f>SUM(I23:I27)</f>
        <v>0</v>
      </c>
      <c r="J28" s="88"/>
      <c r="K28" s="46">
        <f>SUM(K23:K27)</f>
        <v>0</v>
      </c>
      <c r="L28" s="89">
        <f>SUM(L23:L27)</f>
        <v>0</v>
      </c>
    </row>
    <row r="29" spans="1:12" s="90" customFormat="1" ht="14.25" customHeight="1">
      <c r="A29" s="168"/>
      <c r="B29" s="168"/>
      <c r="C29" s="168"/>
      <c r="D29" s="168"/>
      <c r="E29" s="168"/>
      <c r="F29" s="168"/>
      <c r="G29" s="168"/>
      <c r="H29" s="168"/>
      <c r="I29" s="168"/>
      <c r="J29" s="168"/>
      <c r="K29" s="168"/>
      <c r="L29" s="168"/>
    </row>
    <row r="30" spans="1:8" ht="18">
      <c r="A30" s="91" t="s">
        <v>1</v>
      </c>
      <c r="B30" s="4" t="s">
        <v>2</v>
      </c>
      <c r="C30" s="91" t="s">
        <v>35</v>
      </c>
      <c r="D30" s="91" t="s">
        <v>36</v>
      </c>
      <c r="E30" s="91" t="s">
        <v>37</v>
      </c>
      <c r="F30" s="91" t="s">
        <v>38</v>
      </c>
      <c r="G30" s="91" t="s">
        <v>39</v>
      </c>
      <c r="H30" s="91" t="s">
        <v>40</v>
      </c>
    </row>
    <row r="31" spans="1:8" ht="65.25" customHeight="1">
      <c r="A31" s="92">
        <v>1</v>
      </c>
      <c r="B31" s="6" t="s">
        <v>41</v>
      </c>
      <c r="C31" s="93">
        <v>48</v>
      </c>
      <c r="D31" s="94">
        <v>0</v>
      </c>
      <c r="E31" s="95">
        <v>0.23</v>
      </c>
      <c r="F31" s="96">
        <f>D31*E31</f>
        <v>0</v>
      </c>
      <c r="G31" s="97">
        <f>C31*D31</f>
        <v>0</v>
      </c>
      <c r="H31" s="97">
        <f>C31*F31</f>
        <v>0</v>
      </c>
    </row>
    <row r="32" spans="1:8" ht="39" customHeight="1">
      <c r="A32" s="92">
        <v>2</v>
      </c>
      <c r="B32" s="6" t="s">
        <v>42</v>
      </c>
      <c r="C32" s="93">
        <v>48</v>
      </c>
      <c r="D32" s="94">
        <v>0</v>
      </c>
      <c r="E32" s="95">
        <v>0.23</v>
      </c>
      <c r="F32" s="96">
        <f>D32*E32</f>
        <v>0</v>
      </c>
      <c r="G32" s="97">
        <f>C32*D32</f>
        <v>0</v>
      </c>
      <c r="H32" s="97">
        <f>C32*F32</f>
        <v>0</v>
      </c>
    </row>
    <row r="33" spans="6:8" ht="30.75" customHeight="1">
      <c r="F33" s="98"/>
      <c r="G33" s="99">
        <f>SUM(G31:G32)</f>
        <v>0</v>
      </c>
      <c r="H33" s="99">
        <f>SUM(H31:H32)</f>
        <v>0</v>
      </c>
    </row>
    <row r="34" spans="6:8" ht="30.75" customHeight="1">
      <c r="F34" s="98"/>
      <c r="G34" s="100"/>
      <c r="H34" s="100"/>
    </row>
    <row r="35" spans="7:8" ht="14.25">
      <c r="G35" s="101" t="s">
        <v>43</v>
      </c>
      <c r="H35" s="101" t="s">
        <v>44</v>
      </c>
    </row>
    <row r="36" spans="6:8" ht="38.25" customHeight="1">
      <c r="F36" s="102" t="s">
        <v>45</v>
      </c>
      <c r="G36" s="103">
        <f>SUM(I20,I28,G33)</f>
        <v>0</v>
      </c>
      <c r="H36" s="103">
        <f>SUM(L20,L28,H33)</f>
        <v>0</v>
      </c>
    </row>
  </sheetData>
  <sheetProtection selectLockedCells="1" selectUnlockedCells="1"/>
  <mergeCells count="17">
    <mergeCell ref="K1:L1"/>
    <mergeCell ref="A3:L3"/>
    <mergeCell ref="D7:D8"/>
    <mergeCell ref="E7:E8"/>
    <mergeCell ref="F7:F8"/>
    <mergeCell ref="G7:G8"/>
    <mergeCell ref="H7:H8"/>
    <mergeCell ref="I7:I8"/>
    <mergeCell ref="J7:J8"/>
    <mergeCell ref="K7:K8"/>
    <mergeCell ref="A29:L29"/>
    <mergeCell ref="L7:L8"/>
    <mergeCell ref="A17:L17"/>
    <mergeCell ref="A22:L22"/>
    <mergeCell ref="A23:A24"/>
    <mergeCell ref="B23:B24"/>
    <mergeCell ref="C23:C24"/>
  </mergeCells>
  <printOptions/>
  <pageMargins left="0.11805555555555555" right="0.11805555555555555"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2"/>
  <sheetViews>
    <sheetView view="pageBreakPreview" zoomScale="120" zoomScaleSheetLayoutView="120" zoomScalePageLayoutView="0" workbookViewId="0" topLeftCell="A28">
      <selection activeCell="E7" sqref="E7"/>
    </sheetView>
  </sheetViews>
  <sheetFormatPr defaultColWidth="9.3984375" defaultRowHeight="14.25"/>
  <cols>
    <col min="1" max="1" width="3.59765625" style="104" customWidth="1"/>
    <col min="2" max="2" width="30.09765625" style="104" customWidth="1"/>
    <col min="3" max="3" width="16.3984375" style="104" customWidth="1"/>
    <col min="4" max="4" width="13" style="104" customWidth="1"/>
    <col min="5" max="6" width="5.5" style="104" customWidth="1"/>
    <col min="7" max="7" width="8.69921875" style="104" customWidth="1"/>
    <col min="8" max="8" width="9.8984375" style="104" customWidth="1"/>
    <col min="9" max="9" width="11.09765625" style="104" customWidth="1"/>
    <col min="10" max="10" width="4.8984375" style="104" customWidth="1"/>
    <col min="11" max="11" width="11.19921875" style="104" customWidth="1"/>
    <col min="12" max="12" width="12.19921875" style="104" customWidth="1"/>
    <col min="13" max="252" width="9" style="104" customWidth="1"/>
    <col min="253" max="253" width="3.59765625" style="104" customWidth="1"/>
    <col min="254" max="254" width="23" style="104" customWidth="1"/>
    <col min="255" max="255" width="16.3984375" style="104" customWidth="1"/>
    <col min="256" max="16384" width="9.3984375" style="104" customWidth="1"/>
  </cols>
  <sheetData>
    <row r="1" spans="1:12" ht="12.75">
      <c r="A1" s="105"/>
      <c r="B1" s="105"/>
      <c r="C1" s="105"/>
      <c r="D1" s="105"/>
      <c r="E1" s="105"/>
      <c r="F1" s="105"/>
      <c r="G1" s="105"/>
      <c r="H1" s="105"/>
      <c r="I1" s="187" t="s">
        <v>46</v>
      </c>
      <c r="J1" s="187"/>
      <c r="K1" s="187"/>
      <c r="L1" s="187"/>
    </row>
    <row r="2" spans="1:12" s="106" customFormat="1" ht="38.25" customHeight="1">
      <c r="A2" s="188" t="s">
        <v>130</v>
      </c>
      <c r="B2" s="188"/>
      <c r="C2" s="188"/>
      <c r="D2" s="188"/>
      <c r="E2" s="188"/>
      <c r="F2" s="188"/>
      <c r="G2" s="188"/>
      <c r="H2" s="188"/>
      <c r="I2" s="188"/>
      <c r="J2" s="188"/>
      <c r="K2" s="188"/>
      <c r="L2" s="188"/>
    </row>
    <row r="3" spans="1:12" ht="13.5" thickBot="1">
      <c r="A3" s="107"/>
      <c r="B3" s="107"/>
      <c r="C3" s="107"/>
      <c r="D3" s="107"/>
      <c r="E3" s="107"/>
      <c r="F3" s="107"/>
      <c r="G3" s="107"/>
      <c r="H3" s="107"/>
      <c r="I3" s="107"/>
      <c r="J3" s="107"/>
      <c r="K3" s="107"/>
      <c r="L3" s="107"/>
    </row>
    <row r="4" spans="1:12" s="107" customFormat="1" ht="39" customHeight="1" thickBot="1">
      <c r="A4" s="163" t="s">
        <v>47</v>
      </c>
      <c r="B4" s="164" t="s">
        <v>48</v>
      </c>
      <c r="C4" s="164" t="s">
        <v>49</v>
      </c>
      <c r="D4" s="164" t="s">
        <v>50</v>
      </c>
      <c r="E4" s="164" t="s">
        <v>51</v>
      </c>
      <c r="F4" s="165" t="s">
        <v>52</v>
      </c>
      <c r="G4" s="165" t="s">
        <v>53</v>
      </c>
      <c r="H4" s="166" t="s">
        <v>54</v>
      </c>
      <c r="I4" s="164" t="s">
        <v>55</v>
      </c>
      <c r="J4" s="164" t="s">
        <v>10</v>
      </c>
      <c r="K4" s="164" t="s">
        <v>56</v>
      </c>
      <c r="L4" s="167" t="s">
        <v>57</v>
      </c>
    </row>
    <row r="5" spans="1:12" ht="48" customHeight="1">
      <c r="A5" s="156" t="s">
        <v>58</v>
      </c>
      <c r="B5" s="157" t="s">
        <v>59</v>
      </c>
      <c r="C5" s="157"/>
      <c r="D5" s="157"/>
      <c r="E5" s="158" t="s">
        <v>60</v>
      </c>
      <c r="F5" s="159">
        <v>35</v>
      </c>
      <c r="G5" s="159"/>
      <c r="H5" s="160">
        <v>0</v>
      </c>
      <c r="I5" s="161">
        <f aca="true" t="shared" si="0" ref="I5:I24">H5*G5</f>
        <v>0</v>
      </c>
      <c r="J5" s="162">
        <v>0.08</v>
      </c>
      <c r="K5" s="161">
        <f aca="true" t="shared" si="1" ref="K5:K24">I5*J5</f>
        <v>0</v>
      </c>
      <c r="L5" s="161">
        <f aca="true" t="shared" si="2" ref="L5:L24">I5+K5</f>
        <v>0</v>
      </c>
    </row>
    <row r="6" spans="1:12" ht="82.5" customHeight="1">
      <c r="A6" s="108" t="s">
        <v>61</v>
      </c>
      <c r="B6" s="109" t="s">
        <v>62</v>
      </c>
      <c r="C6" s="115"/>
      <c r="D6" s="115"/>
      <c r="E6" s="110" t="s">
        <v>60</v>
      </c>
      <c r="F6" s="111">
        <v>24</v>
      </c>
      <c r="G6" s="159"/>
      <c r="H6" s="112">
        <v>0</v>
      </c>
      <c r="I6" s="113">
        <f t="shared" si="0"/>
        <v>0</v>
      </c>
      <c r="J6" s="114">
        <v>0.08</v>
      </c>
      <c r="K6" s="113">
        <f t="shared" si="1"/>
        <v>0</v>
      </c>
      <c r="L6" s="113">
        <f t="shared" si="2"/>
        <v>0</v>
      </c>
    </row>
    <row r="7" spans="1:12" ht="51.75" customHeight="1">
      <c r="A7" s="108" t="s">
        <v>63</v>
      </c>
      <c r="B7" s="109" t="s">
        <v>64</v>
      </c>
      <c r="C7" s="109"/>
      <c r="D7" s="109"/>
      <c r="E7" s="110" t="s">
        <v>65</v>
      </c>
      <c r="F7" s="111">
        <v>1</v>
      </c>
      <c r="G7" s="159"/>
      <c r="H7" s="112">
        <v>0</v>
      </c>
      <c r="I7" s="113">
        <f t="shared" si="0"/>
        <v>0</v>
      </c>
      <c r="J7" s="114">
        <v>0.08</v>
      </c>
      <c r="K7" s="113">
        <f t="shared" si="1"/>
        <v>0</v>
      </c>
      <c r="L7" s="113">
        <f t="shared" si="2"/>
        <v>0</v>
      </c>
    </row>
    <row r="8" spans="1:12" ht="28.5" customHeight="1">
      <c r="A8" s="108" t="s">
        <v>66</v>
      </c>
      <c r="B8" s="109" t="s">
        <v>67</v>
      </c>
      <c r="C8" s="109"/>
      <c r="D8" s="109"/>
      <c r="E8" s="110" t="s">
        <v>65</v>
      </c>
      <c r="F8" s="111">
        <v>1</v>
      </c>
      <c r="G8" s="159"/>
      <c r="H8" s="112">
        <v>0</v>
      </c>
      <c r="I8" s="113">
        <f t="shared" si="0"/>
        <v>0</v>
      </c>
      <c r="J8" s="114">
        <v>0.08</v>
      </c>
      <c r="K8" s="113">
        <f t="shared" si="1"/>
        <v>0</v>
      </c>
      <c r="L8" s="113">
        <f t="shared" si="2"/>
        <v>0</v>
      </c>
    </row>
    <row r="9" spans="1:12" ht="30" customHeight="1">
      <c r="A9" s="108" t="s">
        <v>68</v>
      </c>
      <c r="B9" s="109" t="s">
        <v>122</v>
      </c>
      <c r="C9" s="109"/>
      <c r="D9" s="109"/>
      <c r="E9" s="110" t="s">
        <v>60</v>
      </c>
      <c r="F9" s="111">
        <v>20</v>
      </c>
      <c r="G9" s="159"/>
      <c r="H9" s="112">
        <v>0</v>
      </c>
      <c r="I9" s="113">
        <f t="shared" si="0"/>
        <v>0</v>
      </c>
      <c r="J9" s="114">
        <v>0.08</v>
      </c>
      <c r="K9" s="113">
        <f t="shared" si="1"/>
        <v>0</v>
      </c>
      <c r="L9" s="113">
        <f t="shared" si="2"/>
        <v>0</v>
      </c>
    </row>
    <row r="10" spans="1:12" ht="31.5" customHeight="1">
      <c r="A10" s="108" t="s">
        <v>69</v>
      </c>
      <c r="B10" s="109" t="s">
        <v>123</v>
      </c>
      <c r="C10" s="109"/>
      <c r="D10" s="109"/>
      <c r="E10" s="110" t="s">
        <v>60</v>
      </c>
      <c r="F10" s="111">
        <v>20</v>
      </c>
      <c r="G10" s="159"/>
      <c r="H10" s="112">
        <v>0</v>
      </c>
      <c r="I10" s="113">
        <f t="shared" si="0"/>
        <v>0</v>
      </c>
      <c r="J10" s="114">
        <v>0.08</v>
      </c>
      <c r="K10" s="113">
        <f t="shared" si="1"/>
        <v>0</v>
      </c>
      <c r="L10" s="113">
        <f t="shared" si="2"/>
        <v>0</v>
      </c>
    </row>
    <row r="11" spans="1:12" ht="30" customHeight="1">
      <c r="A11" s="108" t="s">
        <v>70</v>
      </c>
      <c r="B11" s="109" t="s">
        <v>124</v>
      </c>
      <c r="C11" s="109"/>
      <c r="D11" s="109"/>
      <c r="E11" s="110" t="s">
        <v>60</v>
      </c>
      <c r="F11" s="111">
        <v>20</v>
      </c>
      <c r="G11" s="159"/>
      <c r="H11" s="112">
        <v>0</v>
      </c>
      <c r="I11" s="113">
        <f t="shared" si="0"/>
        <v>0</v>
      </c>
      <c r="J11" s="114">
        <v>0.08</v>
      </c>
      <c r="K11" s="113">
        <f t="shared" si="1"/>
        <v>0</v>
      </c>
      <c r="L11" s="113">
        <f t="shared" si="2"/>
        <v>0</v>
      </c>
    </row>
    <row r="12" spans="1:12" ht="30.75" customHeight="1">
      <c r="A12" s="108" t="s">
        <v>71</v>
      </c>
      <c r="B12" s="109" t="s">
        <v>125</v>
      </c>
      <c r="C12" s="109"/>
      <c r="D12" s="109"/>
      <c r="E12" s="110" t="s">
        <v>60</v>
      </c>
      <c r="F12" s="111">
        <v>20</v>
      </c>
      <c r="G12" s="159"/>
      <c r="H12" s="112">
        <v>0</v>
      </c>
      <c r="I12" s="113">
        <f t="shared" si="0"/>
        <v>0</v>
      </c>
      <c r="J12" s="114">
        <v>0.08</v>
      </c>
      <c r="K12" s="113">
        <f t="shared" si="1"/>
        <v>0</v>
      </c>
      <c r="L12" s="113">
        <f t="shared" si="2"/>
        <v>0</v>
      </c>
    </row>
    <row r="13" spans="1:12" ht="31.5" customHeight="1">
      <c r="A13" s="108" t="s">
        <v>72</v>
      </c>
      <c r="B13" s="109" t="s">
        <v>126</v>
      </c>
      <c r="C13" s="109"/>
      <c r="D13" s="109"/>
      <c r="E13" s="110" t="s">
        <v>60</v>
      </c>
      <c r="F13" s="111">
        <v>20</v>
      </c>
      <c r="G13" s="159"/>
      <c r="H13" s="112">
        <v>0</v>
      </c>
      <c r="I13" s="113">
        <f t="shared" si="0"/>
        <v>0</v>
      </c>
      <c r="J13" s="114">
        <v>0.08</v>
      </c>
      <c r="K13" s="113">
        <f t="shared" si="1"/>
        <v>0</v>
      </c>
      <c r="L13" s="113">
        <f t="shared" si="2"/>
        <v>0</v>
      </c>
    </row>
    <row r="14" spans="1:12" ht="37.5" customHeight="1">
      <c r="A14" s="108" t="s">
        <v>73</v>
      </c>
      <c r="B14" s="109" t="s">
        <v>127</v>
      </c>
      <c r="C14" s="109"/>
      <c r="D14" s="109"/>
      <c r="E14" s="110" t="s">
        <v>60</v>
      </c>
      <c r="F14" s="111">
        <v>20</v>
      </c>
      <c r="G14" s="159"/>
      <c r="H14" s="112">
        <v>0</v>
      </c>
      <c r="I14" s="113">
        <f t="shared" si="0"/>
        <v>0</v>
      </c>
      <c r="J14" s="114">
        <v>0.08</v>
      </c>
      <c r="K14" s="113">
        <f t="shared" si="1"/>
        <v>0</v>
      </c>
      <c r="L14" s="113">
        <f t="shared" si="2"/>
        <v>0</v>
      </c>
    </row>
    <row r="15" spans="1:12" s="116" customFormat="1" ht="36.75" customHeight="1">
      <c r="A15" s="108" t="s">
        <v>74</v>
      </c>
      <c r="B15" s="109" t="s">
        <v>75</v>
      </c>
      <c r="C15" s="109"/>
      <c r="D15" s="109"/>
      <c r="E15" s="110" t="s">
        <v>60</v>
      </c>
      <c r="F15" s="111">
        <v>10</v>
      </c>
      <c r="G15" s="159"/>
      <c r="H15" s="112">
        <v>0</v>
      </c>
      <c r="I15" s="113">
        <f t="shared" si="0"/>
        <v>0</v>
      </c>
      <c r="J15" s="114">
        <v>0.08</v>
      </c>
      <c r="K15" s="113">
        <f t="shared" si="1"/>
        <v>0</v>
      </c>
      <c r="L15" s="113">
        <f t="shared" si="2"/>
        <v>0</v>
      </c>
    </row>
    <row r="16" spans="1:12" s="116" customFormat="1" ht="33.75" customHeight="1">
      <c r="A16" s="108" t="s">
        <v>76</v>
      </c>
      <c r="B16" s="109" t="s">
        <v>77</v>
      </c>
      <c r="C16" s="109"/>
      <c r="D16" s="109"/>
      <c r="E16" s="110" t="s">
        <v>60</v>
      </c>
      <c r="F16" s="111">
        <v>10</v>
      </c>
      <c r="G16" s="159"/>
      <c r="H16" s="112">
        <v>0</v>
      </c>
      <c r="I16" s="113">
        <f t="shared" si="0"/>
        <v>0</v>
      </c>
      <c r="J16" s="114">
        <v>0.08</v>
      </c>
      <c r="K16" s="113">
        <f t="shared" si="1"/>
        <v>0</v>
      </c>
      <c r="L16" s="113">
        <f t="shared" si="2"/>
        <v>0</v>
      </c>
    </row>
    <row r="17" spans="1:12" ht="37.5" customHeight="1">
      <c r="A17" s="108" t="s">
        <v>78</v>
      </c>
      <c r="B17" s="109" t="s">
        <v>79</v>
      </c>
      <c r="C17" s="109"/>
      <c r="D17" s="109"/>
      <c r="E17" s="110" t="s">
        <v>60</v>
      </c>
      <c r="F17" s="111">
        <v>10</v>
      </c>
      <c r="G17" s="159"/>
      <c r="H17" s="112">
        <v>0</v>
      </c>
      <c r="I17" s="113">
        <f t="shared" si="0"/>
        <v>0</v>
      </c>
      <c r="J17" s="114">
        <v>0.08</v>
      </c>
      <c r="K17" s="113">
        <f t="shared" si="1"/>
        <v>0</v>
      </c>
      <c r="L17" s="113">
        <f t="shared" si="2"/>
        <v>0</v>
      </c>
    </row>
    <row r="18" spans="1:12" s="116" customFormat="1" ht="33" customHeight="1">
      <c r="A18" s="108" t="s">
        <v>80</v>
      </c>
      <c r="B18" s="109" t="s">
        <v>81</v>
      </c>
      <c r="C18" s="109"/>
      <c r="D18" s="109"/>
      <c r="E18" s="110" t="s">
        <v>60</v>
      </c>
      <c r="F18" s="111">
        <v>10</v>
      </c>
      <c r="G18" s="159"/>
      <c r="H18" s="112">
        <v>0</v>
      </c>
      <c r="I18" s="113">
        <f t="shared" si="0"/>
        <v>0</v>
      </c>
      <c r="J18" s="114">
        <v>0.08</v>
      </c>
      <c r="K18" s="113">
        <f t="shared" si="1"/>
        <v>0</v>
      </c>
      <c r="L18" s="113">
        <f t="shared" si="2"/>
        <v>0</v>
      </c>
    </row>
    <row r="19" spans="1:12" s="116" customFormat="1" ht="33.75" customHeight="1">
      <c r="A19" s="108" t="s">
        <v>82</v>
      </c>
      <c r="B19" s="109" t="s">
        <v>83</v>
      </c>
      <c r="C19" s="109"/>
      <c r="D19" s="109"/>
      <c r="E19" s="110" t="s">
        <v>60</v>
      </c>
      <c r="F19" s="111">
        <v>10</v>
      </c>
      <c r="G19" s="159"/>
      <c r="H19" s="112">
        <v>0</v>
      </c>
      <c r="I19" s="113">
        <f t="shared" si="0"/>
        <v>0</v>
      </c>
      <c r="J19" s="114">
        <v>0.08</v>
      </c>
      <c r="K19" s="113">
        <f t="shared" si="1"/>
        <v>0</v>
      </c>
      <c r="L19" s="113">
        <f t="shared" si="2"/>
        <v>0</v>
      </c>
    </row>
    <row r="20" spans="1:12" ht="32.25" customHeight="1">
      <c r="A20" s="108" t="s">
        <v>84</v>
      </c>
      <c r="B20" s="109" t="s">
        <v>85</v>
      </c>
      <c r="C20" s="109"/>
      <c r="D20" s="109"/>
      <c r="E20" s="110" t="s">
        <v>60</v>
      </c>
      <c r="F20" s="111">
        <v>10</v>
      </c>
      <c r="G20" s="159"/>
      <c r="H20" s="112">
        <v>0</v>
      </c>
      <c r="I20" s="113">
        <f t="shared" si="0"/>
        <v>0</v>
      </c>
      <c r="J20" s="114">
        <v>0.08</v>
      </c>
      <c r="K20" s="113">
        <f t="shared" si="1"/>
        <v>0</v>
      </c>
      <c r="L20" s="113">
        <f t="shared" si="2"/>
        <v>0</v>
      </c>
    </row>
    <row r="21" spans="1:12" ht="35.25" customHeight="1">
      <c r="A21" s="108" t="s">
        <v>87</v>
      </c>
      <c r="B21" s="109" t="s">
        <v>128</v>
      </c>
      <c r="C21" s="109"/>
      <c r="D21" s="109"/>
      <c r="E21" s="110" t="s">
        <v>60</v>
      </c>
      <c r="F21" s="111">
        <v>5</v>
      </c>
      <c r="G21" s="159"/>
      <c r="H21" s="112">
        <v>0</v>
      </c>
      <c r="I21" s="113">
        <f t="shared" si="0"/>
        <v>0</v>
      </c>
      <c r="J21" s="114">
        <v>0.08</v>
      </c>
      <c r="K21" s="113">
        <f t="shared" si="1"/>
        <v>0</v>
      </c>
      <c r="L21" s="113">
        <f t="shared" si="2"/>
        <v>0</v>
      </c>
    </row>
    <row r="22" spans="1:12" ht="35.25" customHeight="1">
      <c r="A22" s="108" t="s">
        <v>88</v>
      </c>
      <c r="B22" s="109" t="s">
        <v>129</v>
      </c>
      <c r="C22" s="109"/>
      <c r="D22" s="109"/>
      <c r="E22" s="110" t="s">
        <v>60</v>
      </c>
      <c r="F22" s="111">
        <v>5</v>
      </c>
      <c r="G22" s="159"/>
      <c r="H22" s="112">
        <v>0</v>
      </c>
      <c r="I22" s="113">
        <f>H22*G22</f>
        <v>0</v>
      </c>
      <c r="J22" s="114">
        <v>0.08</v>
      </c>
      <c r="K22" s="113">
        <f>I22*J22</f>
        <v>0</v>
      </c>
      <c r="L22" s="113">
        <f>I22+K22</f>
        <v>0</v>
      </c>
    </row>
    <row r="23" spans="1:12" ht="27.75" customHeight="1">
      <c r="A23" s="108" t="s">
        <v>90</v>
      </c>
      <c r="B23" s="109" t="s">
        <v>89</v>
      </c>
      <c r="C23" s="109"/>
      <c r="D23" s="109"/>
      <c r="E23" s="110" t="s">
        <v>60</v>
      </c>
      <c r="F23" s="111">
        <v>4</v>
      </c>
      <c r="G23" s="159"/>
      <c r="H23" s="112">
        <v>0</v>
      </c>
      <c r="I23" s="113">
        <f t="shared" si="0"/>
        <v>0</v>
      </c>
      <c r="J23" s="114">
        <v>0.08</v>
      </c>
      <c r="K23" s="113">
        <f t="shared" si="1"/>
        <v>0</v>
      </c>
      <c r="L23" s="113">
        <f t="shared" si="2"/>
        <v>0</v>
      </c>
    </row>
    <row r="24" spans="1:12" ht="228.75" customHeight="1">
      <c r="A24" s="108" t="s">
        <v>121</v>
      </c>
      <c r="B24" s="117" t="s">
        <v>91</v>
      </c>
      <c r="C24" s="109"/>
      <c r="D24" s="109"/>
      <c r="E24" s="110" t="s">
        <v>86</v>
      </c>
      <c r="F24" s="111">
        <v>13</v>
      </c>
      <c r="G24" s="111"/>
      <c r="H24" s="118">
        <v>0</v>
      </c>
      <c r="I24" s="119">
        <f t="shared" si="0"/>
        <v>0</v>
      </c>
      <c r="J24" s="114">
        <v>0.08</v>
      </c>
      <c r="K24" s="119">
        <f t="shared" si="1"/>
        <v>0</v>
      </c>
      <c r="L24" s="119">
        <f t="shared" si="2"/>
        <v>0</v>
      </c>
    </row>
    <row r="25" spans="8:12" s="107" customFormat="1" ht="31.5" customHeight="1">
      <c r="H25" s="120" t="s">
        <v>92</v>
      </c>
      <c r="I25" s="121">
        <f>SUM(I5:I24)</f>
        <v>0</v>
      </c>
      <c r="J25" s="122"/>
      <c r="K25" s="123">
        <f>SUM(K5:K24)</f>
        <v>0</v>
      </c>
      <c r="L25" s="124">
        <f>SUM(L5:L24)</f>
        <v>0</v>
      </c>
    </row>
    <row r="26" spans="1:12" ht="15" customHeight="1">
      <c r="A26" s="107"/>
      <c r="B26" s="189" t="s">
        <v>93</v>
      </c>
      <c r="C26" s="189"/>
      <c r="D26" s="107"/>
      <c r="E26" s="107"/>
      <c r="F26" s="107"/>
      <c r="G26" s="107"/>
      <c r="H26" s="107"/>
      <c r="I26" s="125"/>
      <c r="J26" s="107"/>
      <c r="K26" s="125"/>
      <c r="L26" s="125"/>
    </row>
    <row r="27" spans="1:12" s="106" customFormat="1" ht="25.5" customHeight="1">
      <c r="A27" s="126" t="s">
        <v>94</v>
      </c>
      <c r="B27" s="126" t="s">
        <v>95</v>
      </c>
      <c r="C27" s="127" t="s">
        <v>96</v>
      </c>
      <c r="D27" s="190" t="s">
        <v>97</v>
      </c>
      <c r="E27" s="190"/>
      <c r="F27" s="128"/>
      <c r="G27" s="128"/>
      <c r="H27" s="129"/>
      <c r="I27" s="130"/>
      <c r="J27" s="131"/>
      <c r="K27" s="130"/>
      <c r="L27" s="132"/>
    </row>
    <row r="28" spans="1:12" s="106" customFormat="1" ht="20.25" customHeight="1">
      <c r="A28" s="126">
        <v>1</v>
      </c>
      <c r="B28" s="191" t="s">
        <v>98</v>
      </c>
      <c r="C28" s="191"/>
      <c r="D28" s="191"/>
      <c r="E28" s="191"/>
      <c r="F28" s="134"/>
      <c r="G28" s="134"/>
      <c r="H28" s="129"/>
      <c r="I28" s="130"/>
      <c r="J28" s="131"/>
      <c r="K28" s="130"/>
      <c r="L28" s="132"/>
    </row>
    <row r="29" spans="1:12" s="106" customFormat="1" ht="19.5" customHeight="1">
      <c r="A29" s="135" t="s">
        <v>99</v>
      </c>
      <c r="B29" s="136" t="s">
        <v>100</v>
      </c>
      <c r="C29" s="137" t="s">
        <v>101</v>
      </c>
      <c r="D29" s="185"/>
      <c r="E29" s="185"/>
      <c r="F29" s="138"/>
      <c r="G29" s="138"/>
      <c r="H29" s="129"/>
      <c r="I29" s="130"/>
      <c r="J29" s="131"/>
      <c r="K29" s="130"/>
      <c r="L29" s="132"/>
    </row>
    <row r="30" spans="1:12" s="106" customFormat="1" ht="18.75" customHeight="1">
      <c r="A30" s="135" t="s">
        <v>102</v>
      </c>
      <c r="B30" s="136" t="s">
        <v>103</v>
      </c>
      <c r="C30" s="137" t="s">
        <v>104</v>
      </c>
      <c r="D30" s="185"/>
      <c r="E30" s="185"/>
      <c r="F30" s="138"/>
      <c r="G30" s="138"/>
      <c r="H30" s="129"/>
      <c r="I30" s="130"/>
      <c r="J30" s="131"/>
      <c r="K30" s="130"/>
      <c r="L30" s="132"/>
    </row>
    <row r="31" spans="1:12" s="106" customFormat="1" ht="49.5" customHeight="1">
      <c r="A31" s="126">
        <v>2</v>
      </c>
      <c r="B31" s="133" t="s">
        <v>105</v>
      </c>
      <c r="C31" s="139" t="s">
        <v>106</v>
      </c>
      <c r="D31" s="186"/>
      <c r="E31" s="186"/>
      <c r="F31" s="138"/>
      <c r="G31" s="138"/>
      <c r="H31" s="129"/>
      <c r="I31" s="130"/>
      <c r="J31" s="131"/>
      <c r="K31" s="130"/>
      <c r="L31" s="132"/>
    </row>
    <row r="32" spans="1:12" s="106" customFormat="1" ht="44.25" customHeight="1">
      <c r="A32" s="126">
        <v>3</v>
      </c>
      <c r="B32" s="133" t="s">
        <v>107</v>
      </c>
      <c r="C32" s="139" t="s">
        <v>108</v>
      </c>
      <c r="D32" s="185"/>
      <c r="E32" s="185"/>
      <c r="F32" s="138"/>
      <c r="G32" s="138"/>
      <c r="H32" s="129"/>
      <c r="I32" s="130"/>
      <c r="J32" s="131"/>
      <c r="K32" s="130"/>
      <c r="L32" s="132"/>
    </row>
    <row r="33" spans="1:12" s="106" customFormat="1" ht="12.75" customHeight="1">
      <c r="A33" s="140"/>
      <c r="B33" s="140"/>
      <c r="C33" s="140"/>
      <c r="D33" s="140"/>
      <c r="E33" s="140"/>
      <c r="F33" s="141"/>
      <c r="G33" s="141"/>
      <c r="H33" s="129"/>
      <c r="I33" s="130"/>
      <c r="J33" s="131"/>
      <c r="K33" s="130"/>
      <c r="L33" s="130"/>
    </row>
    <row r="34" spans="1:12" s="106" customFormat="1" ht="24" customHeight="1">
      <c r="A34" s="184" t="s">
        <v>109</v>
      </c>
      <c r="B34" s="184"/>
      <c r="C34" s="184"/>
      <c r="D34" s="184"/>
      <c r="E34" s="184"/>
      <c r="F34" s="184"/>
      <c r="G34" s="184"/>
      <c r="H34" s="184"/>
      <c r="I34" s="184"/>
      <c r="J34" s="184"/>
      <c r="K34" s="184"/>
      <c r="L34" s="184"/>
    </row>
    <row r="35" spans="1:12" s="106" customFormat="1" ht="13.5" customHeight="1">
      <c r="A35" s="184" t="s">
        <v>110</v>
      </c>
      <c r="B35" s="184"/>
      <c r="C35" s="184"/>
      <c r="D35" s="184"/>
      <c r="E35" s="184"/>
      <c r="F35" s="184"/>
      <c r="G35" s="184"/>
      <c r="H35" s="184"/>
      <c r="I35" s="184"/>
      <c r="J35" s="184"/>
      <c r="K35" s="184"/>
      <c r="L35" s="184"/>
    </row>
    <row r="36" spans="1:12" s="106" customFormat="1" ht="23.25" customHeight="1">
      <c r="A36" s="182" t="s">
        <v>113</v>
      </c>
      <c r="B36" s="182"/>
      <c r="C36" s="182"/>
      <c r="D36" s="182"/>
      <c r="E36" s="182"/>
      <c r="F36" s="182"/>
      <c r="G36" s="182"/>
      <c r="H36" s="182"/>
      <c r="I36" s="182"/>
      <c r="J36" s="182"/>
      <c r="K36" s="182"/>
      <c r="L36" s="182"/>
    </row>
    <row r="37" spans="1:12" s="106" customFormat="1" ht="13.5" customHeight="1">
      <c r="A37" s="182" t="s">
        <v>114</v>
      </c>
      <c r="B37" s="182"/>
      <c r="C37" s="182"/>
      <c r="D37" s="182"/>
      <c r="E37" s="182"/>
      <c r="F37" s="182"/>
      <c r="G37" s="182"/>
      <c r="H37" s="182"/>
      <c r="I37" s="182"/>
      <c r="J37" s="182"/>
      <c r="K37" s="182"/>
      <c r="L37" s="182"/>
    </row>
    <row r="38" spans="1:12" s="106" customFormat="1" ht="14.25" customHeight="1">
      <c r="A38" s="182" t="s">
        <v>115</v>
      </c>
      <c r="B38" s="182"/>
      <c r="C38" s="182"/>
      <c r="D38" s="182"/>
      <c r="E38" s="182"/>
      <c r="F38" s="182"/>
      <c r="G38" s="182"/>
      <c r="H38" s="182"/>
      <c r="I38" s="182"/>
      <c r="J38" s="182"/>
      <c r="K38" s="182"/>
      <c r="L38" s="182"/>
    </row>
    <row r="39" spans="1:12" s="106" customFormat="1" ht="13.5" customHeight="1">
      <c r="A39" s="182" t="s">
        <v>116</v>
      </c>
      <c r="B39" s="182"/>
      <c r="C39" s="182"/>
      <c r="D39" s="182"/>
      <c r="E39" s="182"/>
      <c r="F39" s="182"/>
      <c r="G39" s="182"/>
      <c r="H39" s="182"/>
      <c r="I39" s="182"/>
      <c r="J39" s="182"/>
      <c r="K39" s="182"/>
      <c r="L39" s="182"/>
    </row>
    <row r="40" spans="1:12" s="106" customFormat="1" ht="15" customHeight="1">
      <c r="A40" s="183" t="s">
        <v>117</v>
      </c>
      <c r="B40" s="183"/>
      <c r="C40" s="183"/>
      <c r="D40" s="183"/>
      <c r="E40" s="183"/>
      <c r="F40" s="183"/>
      <c r="G40" s="183"/>
      <c r="H40" s="183"/>
      <c r="I40" s="183"/>
      <c r="J40" s="183"/>
      <c r="K40" s="183"/>
      <c r="L40" s="183"/>
    </row>
    <row r="41" spans="1:12" s="106" customFormat="1" ht="34.5" customHeight="1">
      <c r="A41" s="184" t="s">
        <v>118</v>
      </c>
      <c r="B41" s="184"/>
      <c r="C41" s="184"/>
      <c r="D41" s="184"/>
      <c r="E41" s="184"/>
      <c r="F41" s="184"/>
      <c r="G41" s="184"/>
      <c r="H41" s="184"/>
      <c r="I41" s="184"/>
      <c r="J41" s="184"/>
      <c r="K41" s="184"/>
      <c r="L41" s="184"/>
    </row>
    <row r="42" spans="1:12" s="106" customFormat="1" ht="12.75" customHeight="1">
      <c r="A42" s="142" t="s">
        <v>119</v>
      </c>
      <c r="B42" s="142"/>
      <c r="C42" s="142"/>
      <c r="D42" s="142"/>
      <c r="E42" s="142"/>
      <c r="F42" s="142"/>
      <c r="G42" s="142"/>
      <c r="H42" s="142"/>
      <c r="I42" s="142"/>
      <c r="J42" s="142"/>
      <c r="K42" s="142"/>
      <c r="L42" s="142"/>
    </row>
  </sheetData>
  <sheetProtection selectLockedCells="1" selectUnlockedCells="1"/>
  <mergeCells count="17">
    <mergeCell ref="A36:L36"/>
    <mergeCell ref="I1:L1"/>
    <mergeCell ref="A2:L2"/>
    <mergeCell ref="B26:C26"/>
    <mergeCell ref="D27:E27"/>
    <mergeCell ref="B28:E28"/>
    <mergeCell ref="D29:E29"/>
    <mergeCell ref="A37:L37"/>
    <mergeCell ref="A38:L38"/>
    <mergeCell ref="A39:L39"/>
    <mergeCell ref="A40:L40"/>
    <mergeCell ref="A41:L41"/>
    <mergeCell ref="D30:E30"/>
    <mergeCell ref="D31:E31"/>
    <mergeCell ref="D32:E32"/>
    <mergeCell ref="A34:L34"/>
    <mergeCell ref="A35:L35"/>
  </mergeCells>
  <printOptions/>
  <pageMargins left="0.19652777777777777" right="0.19652777777777777" top="0.15763888888888888" bottom="0.157638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dc:creator>
  <cp:keywords/>
  <dc:description/>
  <cp:lastModifiedBy>Agnieszka</cp:lastModifiedBy>
  <cp:lastPrinted>2023-10-25T09:03:56Z</cp:lastPrinted>
  <dcterms:created xsi:type="dcterms:W3CDTF">2023-08-31T09:45:03Z</dcterms:created>
  <dcterms:modified xsi:type="dcterms:W3CDTF">2023-10-26T09:21:57Z</dcterms:modified>
  <cp:category/>
  <cp:version/>
  <cp:contentType/>
  <cp:contentStatus/>
</cp:coreProperties>
</file>