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en_skoroszyt"/>
  <mc:AlternateContent xmlns:mc="http://schemas.openxmlformats.org/markup-compatibility/2006">
    <mc:Choice Requires="x15">
      <x15ac:absPath xmlns:x15ac="http://schemas.microsoft.com/office/spreadsheetml/2010/11/ac" url="D:\dokumenty\ZAMÓWIENIA PUBLICZNE\2020\S.270.1.5.2020_usługi na 2021\załączniki do siwz\"/>
    </mc:Choice>
  </mc:AlternateContent>
  <xr:revisionPtr revIDLastSave="0" documentId="13_ncr:1_{EF669FDE-CBFF-4AC9-8EA6-42ADDF8E9C6F}" xr6:coauthVersionLast="45" xr6:coauthVersionMax="45" xr10:uidLastSave="{00000000-0000-0000-0000-000000000000}"/>
  <bookViews>
    <workbookView xWindow="-98" yWindow="-98" windowWidth="21795" windowHeight="11746" tabRatio="867" xr2:uid="{00000000-000D-0000-FFFF-FFFF00000000}"/>
  </bookViews>
  <sheets>
    <sheet name="Okładka kosztorysu ofertowego" sheetId="14" r:id="rId1"/>
    <sheet name="Pakiet 1" sheetId="1" r:id="rId2"/>
    <sheet name="Pakiet 2" sheetId="37" r:id="rId3"/>
    <sheet name="Pakiet 3" sheetId="38" r:id="rId4"/>
    <sheet name="Pakiet 4" sheetId="39" r:id="rId5"/>
    <sheet name="Pakiet 5" sheetId="42" r:id="rId6"/>
    <sheet name="Pakiet 6" sheetId="40" r:id="rId7"/>
    <sheet name="Pakiet 7" sheetId="41" r:id="rId8"/>
    <sheet name=" Pakiet 8 - ŁOW" sheetId="43" r:id="rId9"/>
    <sheet name="Pakiet 9" sheetId="46" r:id="rId10"/>
    <sheet name="Pakiet 10" sheetId="47" r:id="rId11"/>
    <sheet name="Pakiet 11" sheetId="44" r:id="rId12"/>
    <sheet name="Pakiet 12 " sheetId="48" r:id="rId13"/>
    <sheet name="Pakiet 13" sheetId="45" r:id="rId14"/>
    <sheet name="RAZEM" sheetId="18" state="hidden" r:id="rId15"/>
  </sheets>
  <definedNames>
    <definedName name="Arkusze" localSheetId="8">{"Pakiet 01";"Pakiet 02";"Pakiet 03";"Pakiet 04";"Pakiet 05";"Pakiet 06";"Pakiet 07";"Pakiet 08";"Pakiet 09";"Pakiet 10";"Pakiet 11";"Pakiet 12"}</definedName>
    <definedName name="Arkusze" localSheetId="10">{"Pakiet 01";"Pakiet 02";"Pakiet 03";"Pakiet 04";"Pakiet 05";"Pakiet 06";"Pakiet 07";"Pakiet 08";"Pakiet 09";"Pakiet 10";"Pakiet 11";"Pakiet 12"}</definedName>
    <definedName name="Arkusze" localSheetId="11">{"Pakiet 01";"Pakiet 02";"Pakiet 03";"Pakiet 04";"Pakiet 05";"Pakiet 06";"Pakiet 07";"Pakiet 08";"Pakiet 09";"Pakiet 10";"Pakiet 11";"Pakiet 12"}</definedName>
    <definedName name="Arkusze" localSheetId="12">{"Pakiet 01";"Pakiet 02";"Pakiet 03";"Pakiet 04";"Pakiet 05";"Pakiet 06";"Pakiet 07";"Pakiet 08";"Pakiet 09";"Pakiet 10";"Pakiet 11";"Pakiet 12"}</definedName>
    <definedName name="Arkusze" localSheetId="13">{"Pakiet 01";"Pakiet 02";"Pakiet 03";"Pakiet 04";"Pakiet 05";"Pakiet 06";"Pakiet 07";"Pakiet 08";"Pakiet 09";"Pakiet 10";"Pakiet 11";"Pakiet 12"}</definedName>
    <definedName name="Arkusze" localSheetId="2">{"Pakiet 01";"Pakiet 02";"Pakiet 03";"Pakiet 04";"Pakiet 05";"Pakiet 06";"Pakiet 07";"Pakiet 08";"Pakiet 09";"Pakiet 10";"Pakiet 11";"Pakiet 12"}</definedName>
    <definedName name="Arkusze" localSheetId="3">{"Pakiet 01";"Pakiet 02";"Pakiet 03";"Pakiet 04";"Pakiet 05";"Pakiet 06";"Pakiet 07";"Pakiet 08";"Pakiet 09";"Pakiet 10";"Pakiet 11";"Pakiet 12"}</definedName>
    <definedName name="Arkusze" localSheetId="4">{"Pakiet 01";"Pakiet 02";"Pakiet 03";"Pakiet 04";"Pakiet 05";"Pakiet 06";"Pakiet 07";"Pakiet 08";"Pakiet 09";"Pakiet 10";"Pakiet 11";"Pakiet 12"}</definedName>
    <definedName name="Arkusze" localSheetId="5">{"Pakiet 01";"Pakiet 02";"Pakiet 03";"Pakiet 04";"Pakiet 05";"Pakiet 06";"Pakiet 07";"Pakiet 08";"Pakiet 09";"Pakiet 10";"Pakiet 11";"Pakiet 12"}</definedName>
    <definedName name="Arkusze" localSheetId="6">{"Pakiet 01";"Pakiet 02";"Pakiet 03";"Pakiet 04";"Pakiet 05";"Pakiet 06";"Pakiet 07";"Pakiet 08";"Pakiet 09";"Pakiet 10";"Pakiet 11";"Pakiet 12"}</definedName>
    <definedName name="Arkusze" localSheetId="7">{"Pakiet 01";"Pakiet 02";"Pakiet 03";"Pakiet 04";"Pakiet 05";"Pakiet 06";"Pakiet 07";"Pakiet 08";"Pakiet 09";"Pakiet 10";"Pakiet 11";"Pakiet 12"}</definedName>
    <definedName name="Arkusze" localSheetId="9">{"Pakiet 01";"Pakiet 02";"Pakiet 03";"Pakiet 04";"Pakiet 05";"Pakiet 06";"Pakiet 07";"Pakiet 08";"Pakiet 09";"Pakiet 10";"Pakiet 11";"Pakiet 12"}</definedName>
    <definedName name="Arkusze">{"Pakiet 01";"Pakiet 02";"Pakiet 03";"Pakiet 04";"Pakiet 05";"Pakiet 06";"Pakiet 07";"Pakiet 08";"Pakiet 09";"Pakiet 10";"Pakiet 11";"Pakiet 12"}</definedName>
    <definedName name="_xlnm.Print_Area" localSheetId="8">' Pakiet 8 - ŁOW'!$B$1:$J$20</definedName>
    <definedName name="_xlnm.Print_Area" localSheetId="0">'Okładka kosztorysu ofertowego'!$A$1:$Q$35</definedName>
    <definedName name="_xlnm.Print_Area" localSheetId="1">'Pakiet 1'!$B$1:$J$20</definedName>
    <definedName name="_xlnm.Print_Area" localSheetId="10">'Pakiet 10'!$B$1:$J$20</definedName>
    <definedName name="_xlnm.Print_Area" localSheetId="11">'Pakiet 11'!$B$1:$J$20</definedName>
    <definedName name="_xlnm.Print_Area" localSheetId="12">'Pakiet 12 '!$B$1:$J$20</definedName>
    <definedName name="_xlnm.Print_Area" localSheetId="13">'Pakiet 13'!$B$1:$L$20</definedName>
    <definedName name="_xlnm.Print_Area" localSheetId="2">'Pakiet 2'!$B$1:$J$20</definedName>
    <definedName name="_xlnm.Print_Area" localSheetId="3">'Pakiet 3'!$B$1:$J$20</definedName>
    <definedName name="_xlnm.Print_Area" localSheetId="4">'Pakiet 4'!$B$1:$J$21</definedName>
    <definedName name="_xlnm.Print_Area" localSheetId="5">'Pakiet 5'!$B$1:$J$20</definedName>
    <definedName name="_xlnm.Print_Area" localSheetId="6">'Pakiet 6'!$B$1:$J$20</definedName>
    <definedName name="_xlnm.Print_Area" localSheetId="7">'Pakiet 7'!$B$1:$J$20</definedName>
    <definedName name="_xlnm.Print_Area" localSheetId="9">'Pakiet 9'!$B$1:$J$20</definedName>
    <definedName name="_xlnm.Print_Area" localSheetId="14">RAZEM!$A$1:$H$20</definedName>
  </definedNames>
  <calcPr calcId="181029"/>
</workbook>
</file>

<file path=xl/calcChain.xml><?xml version="1.0" encoding="utf-8"?>
<calcChain xmlns="http://schemas.openxmlformats.org/spreadsheetml/2006/main">
  <c r="G16" i="42" l="1"/>
  <c r="G16" i="39"/>
  <c r="Q17" i="1"/>
  <c r="G5" i="39"/>
  <c r="I5" i="39"/>
  <c r="G6" i="39"/>
  <c r="G15" i="42"/>
  <c r="A2" i="48"/>
  <c r="G2" i="48"/>
  <c r="I2" i="48"/>
  <c r="A3" i="48"/>
  <c r="G3" i="48"/>
  <c r="I3" i="48"/>
  <c r="A4" i="48"/>
  <c r="G4" i="48"/>
  <c r="I4" i="48"/>
  <c r="L4" i="48"/>
  <c r="A5" i="48"/>
  <c r="G5" i="48"/>
  <c r="I5" i="48"/>
  <c r="A6" i="48"/>
  <c r="G6" i="48"/>
  <c r="I6" i="48"/>
  <c r="A7" i="48"/>
  <c r="G7" i="48"/>
  <c r="I7" i="48"/>
  <c r="A8" i="48"/>
  <c r="G8" i="48"/>
  <c r="I8" i="48"/>
  <c r="A9" i="48"/>
  <c r="G9" i="48"/>
  <c r="I9" i="48"/>
  <c r="A10" i="48"/>
  <c r="G10" i="48"/>
  <c r="I10" i="48"/>
  <c r="A11" i="48"/>
  <c r="G11" i="48"/>
  <c r="I11" i="48"/>
  <c r="G12" i="48"/>
  <c r="I12" i="48"/>
  <c r="G13" i="48"/>
  <c r="I13" i="48"/>
  <c r="A14" i="48"/>
  <c r="G14" i="48"/>
  <c r="I14" i="48"/>
  <c r="G15" i="48"/>
  <c r="A16" i="48"/>
  <c r="G16" i="48"/>
  <c r="I16" i="48"/>
  <c r="A17" i="48"/>
  <c r="A2" i="47"/>
  <c r="G2" i="47"/>
  <c r="I2" i="47"/>
  <c r="A3" i="47"/>
  <c r="G3" i="47"/>
  <c r="I3" i="47"/>
  <c r="A4" i="47"/>
  <c r="G4" i="47"/>
  <c r="I4" i="47"/>
  <c r="L4" i="47"/>
  <c r="A5" i="47"/>
  <c r="G5" i="47"/>
  <c r="I5" i="47"/>
  <c r="A6" i="47"/>
  <c r="G6" i="47"/>
  <c r="I6" i="47"/>
  <c r="A7" i="47"/>
  <c r="G7" i="47"/>
  <c r="I7" i="47"/>
  <c r="A8" i="47"/>
  <c r="G8" i="47"/>
  <c r="I8" i="47"/>
  <c r="A9" i="47"/>
  <c r="G9" i="47"/>
  <c r="I9" i="47"/>
  <c r="A10" i="47"/>
  <c r="G10" i="47"/>
  <c r="I10" i="47"/>
  <c r="A11" i="47"/>
  <c r="G11" i="47"/>
  <c r="I11" i="47"/>
  <c r="G12" i="47"/>
  <c r="I12" i="47"/>
  <c r="G13" i="47"/>
  <c r="I13" i="47"/>
  <c r="A14" i="47"/>
  <c r="G14" i="47"/>
  <c r="I14" i="47"/>
  <c r="G15" i="47"/>
  <c r="I15" i="47"/>
  <c r="A16" i="47"/>
  <c r="G16" i="47"/>
  <c r="I16" i="47"/>
  <c r="A17" i="47"/>
  <c r="A2" i="46"/>
  <c r="G2" i="46"/>
  <c r="I2" i="46"/>
  <c r="A3" i="46"/>
  <c r="G3" i="46"/>
  <c r="I3" i="46"/>
  <c r="A4" i="46"/>
  <c r="G4" i="46"/>
  <c r="I4" i="46"/>
  <c r="L4" i="46"/>
  <c r="A5" i="46"/>
  <c r="G5" i="46"/>
  <c r="I5" i="46"/>
  <c r="A6" i="46"/>
  <c r="G6" i="46"/>
  <c r="I6" i="46"/>
  <c r="A7" i="46"/>
  <c r="G7" i="46"/>
  <c r="I7" i="46"/>
  <c r="A8" i="46"/>
  <c r="G8" i="46"/>
  <c r="I8" i="46"/>
  <c r="A9" i="46"/>
  <c r="G9" i="46"/>
  <c r="I9" i="46"/>
  <c r="A10" i="46"/>
  <c r="G10" i="46"/>
  <c r="I10" i="46"/>
  <c r="A11" i="46"/>
  <c r="G11" i="46"/>
  <c r="I11" i="46"/>
  <c r="G12" i="46"/>
  <c r="I12" i="46"/>
  <c r="G13" i="46"/>
  <c r="I13" i="46"/>
  <c r="A14" i="46"/>
  <c r="G14" i="46"/>
  <c r="I14" i="46"/>
  <c r="G15" i="46"/>
  <c r="I15" i="46"/>
  <c r="A16" i="46"/>
  <c r="G16" i="46"/>
  <c r="I16" i="46"/>
  <c r="A17" i="46"/>
  <c r="A2" i="45"/>
  <c r="G2" i="45"/>
  <c r="I2" i="45"/>
  <c r="A3" i="45"/>
  <c r="G3" i="45"/>
  <c r="I3" i="45"/>
  <c r="A4" i="45"/>
  <c r="G4" i="45"/>
  <c r="I4" i="45"/>
  <c r="L4" i="45"/>
  <c r="A5" i="45"/>
  <c r="G5" i="45"/>
  <c r="I5" i="45"/>
  <c r="A6" i="45"/>
  <c r="G6" i="45"/>
  <c r="I6" i="45"/>
  <c r="A7" i="45"/>
  <c r="G7" i="45"/>
  <c r="I7" i="45"/>
  <c r="A8" i="45"/>
  <c r="G8" i="45"/>
  <c r="I8" i="45"/>
  <c r="A9" i="45"/>
  <c r="G9" i="45"/>
  <c r="I9" i="45"/>
  <c r="A10" i="45"/>
  <c r="G10" i="45"/>
  <c r="I10" i="45"/>
  <c r="A11" i="45"/>
  <c r="G11" i="45"/>
  <c r="I11" i="45"/>
  <c r="G12" i="45"/>
  <c r="I12" i="45"/>
  <c r="G13" i="45"/>
  <c r="I13" i="45"/>
  <c r="A14" i="45"/>
  <c r="G14" i="45"/>
  <c r="I14" i="45"/>
  <c r="G15" i="45"/>
  <c r="I15" i="45"/>
  <c r="A16" i="45"/>
  <c r="G16" i="45"/>
  <c r="I16" i="45"/>
  <c r="A17" i="45"/>
  <c r="A2" i="44"/>
  <c r="G2" i="44"/>
  <c r="I2" i="44"/>
  <c r="A3" i="44"/>
  <c r="G3" i="44"/>
  <c r="I3" i="44"/>
  <c r="A4" i="44"/>
  <c r="G4" i="44"/>
  <c r="I4" i="44"/>
  <c r="L4" i="44"/>
  <c r="A5" i="44"/>
  <c r="G5" i="44"/>
  <c r="I5" i="44"/>
  <c r="A6" i="44"/>
  <c r="G6" i="44"/>
  <c r="I6" i="44"/>
  <c r="A7" i="44"/>
  <c r="G7" i="44"/>
  <c r="I7" i="44"/>
  <c r="A8" i="44"/>
  <c r="G8" i="44"/>
  <c r="I8" i="44"/>
  <c r="A9" i="44"/>
  <c r="G9" i="44"/>
  <c r="I9" i="44"/>
  <c r="A10" i="44"/>
  <c r="G10" i="44"/>
  <c r="I10" i="44"/>
  <c r="A11" i="44"/>
  <c r="G11" i="44"/>
  <c r="I11" i="44"/>
  <c r="G12" i="44"/>
  <c r="I12" i="44"/>
  <c r="G13" i="44"/>
  <c r="I13" i="44"/>
  <c r="A14" i="44"/>
  <c r="G14" i="44"/>
  <c r="I14" i="44"/>
  <c r="G15" i="44"/>
  <c r="I15" i="44"/>
  <c r="A16" i="44"/>
  <c r="G16" i="44"/>
  <c r="I16" i="44"/>
  <c r="A17" i="44"/>
  <c r="A2" i="43"/>
  <c r="G2" i="43"/>
  <c r="I2" i="43"/>
  <c r="A3" i="43"/>
  <c r="G3" i="43"/>
  <c r="I3" i="43"/>
  <c r="A4" i="43"/>
  <c r="G4" i="43"/>
  <c r="I4" i="43"/>
  <c r="L4" i="43"/>
  <c r="A5" i="43"/>
  <c r="G5" i="43"/>
  <c r="I5" i="43"/>
  <c r="A6" i="43"/>
  <c r="G6" i="43"/>
  <c r="I6" i="43"/>
  <c r="A7" i="43"/>
  <c r="G7" i="43"/>
  <c r="I7" i="43"/>
  <c r="A8" i="43"/>
  <c r="G8" i="43"/>
  <c r="I8" i="43"/>
  <c r="A9" i="43"/>
  <c r="G9" i="43"/>
  <c r="I9" i="43"/>
  <c r="A10" i="43"/>
  <c r="G10" i="43"/>
  <c r="I10" i="43"/>
  <c r="A11" i="43"/>
  <c r="G11" i="43"/>
  <c r="I11" i="43"/>
  <c r="G12" i="43"/>
  <c r="I12" i="43"/>
  <c r="G13" i="43"/>
  <c r="I13" i="43"/>
  <c r="A14" i="43"/>
  <c r="G14" i="43"/>
  <c r="I14" i="43"/>
  <c r="G15" i="43"/>
  <c r="I15" i="43"/>
  <c r="A16" i="43"/>
  <c r="G16" i="43"/>
  <c r="I16" i="43"/>
  <c r="A17" i="43"/>
  <c r="A2" i="42"/>
  <c r="G2" i="42"/>
  <c r="I2" i="42"/>
  <c r="A3" i="42"/>
  <c r="G3" i="42"/>
  <c r="I3" i="42"/>
  <c r="A4" i="42"/>
  <c r="G4" i="42"/>
  <c r="I4" i="42"/>
  <c r="L4" i="42"/>
  <c r="A5" i="42"/>
  <c r="G5" i="42"/>
  <c r="I5" i="42"/>
  <c r="A6" i="42"/>
  <c r="G6" i="42"/>
  <c r="I6" i="42"/>
  <c r="A7" i="42"/>
  <c r="G7" i="42"/>
  <c r="I7" i="42"/>
  <c r="A8" i="42"/>
  <c r="G8" i="42"/>
  <c r="I8" i="42"/>
  <c r="A9" i="42"/>
  <c r="G9" i="42"/>
  <c r="I9" i="42"/>
  <c r="A10" i="42"/>
  <c r="G10" i="42"/>
  <c r="I10" i="42"/>
  <c r="A11" i="42"/>
  <c r="G11" i="42"/>
  <c r="I11" i="42"/>
  <c r="G12" i="42"/>
  <c r="I12" i="42"/>
  <c r="G13" i="42"/>
  <c r="I13" i="42"/>
  <c r="A14" i="42"/>
  <c r="G14" i="42"/>
  <c r="I14" i="42"/>
  <c r="A16" i="42"/>
  <c r="I16" i="42"/>
  <c r="A17" i="42"/>
  <c r="A2" i="41"/>
  <c r="G2" i="41"/>
  <c r="I2" i="41"/>
  <c r="A3" i="41"/>
  <c r="G3" i="41"/>
  <c r="I3" i="41"/>
  <c r="A4" i="41"/>
  <c r="G4" i="41"/>
  <c r="I4" i="41"/>
  <c r="L4" i="41"/>
  <c r="A5" i="41"/>
  <c r="G5" i="41"/>
  <c r="I5" i="41"/>
  <c r="A6" i="41"/>
  <c r="G6" i="41"/>
  <c r="I6" i="41"/>
  <c r="A7" i="41"/>
  <c r="G7" i="41"/>
  <c r="I7" i="41"/>
  <c r="A8" i="41"/>
  <c r="G8" i="41"/>
  <c r="I8" i="41"/>
  <c r="A9" i="41"/>
  <c r="G9" i="41"/>
  <c r="I9" i="41"/>
  <c r="A10" i="41"/>
  <c r="G10" i="41"/>
  <c r="I10" i="41"/>
  <c r="A11" i="41"/>
  <c r="G11" i="41"/>
  <c r="I11" i="41"/>
  <c r="G12" i="41"/>
  <c r="I12" i="41"/>
  <c r="G13" i="41"/>
  <c r="I13" i="41"/>
  <c r="A14" i="41"/>
  <c r="G14" i="41"/>
  <c r="I14" i="41"/>
  <c r="G15" i="41"/>
  <c r="I15" i="41"/>
  <c r="A16" i="41"/>
  <c r="G16" i="41"/>
  <c r="I16" i="41"/>
  <c r="A17" i="41"/>
  <c r="A2" i="40"/>
  <c r="G2" i="40"/>
  <c r="I2" i="40"/>
  <c r="A3" i="40"/>
  <c r="G3" i="40"/>
  <c r="I3" i="40"/>
  <c r="A4" i="40"/>
  <c r="G4" i="40"/>
  <c r="I4" i="40"/>
  <c r="L4" i="40"/>
  <c r="A5" i="40"/>
  <c r="G5" i="40"/>
  <c r="I5" i="40"/>
  <c r="A6" i="40"/>
  <c r="G6" i="40"/>
  <c r="I6" i="40"/>
  <c r="A7" i="40"/>
  <c r="G7" i="40"/>
  <c r="I7" i="40"/>
  <c r="A8" i="40"/>
  <c r="G8" i="40"/>
  <c r="I8" i="40"/>
  <c r="A9" i="40"/>
  <c r="G9" i="40"/>
  <c r="I9" i="40"/>
  <c r="A10" i="40"/>
  <c r="G10" i="40"/>
  <c r="I10" i="40"/>
  <c r="A11" i="40"/>
  <c r="G11" i="40"/>
  <c r="I11" i="40"/>
  <c r="G12" i="40"/>
  <c r="I12" i="40"/>
  <c r="G13" i="40"/>
  <c r="I13" i="40" s="1"/>
  <c r="A14" i="40"/>
  <c r="G14" i="40"/>
  <c r="I14" i="40"/>
  <c r="G15" i="40"/>
  <c r="I15" i="40"/>
  <c r="A16" i="40"/>
  <c r="G16" i="40"/>
  <c r="I16" i="40"/>
  <c r="A17" i="40"/>
  <c r="A2" i="39"/>
  <c r="G2" i="39"/>
  <c r="I2" i="39"/>
  <c r="A3" i="39"/>
  <c r="G3" i="39"/>
  <c r="I3" i="39"/>
  <c r="A4" i="39"/>
  <c r="G4" i="39"/>
  <c r="L4" i="39"/>
  <c r="A6" i="39"/>
  <c r="I6" i="39"/>
  <c r="A7" i="39"/>
  <c r="G7" i="39"/>
  <c r="I7" i="39"/>
  <c r="A8" i="39"/>
  <c r="G8" i="39"/>
  <c r="I8" i="39"/>
  <c r="A9" i="39"/>
  <c r="G9" i="39"/>
  <c r="I9" i="39"/>
  <c r="A10" i="39"/>
  <c r="G10" i="39"/>
  <c r="I10" i="39"/>
  <c r="A11" i="39"/>
  <c r="G11" i="39"/>
  <c r="I11" i="39"/>
  <c r="A12" i="39"/>
  <c r="G12" i="39"/>
  <c r="I12" i="39"/>
  <c r="G13" i="39"/>
  <c r="I13" i="39"/>
  <c r="G14" i="39"/>
  <c r="I14" i="39"/>
  <c r="A15" i="39"/>
  <c r="G15" i="39"/>
  <c r="I15" i="39"/>
  <c r="I16" i="39"/>
  <c r="A17" i="39"/>
  <c r="G17" i="39"/>
  <c r="A18" i="39"/>
  <c r="A2" i="38"/>
  <c r="G2" i="38"/>
  <c r="I2" i="38"/>
  <c r="A3" i="38"/>
  <c r="G3" i="38"/>
  <c r="I3" i="38"/>
  <c r="A4" i="38"/>
  <c r="G4" i="38"/>
  <c r="I4" i="38"/>
  <c r="L4" i="38"/>
  <c r="A5" i="38"/>
  <c r="G5" i="38"/>
  <c r="I5" i="38"/>
  <c r="A6" i="38"/>
  <c r="G6" i="38"/>
  <c r="I6" i="38"/>
  <c r="A7" i="38"/>
  <c r="G7" i="38"/>
  <c r="I7" i="38"/>
  <c r="A8" i="38"/>
  <c r="G8" i="38"/>
  <c r="I8" i="38"/>
  <c r="A9" i="38"/>
  <c r="G9" i="38"/>
  <c r="I9" i="38"/>
  <c r="A10" i="38"/>
  <c r="G10" i="38"/>
  <c r="I10" i="38"/>
  <c r="A11" i="38"/>
  <c r="G11" i="38"/>
  <c r="I11" i="38"/>
  <c r="G12" i="38"/>
  <c r="I12" i="38"/>
  <c r="G13" i="38"/>
  <c r="I13" i="38"/>
  <c r="A14" i="38"/>
  <c r="G14" i="38"/>
  <c r="G15" i="38"/>
  <c r="I15" i="38"/>
  <c r="A16" i="38"/>
  <c r="G16" i="38"/>
  <c r="I16" i="38"/>
  <c r="A17" i="38"/>
  <c r="A2" i="37"/>
  <c r="G2" i="37"/>
  <c r="I2" i="37"/>
  <c r="A3" i="37"/>
  <c r="G3" i="37"/>
  <c r="I3" i="37"/>
  <c r="A4" i="37"/>
  <c r="G4" i="37"/>
  <c r="I4" i="37"/>
  <c r="L4" i="37"/>
  <c r="A5" i="37"/>
  <c r="G5" i="37"/>
  <c r="I5" i="37"/>
  <c r="A6" i="37"/>
  <c r="G6" i="37"/>
  <c r="I6" i="37"/>
  <c r="A7" i="37"/>
  <c r="G7" i="37"/>
  <c r="I7" i="37"/>
  <c r="A8" i="37"/>
  <c r="G8" i="37"/>
  <c r="I8" i="37"/>
  <c r="A9" i="37"/>
  <c r="G9" i="37"/>
  <c r="I9" i="37"/>
  <c r="A10" i="37"/>
  <c r="G10" i="37"/>
  <c r="I10" i="37"/>
  <c r="A11" i="37"/>
  <c r="G11" i="37"/>
  <c r="I11" i="37"/>
  <c r="G12" i="37"/>
  <c r="I12" i="37"/>
  <c r="G13" i="37"/>
  <c r="I13" i="37"/>
  <c r="A14" i="37"/>
  <c r="G14" i="37"/>
  <c r="I14" i="37"/>
  <c r="G15" i="37"/>
  <c r="I15" i="37"/>
  <c r="A16" i="37"/>
  <c r="G16" i="37"/>
  <c r="I16" i="37"/>
  <c r="A17" i="37"/>
  <c r="G15" i="1"/>
  <c r="G16" i="1"/>
  <c r="I16" i="1"/>
  <c r="G14" i="1"/>
  <c r="I14" i="1"/>
  <c r="I15" i="1"/>
  <c r="G4" i="1"/>
  <c r="G13" i="1"/>
  <c r="I13" i="1"/>
  <c r="L4" i="1"/>
  <c r="A17" i="1"/>
  <c r="A3" i="1"/>
  <c r="A4" i="1"/>
  <c r="A5" i="1"/>
  <c r="A6" i="1"/>
  <c r="A7" i="1"/>
  <c r="A8" i="1"/>
  <c r="A9" i="1"/>
  <c r="A10" i="1"/>
  <c r="A11" i="1"/>
  <c r="A14" i="1"/>
  <c r="A16" i="1"/>
  <c r="A2" i="1"/>
  <c r="H14" i="18"/>
  <c r="F14" i="18"/>
  <c r="H13" i="18"/>
  <c r="F13" i="18"/>
  <c r="H12" i="18"/>
  <c r="F12" i="18"/>
  <c r="H11" i="18"/>
  <c r="F11" i="18"/>
  <c r="H10" i="18"/>
  <c r="F10" i="18"/>
  <c r="H9" i="18"/>
  <c r="F9" i="18"/>
  <c r="H8" i="18"/>
  <c r="F8" i="18"/>
  <c r="H7" i="18"/>
  <c r="F7" i="18"/>
  <c r="H6" i="18"/>
  <c r="F6" i="18"/>
  <c r="H5" i="18"/>
  <c r="F5" i="18"/>
  <c r="H4" i="18"/>
  <c r="F4" i="18"/>
  <c r="H3" i="18"/>
  <c r="F3" i="18"/>
  <c r="H2" i="18"/>
  <c r="F2" i="18"/>
  <c r="G12" i="1"/>
  <c r="I12" i="1"/>
  <c r="G11" i="1"/>
  <c r="I11" i="1"/>
  <c r="G10" i="1"/>
  <c r="G9" i="1"/>
  <c r="I9" i="1"/>
  <c r="G8" i="1"/>
  <c r="I8" i="1"/>
  <c r="G7" i="1"/>
  <c r="I7" i="1"/>
  <c r="G6" i="1"/>
  <c r="I6" i="1"/>
  <c r="G5" i="1"/>
  <c r="I5" i="1"/>
  <c r="I4" i="1"/>
  <c r="G3" i="1"/>
  <c r="I3" i="1"/>
  <c r="G2" i="1"/>
  <c r="I10" i="1"/>
  <c r="I2" i="1"/>
  <c r="I4" i="39"/>
  <c r="I15" i="48"/>
  <c r="I15" i="42"/>
  <c r="I14" i="38"/>
  <c r="I17" i="39"/>
  <c r="D5" i="18"/>
  <c r="D2" i="18"/>
  <c r="D11" i="18"/>
  <c r="D13" i="18"/>
  <c r="D4" i="18"/>
  <c r="D14" i="18"/>
  <c r="D7" i="18"/>
  <c r="D12" i="18"/>
  <c r="D8" i="18"/>
  <c r="D3" i="18"/>
  <c r="D10" i="18"/>
  <c r="D9" i="18"/>
  <c r="D6" i="18"/>
  <c r="F15" i="18" l="1"/>
  <c r="H15" i="18"/>
  <c r="G17" i="42"/>
  <c r="I17" i="45"/>
  <c r="G17" i="45"/>
  <c r="I17" i="48"/>
  <c r="G17" i="48"/>
  <c r="G17" i="44"/>
  <c r="I17" i="44"/>
  <c r="G17" i="47"/>
  <c r="I17" i="47"/>
  <c r="I17" i="46"/>
  <c r="G17" i="46"/>
  <c r="I17" i="43"/>
  <c r="G17" i="43"/>
  <c r="G17" i="41"/>
  <c r="I17" i="41"/>
  <c r="G17" i="40"/>
  <c r="I17" i="40"/>
  <c r="I17" i="42"/>
  <c r="G18" i="39"/>
  <c r="I18" i="39"/>
  <c r="I17" i="38"/>
  <c r="G17" i="38"/>
  <c r="G17" i="37"/>
  <c r="I17" i="37"/>
  <c r="I17" i="1"/>
  <c r="G17" i="1"/>
</calcChain>
</file>

<file path=xl/sharedStrings.xml><?xml version="1.0" encoding="utf-8"?>
<sst xmlns="http://schemas.openxmlformats.org/spreadsheetml/2006/main" count="561" uniqueCount="43">
  <si>
    <t>Lp</t>
  </si>
  <si>
    <t>Kategoria prac</t>
  </si>
  <si>
    <t>Jedn. miary</t>
  </si>
  <si>
    <t>Nakład wg jedn. miary</t>
  </si>
  <si>
    <t>Stawka jedn. netto w PLN</t>
  </si>
  <si>
    <t>Wartość netto w PLN</t>
  </si>
  <si>
    <t>Stawka VAT</t>
  </si>
  <si>
    <t>Wartość brutto w PLN</t>
  </si>
  <si>
    <t>Pozyskanie drewna</t>
  </si>
  <si>
    <t>m3</t>
  </si>
  <si>
    <t>Zrywka drewna</t>
  </si>
  <si>
    <t>Prace ręczne w zagospodarowaniu lasu, pozyskaniu drewna, utrzymaniu obiektów turystycznych i edukacyjnych oraz w użytkowaniu ubocznym i gospodarce łowieckiej</t>
  </si>
  <si>
    <t>H</t>
  </si>
  <si>
    <t xml:space="preserve">Prace zmechanizowane w zagospodarowaniu lasu, pozyskaniu drewna,, utrzymaniu obiektów turystycznych i edukacyjnych oraz w użytkowaniu ubocznym i gospodarce łowieckiej </t>
  </si>
  <si>
    <t>MSZH</t>
  </si>
  <si>
    <t xml:space="preserve">Prace zmechanizowane w gospodarce łąkowo - rolnej (koszenie z usuwaniem biomasy) </t>
  </si>
  <si>
    <t>Dowozy do lub z leśnictwa</t>
  </si>
  <si>
    <t>KM</t>
  </si>
  <si>
    <t xml:space="preserve">Prace godzinowe ręczne z utrzymania szlaków zrywkowych </t>
  </si>
  <si>
    <t xml:space="preserve">Prace godzinowe zmechanizowane z utrzymania szlaków zrywkowych </t>
  </si>
  <si>
    <t xml:space="preserve">Prace godzinowe ręczne z utrzymania dróg leśnych i obiektów retencji </t>
  </si>
  <si>
    <t>Prace godzinowe zmechanizowane z utrzymania dróg leśnych i obiektów retencji</t>
  </si>
  <si>
    <t xml:space="preserve">Prace godzinowe zmechanizowane z zimowego utrzymania dróg leśnych </t>
  </si>
  <si>
    <t xml:space="preserve">Remont dróg leśnych materiałem wykonawcy (żwir) </t>
  </si>
  <si>
    <t xml:space="preserve">Remont dróg leśnych materiałem wykonawcy (kliniec) </t>
  </si>
  <si>
    <t>Wartość łączna w PLN</t>
  </si>
  <si>
    <t>___________________________________</t>
  </si>
  <si>
    <t>(podpis oferenta)</t>
  </si>
  <si>
    <t>KMTR</t>
  </si>
  <si>
    <t>Prace ręczne w zagospodarowaniu lasu, pozyskaniu drewna, utrzymaniu obiektów turystycznych i edukacyjnych oraz w użytkowaniu ubocznym, szkółkarstwie, gospodarce łowieckiej i gospodarce łąkowo-rolnej</t>
  </si>
  <si>
    <t xml:space="preserve">Uszorstnianie zimowe drogi materiałem wykonawcy (piasek, grys) </t>
  </si>
  <si>
    <t>Prace zmechanizowane w zagospodarowaniu lasu, pozyskaniu drewna,, utrzymaniu obiektów turystycznych i edukacyjnych oraz w użytkowaniu ubocznym, gospodarce łowieckiej, szkółkarstwie - (GODZ MP, DOW.INNE., DOW.SADZ.)</t>
  </si>
  <si>
    <t>Remont dróg lesnych materiałem wykonawcy - żwir</t>
  </si>
  <si>
    <t>Remont dróg lesnych materiałem wykonawcy - kliniec</t>
  </si>
  <si>
    <t>Budowa nowych grodzeń w 100 % materiałem wykonawcy</t>
  </si>
  <si>
    <t>M3</t>
  </si>
  <si>
    <t>HM</t>
  </si>
  <si>
    <t>(dokument musi być podpisany kwalifikowanym podpisem elektronicznym)</t>
  </si>
  <si>
    <t>3a</t>
  </si>
  <si>
    <t>Prace ręczne w zagospodarowaniu lasu, pozyskaniu drewna, utrzymaniu obiektów turystycznych i edukacyjnych oraz w użytkowaniu ubocznym, gospodarce łowieckiej i gospodarce łąkowo-rolnej</t>
  </si>
  <si>
    <t>3b</t>
  </si>
  <si>
    <t>Prace ręczne godzinowe na szkółkach leśnych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</si>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</sst>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%"/>
  </numFmts>
  <fonts count="15">
    <font>
      <sz val="10"/>
      <color rgb="FF000000"/>
      <name val="Arial"/>
    </font>
    <font>
      <sz val="9"/>
      <color indexed="63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63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color indexed="8"/>
      <name val="Arial Unicode MS"/>
      <family val="2"/>
      <charset val="238"/>
    </font>
    <font>
      <sz val="10"/>
      <color indexed="8"/>
      <name val="Arial"/>
      <family val="2"/>
      <charset val="238"/>
    </font>
    <font>
      <sz val="9"/>
      <color indexed="63"/>
      <name val="Arial"/>
      <family val="2"/>
      <charset val="238"/>
    </font>
    <font>
      <sz val="9"/>
      <color indexed="63"/>
      <name val="Arial"/>
    </font>
    <font>
      <sz val="10"/>
      <color indexed="8"/>
      <name val="Arial"/>
    </font>
    <font>
      <sz val="8"/>
      <name val="Arial"/>
    </font>
    <font>
      <sz val="10"/>
      <color rgb="FF000000"/>
      <name val="Arial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4" fillId="0" borderId="0"/>
    <xf numFmtId="9" fontId="5" fillId="0" borderId="0" applyFont="0" applyFill="0" applyBorder="0" applyAlignment="0" applyProtection="0"/>
  </cellStyleXfs>
  <cellXfs count="67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14" fillId="0" borderId="0" xfId="2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5" fillId="0" borderId="0" xfId="0" applyNumberFormat="1" applyFont="1"/>
    <xf numFmtId="4" fontId="0" fillId="0" borderId="0" xfId="0" applyNumberFormat="1" applyProtection="1">
      <protection hidden="1"/>
    </xf>
    <xf numFmtId="9" fontId="13" fillId="0" borderId="0" xfId="3" applyFont="1" applyAlignment="1" applyProtection="1">
      <alignment horizontal="center"/>
      <protection hidden="1"/>
    </xf>
    <xf numFmtId="4" fontId="0" fillId="0" borderId="0" xfId="0" applyNumberFormat="1"/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165" fontId="1" fillId="2" borderId="3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7" fillId="0" borderId="0" xfId="0" applyFont="1"/>
    <xf numFmtId="49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49" fontId="1" fillId="2" borderId="3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1" xfId="0" applyNumberFormat="1" applyFont="1" applyFill="1" applyBorder="1" applyAlignment="1" applyProtection="1">
      <alignment horizontal="right" vertical="center"/>
      <protection hidden="1"/>
    </xf>
    <xf numFmtId="4" fontId="1" fillId="2" borderId="5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4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64" fontId="1" fillId="3" borderId="3" xfId="1" applyFont="1" applyFill="1" applyBorder="1" applyAlignment="1" applyProtection="1">
      <alignment horizontal="right" vertical="center"/>
      <protection locked="0"/>
    </xf>
    <xf numFmtId="164" fontId="1" fillId="3" borderId="1" xfId="1" applyFont="1" applyFill="1" applyBorder="1" applyAlignment="1" applyProtection="1">
      <alignment horizontal="right" vertical="center"/>
      <protection locked="0"/>
    </xf>
    <xf numFmtId="164" fontId="1" fillId="3" borderId="6" xfId="1" applyFont="1" applyFill="1" applyBorder="1" applyAlignment="1" applyProtection="1">
      <alignment horizontal="right" vertical="center"/>
      <protection locked="0"/>
    </xf>
    <xf numFmtId="164" fontId="1" fillId="3" borderId="9" xfId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>
      <alignment horizontal="right" vertical="center"/>
    </xf>
    <xf numFmtId="9" fontId="1" fillId="2" borderId="2" xfId="0" applyNumberFormat="1" applyFont="1" applyFill="1" applyBorder="1" applyAlignment="1">
      <alignment horizontal="center" vertical="center"/>
    </xf>
    <xf numFmtId="9" fontId="1" fillId="2" borderId="7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 applyProtection="1">
      <alignment horizontal="right" vertical="center"/>
      <protection hidden="1"/>
    </xf>
    <xf numFmtId="0" fontId="1" fillId="2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9" fontId="11" fillId="0" borderId="0" xfId="3" applyFont="1" applyAlignment="1" applyProtection="1">
      <alignment horizontal="center"/>
      <protection hidden="1"/>
    </xf>
    <xf numFmtId="4" fontId="10" fillId="2" borderId="12" xfId="0" applyNumberFormat="1" applyFont="1" applyFill="1" applyBorder="1" applyAlignment="1">
      <alignment horizontal="right"/>
    </xf>
    <xf numFmtId="4" fontId="10" fillId="2" borderId="0" xfId="0" applyNumberFormat="1" applyFont="1" applyFill="1" applyAlignment="1">
      <alignment horizontal="right"/>
    </xf>
    <xf numFmtId="0" fontId="4" fillId="2" borderId="8" xfId="0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Alignment="1" applyProtection="1">
      <alignment horizontal="center"/>
      <protection hidden="1"/>
    </xf>
    <xf numFmtId="0" fontId="4" fillId="2" borderId="2" xfId="0" applyFont="1" applyFill="1" applyBorder="1" applyAlignment="1">
      <alignment horizontal="right" vertical="center"/>
    </xf>
  </cellXfs>
  <cellStyles count="4">
    <cellStyle name="Dziesiętny" xfId="1" builtinId="3"/>
    <cellStyle name="Normalny" xfId="0" builtinId="0"/>
    <cellStyle name="Normalny 2" xfId="2" xr:uid="{00000000-0005-0000-0000-000002000000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119063</xdr:colOff>
          <xdr:row>0</xdr:row>
          <xdr:rowOff>1</xdr:rowOff>
        </xdr:from>
        <xdr:to>
          <xdr:col>15</xdr:col>
          <xdr:colOff>389658</xdr:colOff>
          <xdr:row>33</xdr:row>
          <xdr:rowOff>70716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"/>
  <sheetViews>
    <sheetView tabSelected="1" view="pageBreakPreview" zoomScale="55" zoomScaleNormal="100" zoomScaleSheetLayoutView="55" workbookViewId="0">
      <selection activeCell="T17" sqref="T17"/>
    </sheetView>
  </sheetViews>
  <sheetFormatPr defaultColWidth="9.1328125" defaultRowHeight="12.75"/>
  <cols>
    <col min="1" max="16384" width="9.1328125" style="6"/>
  </cols>
  <sheetData/>
  <sheetProtection selectLockedCells="1" selectUnlockedCells="1"/>
  <phoneticPr fontId="12" type="noConversion"/>
  <pageMargins left="0.59055118110236227" right="0.59055118110236227" top="0" bottom="0" header="0" footer="0"/>
  <pageSetup paperSize="9" scale="88" orientation="landscape" r:id="rId1"/>
  <drawing r:id="rId2"/>
  <legacyDrawing r:id="rId3"/>
  <oleObjects>
    <mc:AlternateContent xmlns:mc="http://schemas.openxmlformats.org/markup-compatibility/2006">
      <mc:Choice Requires="x14">
        <oleObject progId="Dokument" shapeId="14337" r:id="rId4">
          <objectPr defaultSize="0" autoPict="0" r:id="rId5">
            <anchor moveWithCells="1">
              <from>
                <xdr:col>0</xdr:col>
                <xdr:colOff>119063</xdr:colOff>
                <xdr:row>0</xdr:row>
                <xdr:rowOff>0</xdr:rowOff>
              </from>
              <to>
                <xdr:col>15</xdr:col>
                <xdr:colOff>390525</xdr:colOff>
                <xdr:row>33</xdr:row>
                <xdr:rowOff>71438</xdr:rowOff>
              </to>
            </anchor>
          </objectPr>
        </oleObject>
      </mc:Choice>
      <mc:Fallback>
        <oleObject progId="Dokument" shapeId="143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1"/>
  <sheetViews>
    <sheetView view="pageBreakPreview" topLeftCell="B1" zoomScaleNormal="100" zoomScaleSheetLayoutView="100" workbookViewId="0">
      <selection activeCell="F14" sqref="F14"/>
    </sheetView>
  </sheetViews>
  <sheetFormatPr defaultRowHeight="12.75"/>
  <cols>
    <col min="1" max="1" width="5.86328125" hidden="1" customWidth="1"/>
    <col min="2" max="2" width="4.46484375" customWidth="1"/>
    <col min="3" max="3" width="70" customWidth="1"/>
    <col min="4" max="4" width="8" customWidth="1"/>
    <col min="5" max="5" width="9.46484375" customWidth="1"/>
    <col min="6" max="6" width="10.53125" customWidth="1"/>
    <col min="7" max="7" width="9.53125" customWidth="1"/>
    <col min="8" max="8" width="9" customWidth="1"/>
    <col min="9" max="9" width="10.6640625" customWidth="1"/>
    <col min="10" max="10" width="5.86328125" hidden="1" customWidth="1"/>
    <col min="11" max="11" width="0" hidden="1" customWidth="1"/>
    <col min="12" max="12" width="10" hidden="1" customWidth="1"/>
    <col min="13" max="14" width="0" hidden="1" customWidth="1"/>
  </cols>
  <sheetData>
    <row r="1" spans="1:12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95" customHeight="1" thickTop="1">
      <c r="A2" s="1">
        <f t="shared" ref="A2:A11" si="0">IF(J2="",B2,J2)</f>
        <v>1</v>
      </c>
      <c r="B2" s="27">
        <v>1</v>
      </c>
      <c r="C2" s="28" t="s">
        <v>8</v>
      </c>
      <c r="D2" s="29" t="s">
        <v>9</v>
      </c>
      <c r="E2" s="30">
        <v>8392</v>
      </c>
      <c r="F2" s="49"/>
      <c r="G2" s="18" t="str">
        <f t="shared" ref="G2:G16" si="1">IF(F2="","",ROUND(E2*F2,2))</f>
        <v/>
      </c>
      <c r="H2" s="42">
        <v>0.08</v>
      </c>
      <c r="I2" s="18" t="str">
        <f t="shared" ref="I2:I16" si="2">IF(F2="","",ROUND(G2+G2*H2,2))</f>
        <v/>
      </c>
      <c r="L2" s="24"/>
    </row>
    <row r="3" spans="1:12" s="1" customFormat="1" ht="21.9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8392</v>
      </c>
      <c r="F3" s="50"/>
      <c r="G3" s="5" t="str">
        <f t="shared" si="1"/>
        <v/>
      </c>
      <c r="H3" s="43">
        <v>0.08</v>
      </c>
      <c r="I3" s="5" t="str">
        <f t="shared" si="2"/>
        <v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6590.32</v>
      </c>
      <c r="F4" s="50"/>
      <c r="G4" s="5" t="str">
        <f t="shared" si="1"/>
        <v/>
      </c>
      <c r="H4" s="43">
        <v>0.08</v>
      </c>
      <c r="I4" s="5" t="str">
        <f t="shared" si="2"/>
        <v/>
      </c>
      <c r="L4" s="1" t="str">
        <f ca="1">MID(CELL("filename", A1),SEARCH("]",CELL("filename", A1))+1,
LEN(CELL("filename", A1))-SEARCH("]",CELL("filename", A1)))</f>
        <v>Pakiet 9</v>
      </c>
    </row>
    <row r="5" spans="1:12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45.15</v>
      </c>
      <c r="F5" s="50"/>
      <c r="G5" s="5" t="str">
        <f t="shared" si="1"/>
        <v/>
      </c>
      <c r="H5" s="43">
        <v>0.08</v>
      </c>
      <c r="I5" s="5" t="str">
        <f t="shared" si="2"/>
        <v/>
      </c>
    </row>
    <row r="6" spans="1:12" s="1" customFormat="1" ht="21.9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34.049999999999997</v>
      </c>
      <c r="F6" s="50"/>
      <c r="G6" s="5" t="str">
        <f t="shared" si="1"/>
        <v/>
      </c>
      <c r="H6" s="43">
        <v>0.08</v>
      </c>
      <c r="I6" s="5" t="str">
        <f t="shared" si="2"/>
        <v/>
      </c>
    </row>
    <row r="7" spans="1:12" s="1" customFormat="1" ht="21.9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82</v>
      </c>
      <c r="F7" s="50"/>
      <c r="G7" s="5" t="str">
        <f t="shared" si="1"/>
        <v/>
      </c>
      <c r="H7" s="43">
        <v>0.23</v>
      </c>
      <c r="I7" s="5" t="str">
        <f t="shared" si="2"/>
        <v/>
      </c>
    </row>
    <row r="8" spans="1:12" s="1" customFormat="1" ht="21.9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100</v>
      </c>
      <c r="F8" s="50"/>
      <c r="G8" s="5" t="str">
        <f t="shared" si="1"/>
        <v/>
      </c>
      <c r="H8" s="43">
        <v>0.08</v>
      </c>
      <c r="I8" s="5" t="str">
        <f t="shared" si="2"/>
        <v/>
      </c>
    </row>
    <row r="9" spans="1:12" s="1" customFormat="1" ht="21.9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120</v>
      </c>
      <c r="F9" s="50"/>
      <c r="G9" s="5" t="str">
        <f t="shared" si="1"/>
        <v/>
      </c>
      <c r="H9" s="43">
        <v>0.08</v>
      </c>
      <c r="I9" s="5" t="str">
        <f t="shared" si="2"/>
        <v/>
      </c>
    </row>
    <row r="10" spans="1:12" s="1" customFormat="1" ht="21.9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65</v>
      </c>
      <c r="F10" s="50"/>
      <c r="G10" s="5" t="str">
        <f t="shared" si="1"/>
        <v/>
      </c>
      <c r="H10" s="43">
        <v>0.23</v>
      </c>
      <c r="I10" s="5" t="str">
        <f t="shared" si="2"/>
        <v/>
      </c>
    </row>
    <row r="11" spans="1:12" s="1" customFormat="1" ht="21.9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40</v>
      </c>
      <c r="F11" s="50"/>
      <c r="G11" s="5" t="str">
        <f t="shared" si="1"/>
        <v/>
      </c>
      <c r="H11" s="43">
        <v>0.23</v>
      </c>
      <c r="I11" s="5" t="str">
        <f t="shared" si="2"/>
        <v/>
      </c>
    </row>
    <row r="12" spans="1:12" s="1" customFormat="1" ht="21.95" customHeight="1">
      <c r="B12" s="31">
        <v>11</v>
      </c>
      <c r="C12" s="32" t="s">
        <v>22</v>
      </c>
      <c r="D12" s="33" t="s">
        <v>14</v>
      </c>
      <c r="E12" s="34">
        <v>35</v>
      </c>
      <c r="F12" s="50"/>
      <c r="G12" s="5" t="str">
        <f t="shared" si="1"/>
        <v/>
      </c>
      <c r="H12" s="43">
        <v>0.08</v>
      </c>
      <c r="I12" s="5" t="str">
        <f t="shared" si="2"/>
        <v/>
      </c>
    </row>
    <row r="13" spans="1:12" s="1" customFormat="1" ht="21.95" customHeight="1">
      <c r="B13" s="57">
        <v>12</v>
      </c>
      <c r="C13" s="58" t="s">
        <v>30</v>
      </c>
      <c r="D13" s="59" t="s">
        <v>42</v>
      </c>
      <c r="E13" s="34">
        <v>12000</v>
      </c>
      <c r="F13" s="51"/>
      <c r="G13" s="39" t="str">
        <f t="shared" si="1"/>
        <v/>
      </c>
      <c r="H13" s="60">
        <v>0.08</v>
      </c>
      <c r="I13" s="39" t="str">
        <f t="shared" si="2"/>
        <v/>
      </c>
    </row>
    <row r="14" spans="1:12" s="1" customFormat="1" ht="21.95" customHeight="1">
      <c r="A14" s="1">
        <f>IF(J14="",B12,J14)</f>
        <v>11</v>
      </c>
      <c r="B14" s="40">
        <v>13</v>
      </c>
      <c r="C14" s="41" t="s">
        <v>32</v>
      </c>
      <c r="D14" s="40" t="s">
        <v>35</v>
      </c>
      <c r="E14" s="34">
        <v>10</v>
      </c>
      <c r="F14" s="51"/>
      <c r="G14" s="39" t="str">
        <f t="shared" si="1"/>
        <v/>
      </c>
      <c r="H14" s="54">
        <v>0.23</v>
      </c>
      <c r="I14" s="39" t="str">
        <f t="shared" si="2"/>
        <v/>
      </c>
    </row>
    <row r="15" spans="1:12" s="1" customFormat="1" ht="21.95" customHeight="1">
      <c r="B15" s="40">
        <v>14</v>
      </c>
      <c r="C15" s="41" t="s">
        <v>33</v>
      </c>
      <c r="D15" s="40" t="s">
        <v>35</v>
      </c>
      <c r="E15" s="34">
        <v>10</v>
      </c>
      <c r="F15" s="51"/>
      <c r="G15" s="39" t="str">
        <f t="shared" si="1"/>
        <v/>
      </c>
      <c r="H15" s="54">
        <v>0.23</v>
      </c>
      <c r="I15" s="39" t="str">
        <f t="shared" si="2"/>
        <v/>
      </c>
    </row>
    <row r="16" spans="1:12" s="1" customFormat="1" ht="21.95" customHeight="1" thickBot="1">
      <c r="A16" s="1">
        <f>IF(J16="",B13,J16)</f>
        <v>12</v>
      </c>
      <c r="B16" s="45">
        <v>15</v>
      </c>
      <c r="C16" s="46" t="s">
        <v>34</v>
      </c>
      <c r="D16" s="45" t="s">
        <v>36</v>
      </c>
      <c r="E16" s="56">
        <v>0</v>
      </c>
      <c r="F16" s="52"/>
      <c r="G16" s="53" t="str">
        <f t="shared" si="1"/>
        <v/>
      </c>
      <c r="H16" s="55">
        <v>0.08</v>
      </c>
      <c r="I16" s="35" t="str">
        <f t="shared" si="2"/>
        <v/>
      </c>
    </row>
    <row r="17" spans="1:9" s="1" customFormat="1" ht="24.75" customHeight="1" thickTop="1" thickBot="1">
      <c r="A17" s="1" t="str">
        <f>IF(J17="",B17,J17)</f>
        <v>Wartość łączna w PLN</v>
      </c>
      <c r="B17" s="64" t="s">
        <v>25</v>
      </c>
      <c r="C17" s="64"/>
      <c r="D17" s="64"/>
      <c r="E17" s="64"/>
      <c r="F17" s="64"/>
      <c r="G17" s="47" t="str">
        <f>IF(SUM(G2:G16)=0,"",SUM(G1:G16))</f>
        <v/>
      </c>
      <c r="H17" s="48"/>
      <c r="I17" s="47" t="str">
        <f>IF(SUM(I2:I16)=0,"",SUM(I1:I16))</f>
        <v/>
      </c>
    </row>
    <row r="18" spans="1:9" s="1" customFormat="1" ht="12" thickTop="1"/>
    <row r="20" spans="1:9">
      <c r="E20" s="65" t="s">
        <v>37</v>
      </c>
      <c r="F20" s="65"/>
      <c r="G20" s="65"/>
      <c r="H20" s="65"/>
      <c r="I20" s="65"/>
    </row>
    <row r="21" spans="1:9">
      <c r="E21" s="14"/>
      <c r="F21" s="12"/>
      <c r="G21" s="61"/>
    </row>
  </sheetData>
  <sheetProtection sheet="1" selectLockedCells="1"/>
  <mergeCells count="2">
    <mergeCell ref="B17:F17"/>
    <mergeCell ref="E20:I2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1"/>
  <sheetViews>
    <sheetView view="pageBreakPreview" topLeftCell="B1" zoomScaleNormal="100" zoomScaleSheetLayoutView="100" workbookViewId="0">
      <selection activeCell="F14" sqref="F14"/>
    </sheetView>
  </sheetViews>
  <sheetFormatPr defaultRowHeight="12.75"/>
  <cols>
    <col min="1" max="1" width="5.86328125" hidden="1" customWidth="1"/>
    <col min="2" max="2" width="4.46484375" customWidth="1"/>
    <col min="3" max="3" width="70" customWidth="1"/>
    <col min="4" max="4" width="8" customWidth="1"/>
    <col min="5" max="5" width="9.46484375" customWidth="1"/>
    <col min="6" max="6" width="10.53125" customWidth="1"/>
    <col min="7" max="7" width="9.53125" customWidth="1"/>
    <col min="8" max="8" width="9" customWidth="1"/>
    <col min="9" max="9" width="10.6640625" customWidth="1"/>
    <col min="10" max="10" width="5.86328125" hidden="1" customWidth="1"/>
    <col min="11" max="11" width="0" hidden="1" customWidth="1"/>
    <col min="12" max="12" width="10" hidden="1" customWidth="1"/>
    <col min="13" max="14" width="0" hidden="1" customWidth="1"/>
  </cols>
  <sheetData>
    <row r="1" spans="1:12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95" customHeight="1" thickTop="1">
      <c r="A2" s="1">
        <f t="shared" ref="A2:A11" si="0">IF(J2="",B2,J2)</f>
        <v>1</v>
      </c>
      <c r="B2" s="27">
        <v>1</v>
      </c>
      <c r="C2" s="28" t="s">
        <v>8</v>
      </c>
      <c r="D2" s="29" t="s">
        <v>9</v>
      </c>
      <c r="E2" s="30">
        <v>6520</v>
      </c>
      <c r="F2" s="49"/>
      <c r="G2" s="18" t="str">
        <f t="shared" ref="G2:G16" si="1">IF(F2="","",ROUND(E2*F2,2))</f>
        <v/>
      </c>
      <c r="H2" s="42">
        <v>0.08</v>
      </c>
      <c r="I2" s="18" t="str">
        <f t="shared" ref="I2:I16" si="2">IF(F2="","",ROUND(G2+G2*H2,2))</f>
        <v/>
      </c>
      <c r="L2" s="24"/>
    </row>
    <row r="3" spans="1:12" s="1" customFormat="1" ht="21.9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6520</v>
      </c>
      <c r="F3" s="50"/>
      <c r="G3" s="5" t="str">
        <f t="shared" si="1"/>
        <v/>
      </c>
      <c r="H3" s="43">
        <v>0.08</v>
      </c>
      <c r="I3" s="5" t="str">
        <f t="shared" si="2"/>
        <v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7542.98</v>
      </c>
      <c r="F4" s="50"/>
      <c r="G4" s="5" t="str">
        <f t="shared" si="1"/>
        <v/>
      </c>
      <c r="H4" s="43">
        <v>0.08</v>
      </c>
      <c r="I4" s="5" t="str">
        <f t="shared" si="2"/>
        <v/>
      </c>
      <c r="L4" s="1" t="str">
        <f ca="1">MID(CELL("filename", A1),SEARCH("]",CELL("filename", A1))+1,
LEN(CELL("filename", A1))-SEARCH("]",CELL("filename", A1)))</f>
        <v>Pakiet 10</v>
      </c>
    </row>
    <row r="5" spans="1:12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24.02</v>
      </c>
      <c r="F5" s="50"/>
      <c r="G5" s="5" t="str">
        <f t="shared" si="1"/>
        <v/>
      </c>
      <c r="H5" s="43">
        <v>0.08</v>
      </c>
      <c r="I5" s="5" t="str">
        <f t="shared" si="2"/>
        <v/>
      </c>
    </row>
    <row r="6" spans="1:12" s="1" customFormat="1" ht="21.9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7.2</v>
      </c>
      <c r="F6" s="50"/>
      <c r="G6" s="5" t="str">
        <f t="shared" si="1"/>
        <v/>
      </c>
      <c r="H6" s="43">
        <v>0.08</v>
      </c>
      <c r="I6" s="5" t="str">
        <f t="shared" si="2"/>
        <v/>
      </c>
    </row>
    <row r="7" spans="1:12" s="1" customFormat="1" ht="21.9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84.24</v>
      </c>
      <c r="F7" s="50"/>
      <c r="G7" s="5" t="str">
        <f t="shared" si="1"/>
        <v/>
      </c>
      <c r="H7" s="43">
        <v>0.23</v>
      </c>
      <c r="I7" s="5" t="str">
        <f t="shared" si="2"/>
        <v/>
      </c>
    </row>
    <row r="8" spans="1:12" s="1" customFormat="1" ht="21.9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100</v>
      </c>
      <c r="F8" s="50"/>
      <c r="G8" s="5" t="str">
        <f t="shared" si="1"/>
        <v/>
      </c>
      <c r="H8" s="43">
        <v>0.08</v>
      </c>
      <c r="I8" s="5" t="str">
        <f t="shared" si="2"/>
        <v/>
      </c>
    </row>
    <row r="9" spans="1:12" s="1" customFormat="1" ht="21.9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110</v>
      </c>
      <c r="F9" s="50"/>
      <c r="G9" s="5" t="str">
        <f t="shared" si="1"/>
        <v/>
      </c>
      <c r="H9" s="43">
        <v>0.08</v>
      </c>
      <c r="I9" s="5" t="str">
        <f t="shared" si="2"/>
        <v/>
      </c>
    </row>
    <row r="10" spans="1:12" s="1" customFormat="1" ht="21.9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75</v>
      </c>
      <c r="F10" s="50"/>
      <c r="G10" s="5" t="str">
        <f t="shared" si="1"/>
        <v/>
      </c>
      <c r="H10" s="43">
        <v>0.23</v>
      </c>
      <c r="I10" s="5" t="str">
        <f t="shared" si="2"/>
        <v/>
      </c>
    </row>
    <row r="11" spans="1:12" s="1" customFormat="1" ht="21.9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28</v>
      </c>
      <c r="F11" s="50"/>
      <c r="G11" s="5" t="str">
        <f t="shared" si="1"/>
        <v/>
      </c>
      <c r="H11" s="43">
        <v>0.23</v>
      </c>
      <c r="I11" s="5" t="str">
        <f t="shared" si="2"/>
        <v/>
      </c>
    </row>
    <row r="12" spans="1:12" s="1" customFormat="1" ht="21.95" customHeight="1">
      <c r="B12" s="31">
        <v>11</v>
      </c>
      <c r="C12" s="32" t="s">
        <v>22</v>
      </c>
      <c r="D12" s="33" t="s">
        <v>14</v>
      </c>
      <c r="E12" s="34">
        <v>25</v>
      </c>
      <c r="F12" s="50"/>
      <c r="G12" s="5" t="str">
        <f t="shared" si="1"/>
        <v/>
      </c>
      <c r="H12" s="43">
        <v>0.08</v>
      </c>
      <c r="I12" s="5" t="str">
        <f t="shared" si="2"/>
        <v/>
      </c>
    </row>
    <row r="13" spans="1:12" s="1" customFormat="1" ht="21.95" customHeight="1">
      <c r="B13" s="57">
        <v>12</v>
      </c>
      <c r="C13" s="58" t="s">
        <v>30</v>
      </c>
      <c r="D13" s="59" t="s">
        <v>42</v>
      </c>
      <c r="E13" s="34">
        <v>4000</v>
      </c>
      <c r="F13" s="51"/>
      <c r="G13" s="39" t="str">
        <f t="shared" si="1"/>
        <v/>
      </c>
      <c r="H13" s="60">
        <v>0.08</v>
      </c>
      <c r="I13" s="39" t="str">
        <f t="shared" si="2"/>
        <v/>
      </c>
    </row>
    <row r="14" spans="1:12" s="1" customFormat="1" ht="21.95" customHeight="1">
      <c r="A14" s="1">
        <f>IF(J14="",B12,J14)</f>
        <v>11</v>
      </c>
      <c r="B14" s="40">
        <v>13</v>
      </c>
      <c r="C14" s="41" t="s">
        <v>32</v>
      </c>
      <c r="D14" s="40" t="s">
        <v>35</v>
      </c>
      <c r="E14" s="34">
        <v>10</v>
      </c>
      <c r="F14" s="51"/>
      <c r="G14" s="39" t="str">
        <f t="shared" si="1"/>
        <v/>
      </c>
      <c r="H14" s="54">
        <v>0.23</v>
      </c>
      <c r="I14" s="39" t="str">
        <f t="shared" si="2"/>
        <v/>
      </c>
    </row>
    <row r="15" spans="1:12" s="1" customFormat="1" ht="21.95" customHeight="1">
      <c r="B15" s="40">
        <v>14</v>
      </c>
      <c r="C15" s="41" t="s">
        <v>33</v>
      </c>
      <c r="D15" s="40" t="s">
        <v>35</v>
      </c>
      <c r="E15" s="34">
        <v>10</v>
      </c>
      <c r="F15" s="51"/>
      <c r="G15" s="39" t="str">
        <f t="shared" si="1"/>
        <v/>
      </c>
      <c r="H15" s="54">
        <v>0.23</v>
      </c>
      <c r="I15" s="39" t="str">
        <f t="shared" si="2"/>
        <v/>
      </c>
    </row>
    <row r="16" spans="1:12" s="1" customFormat="1" ht="21.95" customHeight="1" thickBot="1">
      <c r="A16" s="1">
        <f>IF(J16="",B13,J16)</f>
        <v>12</v>
      </c>
      <c r="B16" s="45">
        <v>15</v>
      </c>
      <c r="C16" s="46" t="s">
        <v>34</v>
      </c>
      <c r="D16" s="45" t="s">
        <v>36</v>
      </c>
      <c r="E16" s="56">
        <v>0</v>
      </c>
      <c r="F16" s="52"/>
      <c r="G16" s="53" t="str">
        <f t="shared" si="1"/>
        <v/>
      </c>
      <c r="H16" s="55">
        <v>0.08</v>
      </c>
      <c r="I16" s="35" t="str">
        <f t="shared" si="2"/>
        <v/>
      </c>
    </row>
    <row r="17" spans="1:9" s="1" customFormat="1" ht="24.75" customHeight="1" thickTop="1" thickBot="1">
      <c r="A17" s="1" t="str">
        <f>IF(J17="",B17,J17)</f>
        <v>Wartość łączna w PLN</v>
      </c>
      <c r="B17" s="64" t="s">
        <v>25</v>
      </c>
      <c r="C17" s="64"/>
      <c r="D17" s="64"/>
      <c r="E17" s="64"/>
      <c r="F17" s="64"/>
      <c r="G17" s="47" t="str">
        <f>IF(SUM(G2:G16)=0,"",SUM(G1:G16))</f>
        <v/>
      </c>
      <c r="H17" s="48"/>
      <c r="I17" s="47" t="str">
        <f>IF(SUM(I2:I16)=0,"",SUM(I1:I16))</f>
        <v/>
      </c>
    </row>
    <row r="18" spans="1:9" s="1" customFormat="1" ht="12" thickTop="1"/>
    <row r="20" spans="1:9">
      <c r="E20" s="65" t="s">
        <v>37</v>
      </c>
      <c r="F20" s="65"/>
      <c r="G20" s="65"/>
      <c r="H20" s="65"/>
      <c r="I20" s="65"/>
    </row>
    <row r="21" spans="1:9">
      <c r="E21" s="14"/>
      <c r="F21" s="12"/>
      <c r="G21" s="61"/>
    </row>
  </sheetData>
  <sheetProtection sheet="1" selectLockedCells="1"/>
  <mergeCells count="2">
    <mergeCell ref="B17:F17"/>
    <mergeCell ref="E20:I2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1"/>
  <sheetViews>
    <sheetView view="pageBreakPreview" topLeftCell="B1" zoomScaleNormal="100" zoomScaleSheetLayoutView="100" workbookViewId="0">
      <selection activeCell="F14" sqref="F14"/>
    </sheetView>
  </sheetViews>
  <sheetFormatPr defaultRowHeight="12.75"/>
  <cols>
    <col min="1" max="1" width="5.86328125" hidden="1" customWidth="1"/>
    <col min="2" max="2" width="4.46484375" customWidth="1"/>
    <col min="3" max="3" width="70" customWidth="1"/>
    <col min="4" max="4" width="8" customWidth="1"/>
    <col min="5" max="5" width="9.46484375" customWidth="1"/>
    <col min="6" max="6" width="10.53125" customWidth="1"/>
    <col min="7" max="7" width="9.53125" customWidth="1"/>
    <col min="8" max="8" width="9" customWidth="1"/>
    <col min="9" max="9" width="10.6640625" customWidth="1"/>
    <col min="10" max="10" width="5.86328125" hidden="1" customWidth="1"/>
    <col min="11" max="11" width="0" hidden="1" customWidth="1"/>
    <col min="12" max="12" width="10" hidden="1" customWidth="1"/>
    <col min="13" max="14" width="0" hidden="1" customWidth="1"/>
  </cols>
  <sheetData>
    <row r="1" spans="1:12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95" customHeight="1" thickTop="1">
      <c r="A2" s="1">
        <f t="shared" ref="A2:A11" si="0">IF(J2="",B2,J2)</f>
        <v>1</v>
      </c>
      <c r="B2" s="27">
        <v>1</v>
      </c>
      <c r="C2" s="28" t="s">
        <v>8</v>
      </c>
      <c r="D2" s="29" t="s">
        <v>9</v>
      </c>
      <c r="E2" s="30">
        <v>5605</v>
      </c>
      <c r="F2" s="49"/>
      <c r="G2" s="18" t="str">
        <f t="shared" ref="G2:G16" si="1">IF(F2="","",ROUND(E2*F2,2))</f>
        <v/>
      </c>
      <c r="H2" s="42">
        <v>0.08</v>
      </c>
      <c r="I2" s="18" t="str">
        <f t="shared" ref="I2:I16" si="2">IF(F2="","",ROUND(G2+G2*H2,2))</f>
        <v/>
      </c>
      <c r="L2" s="24"/>
    </row>
    <row r="3" spans="1:12" s="1" customFormat="1" ht="21.9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5605</v>
      </c>
      <c r="F3" s="50"/>
      <c r="G3" s="5" t="str">
        <f t="shared" si="1"/>
        <v/>
      </c>
      <c r="H3" s="43">
        <v>0.08</v>
      </c>
      <c r="I3" s="5" t="str">
        <f t="shared" si="2"/>
        <v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7126.39</v>
      </c>
      <c r="F4" s="50"/>
      <c r="G4" s="5" t="str">
        <f t="shared" si="1"/>
        <v/>
      </c>
      <c r="H4" s="43">
        <v>0.08</v>
      </c>
      <c r="I4" s="5" t="str">
        <f t="shared" si="2"/>
        <v/>
      </c>
      <c r="L4" s="1" t="str">
        <f ca="1">MID(CELL("filename", A1),SEARCH("]",CELL("filename", A1))+1,
LEN(CELL("filename", A1))-SEARCH("]",CELL("filename", A1)))</f>
        <v>Pakiet 11</v>
      </c>
    </row>
    <row r="5" spans="1:12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29.33</v>
      </c>
      <c r="F5" s="50"/>
      <c r="G5" s="5" t="str">
        <f t="shared" si="1"/>
        <v/>
      </c>
      <c r="H5" s="43">
        <v>0.08</v>
      </c>
      <c r="I5" s="5" t="str">
        <f t="shared" si="2"/>
        <v/>
      </c>
    </row>
    <row r="6" spans="1:12" s="1" customFormat="1" ht="21.9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14.55</v>
      </c>
      <c r="F6" s="50"/>
      <c r="G6" s="5" t="str">
        <f t="shared" si="1"/>
        <v/>
      </c>
      <c r="H6" s="43">
        <v>0.08</v>
      </c>
      <c r="I6" s="5" t="str">
        <f t="shared" si="2"/>
        <v/>
      </c>
    </row>
    <row r="7" spans="1:12" s="1" customFormat="1" ht="21.9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81.709999999999994</v>
      </c>
      <c r="F7" s="50"/>
      <c r="G7" s="5" t="str">
        <f t="shared" si="1"/>
        <v/>
      </c>
      <c r="H7" s="43">
        <v>0.23</v>
      </c>
      <c r="I7" s="5" t="str">
        <f t="shared" si="2"/>
        <v/>
      </c>
    </row>
    <row r="8" spans="1:12" s="1" customFormat="1" ht="21.9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100</v>
      </c>
      <c r="F8" s="50"/>
      <c r="G8" s="5" t="str">
        <f t="shared" si="1"/>
        <v/>
      </c>
      <c r="H8" s="43">
        <v>0.08</v>
      </c>
      <c r="I8" s="5" t="str">
        <f t="shared" si="2"/>
        <v/>
      </c>
    </row>
    <row r="9" spans="1:12" s="1" customFormat="1" ht="21.9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100</v>
      </c>
      <c r="F9" s="50"/>
      <c r="G9" s="5" t="str">
        <f t="shared" si="1"/>
        <v/>
      </c>
      <c r="H9" s="43">
        <v>0.08</v>
      </c>
      <c r="I9" s="5" t="str">
        <f t="shared" si="2"/>
        <v/>
      </c>
    </row>
    <row r="10" spans="1:12" s="1" customFormat="1" ht="21.9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70</v>
      </c>
      <c r="F10" s="50"/>
      <c r="G10" s="5" t="str">
        <f t="shared" si="1"/>
        <v/>
      </c>
      <c r="H10" s="43">
        <v>0.23</v>
      </c>
      <c r="I10" s="5" t="str">
        <f t="shared" si="2"/>
        <v/>
      </c>
    </row>
    <row r="11" spans="1:12" s="1" customFormat="1" ht="21.9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35</v>
      </c>
      <c r="F11" s="50"/>
      <c r="G11" s="5" t="str">
        <f t="shared" si="1"/>
        <v/>
      </c>
      <c r="H11" s="43">
        <v>0.23</v>
      </c>
      <c r="I11" s="5" t="str">
        <f t="shared" si="2"/>
        <v/>
      </c>
    </row>
    <row r="12" spans="1:12" s="1" customFormat="1" ht="21.95" customHeight="1">
      <c r="B12" s="31">
        <v>11</v>
      </c>
      <c r="C12" s="32" t="s">
        <v>22</v>
      </c>
      <c r="D12" s="33" t="s">
        <v>14</v>
      </c>
      <c r="E12" s="34">
        <v>15</v>
      </c>
      <c r="F12" s="50"/>
      <c r="G12" s="5" t="str">
        <f t="shared" si="1"/>
        <v/>
      </c>
      <c r="H12" s="43">
        <v>0.08</v>
      </c>
      <c r="I12" s="5" t="str">
        <f t="shared" si="2"/>
        <v/>
      </c>
    </row>
    <row r="13" spans="1:12" s="1" customFormat="1" ht="21.95" customHeight="1">
      <c r="B13" s="57">
        <v>12</v>
      </c>
      <c r="C13" s="58" t="s">
        <v>30</v>
      </c>
      <c r="D13" s="59" t="s">
        <v>42</v>
      </c>
      <c r="E13" s="34">
        <v>4000</v>
      </c>
      <c r="F13" s="51"/>
      <c r="G13" s="39" t="str">
        <f t="shared" si="1"/>
        <v/>
      </c>
      <c r="H13" s="60">
        <v>0.08</v>
      </c>
      <c r="I13" s="39" t="str">
        <f t="shared" si="2"/>
        <v/>
      </c>
    </row>
    <row r="14" spans="1:12" s="1" customFormat="1" ht="21.95" customHeight="1">
      <c r="A14" s="1">
        <f>IF(J14="",B12,J14)</f>
        <v>11</v>
      </c>
      <c r="B14" s="40">
        <v>13</v>
      </c>
      <c r="C14" s="41" t="s">
        <v>32</v>
      </c>
      <c r="D14" s="40" t="s">
        <v>35</v>
      </c>
      <c r="E14" s="34">
        <v>10</v>
      </c>
      <c r="F14" s="51"/>
      <c r="G14" s="39" t="str">
        <f t="shared" si="1"/>
        <v/>
      </c>
      <c r="H14" s="54">
        <v>0.23</v>
      </c>
      <c r="I14" s="39" t="str">
        <f t="shared" si="2"/>
        <v/>
      </c>
    </row>
    <row r="15" spans="1:12" s="1" customFormat="1" ht="21.95" customHeight="1">
      <c r="B15" s="40">
        <v>14</v>
      </c>
      <c r="C15" s="41" t="s">
        <v>33</v>
      </c>
      <c r="D15" s="40" t="s">
        <v>35</v>
      </c>
      <c r="E15" s="34">
        <v>10</v>
      </c>
      <c r="F15" s="51"/>
      <c r="G15" s="39" t="str">
        <f t="shared" si="1"/>
        <v/>
      </c>
      <c r="H15" s="54">
        <v>0.23</v>
      </c>
      <c r="I15" s="39" t="str">
        <f t="shared" si="2"/>
        <v/>
      </c>
    </row>
    <row r="16" spans="1:12" s="1" customFormat="1" ht="21.95" customHeight="1" thickBot="1">
      <c r="A16" s="1">
        <f>IF(J16="",B13,J16)</f>
        <v>12</v>
      </c>
      <c r="B16" s="45">
        <v>15</v>
      </c>
      <c r="C16" s="46" t="s">
        <v>34</v>
      </c>
      <c r="D16" s="45" t="s">
        <v>36</v>
      </c>
      <c r="E16" s="56">
        <v>0</v>
      </c>
      <c r="F16" s="52"/>
      <c r="G16" s="53" t="str">
        <f t="shared" si="1"/>
        <v/>
      </c>
      <c r="H16" s="55">
        <v>0.08</v>
      </c>
      <c r="I16" s="35" t="str">
        <f t="shared" si="2"/>
        <v/>
      </c>
    </row>
    <row r="17" spans="1:9" s="1" customFormat="1" ht="24.75" customHeight="1" thickTop="1" thickBot="1">
      <c r="A17" s="1" t="str">
        <f>IF(J17="",B17,J17)</f>
        <v>Wartość łączna w PLN</v>
      </c>
      <c r="B17" s="64" t="s">
        <v>25</v>
      </c>
      <c r="C17" s="64"/>
      <c r="D17" s="64"/>
      <c r="E17" s="64"/>
      <c r="F17" s="64"/>
      <c r="G17" s="47" t="str">
        <f>IF(SUM(G2:G16)=0,"",SUM(G1:G16))</f>
        <v/>
      </c>
      <c r="H17" s="48"/>
      <c r="I17" s="47" t="str">
        <f>IF(SUM(I2:I16)=0,"",SUM(I1:I16))</f>
        <v/>
      </c>
    </row>
    <row r="18" spans="1:9" s="1" customFormat="1" ht="12" thickTop="1"/>
    <row r="20" spans="1:9">
      <c r="E20" s="65" t="s">
        <v>37</v>
      </c>
      <c r="F20" s="65"/>
      <c r="G20" s="65"/>
      <c r="H20" s="65"/>
      <c r="I20" s="65"/>
    </row>
    <row r="21" spans="1:9">
      <c r="E21" s="14"/>
      <c r="F21" s="12"/>
      <c r="G21" s="61"/>
    </row>
  </sheetData>
  <sheetProtection sheet="1" selectLockedCells="1"/>
  <mergeCells count="2">
    <mergeCell ref="B17:F17"/>
    <mergeCell ref="E20:I2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1"/>
  <sheetViews>
    <sheetView view="pageBreakPreview" topLeftCell="B7" zoomScaleNormal="100" zoomScaleSheetLayoutView="100" workbookViewId="0">
      <selection activeCell="F14" sqref="F14"/>
    </sheetView>
  </sheetViews>
  <sheetFormatPr defaultRowHeight="12.75"/>
  <cols>
    <col min="1" max="1" width="5.86328125" hidden="1" customWidth="1"/>
    <col min="2" max="2" width="4.46484375" customWidth="1"/>
    <col min="3" max="3" width="70" customWidth="1"/>
    <col min="4" max="4" width="8" customWidth="1"/>
    <col min="5" max="5" width="9.46484375" customWidth="1"/>
    <col min="6" max="6" width="10.53125" customWidth="1"/>
    <col min="7" max="7" width="9.53125" customWidth="1"/>
    <col min="8" max="8" width="9" customWidth="1"/>
    <col min="9" max="9" width="10.6640625" customWidth="1"/>
    <col min="10" max="10" width="5.86328125" hidden="1" customWidth="1"/>
    <col min="11" max="11" width="0" hidden="1" customWidth="1"/>
    <col min="12" max="12" width="10" hidden="1" customWidth="1"/>
    <col min="13" max="14" width="0" hidden="1" customWidth="1"/>
  </cols>
  <sheetData>
    <row r="1" spans="1:12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95" customHeight="1" thickTop="1">
      <c r="A2" s="1">
        <f t="shared" ref="A2:A11" si="0">IF(J2="",B2,J2)</f>
        <v>1</v>
      </c>
      <c r="B2" s="27">
        <v>1</v>
      </c>
      <c r="C2" s="28" t="s">
        <v>8</v>
      </c>
      <c r="D2" s="29" t="s">
        <v>9</v>
      </c>
      <c r="E2" s="30">
        <v>5058</v>
      </c>
      <c r="F2" s="49"/>
      <c r="G2" s="18" t="str">
        <f t="shared" ref="G2:G16" si="1">IF(F2="","",ROUND(E2*F2,2))</f>
        <v/>
      </c>
      <c r="H2" s="42">
        <v>0.08</v>
      </c>
      <c r="I2" s="18" t="str">
        <f t="shared" ref="I2:I16" si="2">IF(F2="","",ROUND(G2+G2*H2,2))</f>
        <v/>
      </c>
      <c r="L2" s="24"/>
    </row>
    <row r="3" spans="1:12" s="1" customFormat="1" ht="21.9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5058</v>
      </c>
      <c r="F3" s="50"/>
      <c r="G3" s="5" t="str">
        <f t="shared" si="1"/>
        <v/>
      </c>
      <c r="H3" s="43">
        <v>0.08</v>
      </c>
      <c r="I3" s="5" t="str">
        <f t="shared" si="2"/>
        <v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7930.84</v>
      </c>
      <c r="F4" s="50"/>
      <c r="G4" s="5" t="str">
        <f t="shared" si="1"/>
        <v/>
      </c>
      <c r="H4" s="43">
        <v>0.08</v>
      </c>
      <c r="I4" s="5" t="str">
        <f t="shared" si="2"/>
        <v/>
      </c>
      <c r="L4" s="1" t="str">
        <f ca="1">MID(CELL("filename", A1),SEARCH("]",CELL("filename", A1))+1,
LEN(CELL("filename", A1))-SEARCH("]",CELL("filename", A1)))</f>
        <v xml:space="preserve">Pakiet 12 </v>
      </c>
    </row>
    <row r="5" spans="1:12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22.34</v>
      </c>
      <c r="F5" s="50"/>
      <c r="G5" s="5" t="str">
        <f t="shared" si="1"/>
        <v/>
      </c>
      <c r="H5" s="43">
        <v>0.08</v>
      </c>
      <c r="I5" s="5" t="str">
        <f t="shared" si="2"/>
        <v/>
      </c>
    </row>
    <row r="6" spans="1:12" s="1" customFormat="1" ht="21.9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20.55</v>
      </c>
      <c r="F6" s="50"/>
      <c r="G6" s="5" t="str">
        <f t="shared" si="1"/>
        <v/>
      </c>
      <c r="H6" s="43">
        <v>0.08</v>
      </c>
      <c r="I6" s="5" t="str">
        <f t="shared" si="2"/>
        <v/>
      </c>
    </row>
    <row r="7" spans="1:12" s="1" customFormat="1" ht="21.9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104</v>
      </c>
      <c r="F7" s="50"/>
      <c r="G7" s="5" t="str">
        <f t="shared" si="1"/>
        <v/>
      </c>
      <c r="H7" s="43">
        <v>0.23</v>
      </c>
      <c r="I7" s="5" t="str">
        <f t="shared" si="2"/>
        <v/>
      </c>
    </row>
    <row r="8" spans="1:12" s="1" customFormat="1" ht="21.9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100</v>
      </c>
      <c r="F8" s="50"/>
      <c r="G8" s="5" t="str">
        <f t="shared" si="1"/>
        <v/>
      </c>
      <c r="H8" s="43">
        <v>0.08</v>
      </c>
      <c r="I8" s="5" t="str">
        <f t="shared" si="2"/>
        <v/>
      </c>
    </row>
    <row r="9" spans="1:12" s="1" customFormat="1" ht="21.9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110</v>
      </c>
      <c r="F9" s="50"/>
      <c r="G9" s="5" t="str">
        <f t="shared" si="1"/>
        <v/>
      </c>
      <c r="H9" s="43">
        <v>0.08</v>
      </c>
      <c r="I9" s="5" t="str">
        <f t="shared" si="2"/>
        <v/>
      </c>
    </row>
    <row r="10" spans="1:12" s="1" customFormat="1" ht="21.9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70</v>
      </c>
      <c r="F10" s="50"/>
      <c r="G10" s="5" t="str">
        <f t="shared" si="1"/>
        <v/>
      </c>
      <c r="H10" s="43">
        <v>0.23</v>
      </c>
      <c r="I10" s="5" t="str">
        <f t="shared" si="2"/>
        <v/>
      </c>
    </row>
    <row r="11" spans="1:12" s="1" customFormat="1" ht="21.9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35</v>
      </c>
      <c r="F11" s="50"/>
      <c r="G11" s="5" t="str">
        <f t="shared" si="1"/>
        <v/>
      </c>
      <c r="H11" s="43">
        <v>0.23</v>
      </c>
      <c r="I11" s="5" t="str">
        <f t="shared" si="2"/>
        <v/>
      </c>
    </row>
    <row r="12" spans="1:12" s="1" customFormat="1" ht="21.95" customHeight="1">
      <c r="B12" s="31">
        <v>11</v>
      </c>
      <c r="C12" s="32" t="s">
        <v>22</v>
      </c>
      <c r="D12" s="33" t="s">
        <v>14</v>
      </c>
      <c r="E12" s="34">
        <v>35</v>
      </c>
      <c r="F12" s="50"/>
      <c r="G12" s="5" t="str">
        <f t="shared" si="1"/>
        <v/>
      </c>
      <c r="H12" s="43">
        <v>0.08</v>
      </c>
      <c r="I12" s="5" t="str">
        <f t="shared" si="2"/>
        <v/>
      </c>
    </row>
    <row r="13" spans="1:12" s="1" customFormat="1" ht="21.95" customHeight="1">
      <c r="B13" s="57">
        <v>12</v>
      </c>
      <c r="C13" s="58" t="s">
        <v>30</v>
      </c>
      <c r="D13" s="59" t="s">
        <v>42</v>
      </c>
      <c r="E13" s="34">
        <v>8000</v>
      </c>
      <c r="F13" s="51"/>
      <c r="G13" s="39" t="str">
        <f t="shared" si="1"/>
        <v/>
      </c>
      <c r="H13" s="60">
        <v>0.08</v>
      </c>
      <c r="I13" s="39" t="str">
        <f t="shared" si="2"/>
        <v/>
      </c>
    </row>
    <row r="14" spans="1:12" s="1" customFormat="1" ht="21.95" customHeight="1">
      <c r="A14" s="1">
        <f>IF(J14="",B12,J14)</f>
        <v>11</v>
      </c>
      <c r="B14" s="40">
        <v>13</v>
      </c>
      <c r="C14" s="41" t="s">
        <v>32</v>
      </c>
      <c r="D14" s="40" t="s">
        <v>35</v>
      </c>
      <c r="E14" s="34">
        <v>10</v>
      </c>
      <c r="F14" s="51"/>
      <c r="G14" s="39" t="str">
        <f t="shared" si="1"/>
        <v/>
      </c>
      <c r="H14" s="54">
        <v>0.23</v>
      </c>
      <c r="I14" s="39" t="str">
        <f t="shared" si="2"/>
        <v/>
      </c>
    </row>
    <row r="15" spans="1:12" s="1" customFormat="1" ht="21.95" customHeight="1">
      <c r="B15" s="40">
        <v>14</v>
      </c>
      <c r="C15" s="41" t="s">
        <v>33</v>
      </c>
      <c r="D15" s="40" t="s">
        <v>35</v>
      </c>
      <c r="E15" s="34">
        <v>10</v>
      </c>
      <c r="F15" s="51"/>
      <c r="G15" s="39" t="str">
        <f t="shared" si="1"/>
        <v/>
      </c>
      <c r="H15" s="54">
        <v>0.23</v>
      </c>
      <c r="I15" s="39" t="str">
        <f t="shared" si="2"/>
        <v/>
      </c>
    </row>
    <row r="16" spans="1:12" s="1" customFormat="1" ht="21.95" customHeight="1" thickBot="1">
      <c r="A16" s="1">
        <f>IF(J16="",B13,J16)</f>
        <v>12</v>
      </c>
      <c r="B16" s="45">
        <v>15</v>
      </c>
      <c r="C16" s="46" t="s">
        <v>34</v>
      </c>
      <c r="D16" s="45" t="s">
        <v>36</v>
      </c>
      <c r="E16" s="56">
        <v>0</v>
      </c>
      <c r="F16" s="52"/>
      <c r="G16" s="53" t="str">
        <f t="shared" si="1"/>
        <v/>
      </c>
      <c r="H16" s="55">
        <v>0.08</v>
      </c>
      <c r="I16" s="35" t="str">
        <f t="shared" si="2"/>
        <v/>
      </c>
    </row>
    <row r="17" spans="1:9" s="1" customFormat="1" ht="24.75" customHeight="1" thickTop="1" thickBot="1">
      <c r="A17" s="1" t="str">
        <f>IF(J17="",B17,J17)</f>
        <v>Wartość łączna w PLN</v>
      </c>
      <c r="B17" s="64" t="s">
        <v>25</v>
      </c>
      <c r="C17" s="64"/>
      <c r="D17" s="64"/>
      <c r="E17" s="64"/>
      <c r="F17" s="64"/>
      <c r="G17" s="47" t="str">
        <f>IF(SUM(G2:G16)=0,"",SUM(G1:G16))</f>
        <v/>
      </c>
      <c r="H17" s="48"/>
      <c r="I17" s="47" t="str">
        <f>IF(SUM(I2:I16)=0,"",SUM(I1:I16))</f>
        <v/>
      </c>
    </row>
    <row r="18" spans="1:9" s="1" customFormat="1" ht="12" thickTop="1"/>
    <row r="20" spans="1:9">
      <c r="E20" s="65" t="s">
        <v>37</v>
      </c>
      <c r="F20" s="65"/>
      <c r="G20" s="65"/>
      <c r="H20" s="65"/>
      <c r="I20" s="65"/>
    </row>
    <row r="21" spans="1:9">
      <c r="E21" s="14"/>
      <c r="F21" s="12"/>
      <c r="G21" s="61"/>
    </row>
  </sheetData>
  <sheetProtection sheet="1" selectLockedCells="1"/>
  <mergeCells count="2">
    <mergeCell ref="B17:F17"/>
    <mergeCell ref="E20:I2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1"/>
  <sheetViews>
    <sheetView view="pageBreakPreview" topLeftCell="B1" zoomScaleNormal="100" zoomScaleSheetLayoutView="100" workbookViewId="0">
      <selection activeCell="F14" sqref="F14"/>
    </sheetView>
  </sheetViews>
  <sheetFormatPr defaultRowHeight="12.75"/>
  <cols>
    <col min="1" max="1" width="5.86328125" hidden="1" customWidth="1"/>
    <col min="2" max="2" width="4.46484375" customWidth="1"/>
    <col min="3" max="3" width="70" customWidth="1"/>
    <col min="4" max="4" width="8" customWidth="1"/>
    <col min="5" max="5" width="9.46484375" customWidth="1"/>
    <col min="6" max="6" width="10.53125" customWidth="1"/>
    <col min="7" max="7" width="9.53125" customWidth="1"/>
    <col min="8" max="8" width="9" customWidth="1"/>
    <col min="9" max="9" width="10.6640625" customWidth="1"/>
    <col min="10" max="10" width="5.86328125" hidden="1" customWidth="1"/>
    <col min="11" max="11" width="0" hidden="1" customWidth="1"/>
    <col min="12" max="12" width="10" hidden="1" customWidth="1"/>
    <col min="13" max="14" width="0" hidden="1" customWidth="1"/>
  </cols>
  <sheetData>
    <row r="1" spans="1:12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95" customHeight="1" thickTop="1">
      <c r="A2" s="1">
        <f t="shared" ref="A2:A11" si="0">IF(J2="",B2,J2)</f>
        <v>1</v>
      </c>
      <c r="B2" s="27">
        <v>1</v>
      </c>
      <c r="C2" s="28" t="s">
        <v>8</v>
      </c>
      <c r="D2" s="29" t="s">
        <v>9</v>
      </c>
      <c r="E2" s="30">
        <v>4691</v>
      </c>
      <c r="F2" s="49"/>
      <c r="G2" s="18" t="str">
        <f t="shared" ref="G2:G16" si="1">IF(F2="","",ROUND(E2*F2,2))</f>
        <v/>
      </c>
      <c r="H2" s="42">
        <v>0.08</v>
      </c>
      <c r="I2" s="18" t="str">
        <f t="shared" ref="I2:I16" si="2">IF(F2="","",ROUND(G2+G2*H2,2))</f>
        <v/>
      </c>
      <c r="L2" s="24"/>
    </row>
    <row r="3" spans="1:12" s="1" customFormat="1" ht="21.9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4691</v>
      </c>
      <c r="F3" s="50"/>
      <c r="G3" s="5" t="str">
        <f t="shared" si="1"/>
        <v/>
      </c>
      <c r="H3" s="43">
        <v>0.08</v>
      </c>
      <c r="I3" s="5" t="str">
        <f t="shared" si="2"/>
        <v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6498.38</v>
      </c>
      <c r="F4" s="50"/>
      <c r="G4" s="5" t="str">
        <f t="shared" si="1"/>
        <v/>
      </c>
      <c r="H4" s="43">
        <v>0.08</v>
      </c>
      <c r="I4" s="5" t="str">
        <f t="shared" si="2"/>
        <v/>
      </c>
      <c r="L4" s="1" t="str">
        <f ca="1">MID(CELL("filename", A1),SEARCH("]",CELL("filename", A1))+1,
LEN(CELL("filename", A1))-SEARCH("]",CELL("filename", A1)))</f>
        <v>Pakiet 13</v>
      </c>
    </row>
    <row r="5" spans="1:12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21.5</v>
      </c>
      <c r="F5" s="50"/>
      <c r="G5" s="5" t="str">
        <f t="shared" si="1"/>
        <v/>
      </c>
      <c r="H5" s="43">
        <v>0.08</v>
      </c>
      <c r="I5" s="5" t="str">
        <f t="shared" si="2"/>
        <v/>
      </c>
    </row>
    <row r="6" spans="1:12" s="1" customFormat="1" ht="21.9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0</v>
      </c>
      <c r="F6" s="50"/>
      <c r="G6" s="5" t="str">
        <f t="shared" si="1"/>
        <v/>
      </c>
      <c r="H6" s="43">
        <v>0.08</v>
      </c>
      <c r="I6" s="5" t="str">
        <f t="shared" si="2"/>
        <v/>
      </c>
    </row>
    <row r="7" spans="1:12" s="1" customFormat="1" ht="21.9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163.4</v>
      </c>
      <c r="F7" s="50"/>
      <c r="G7" s="5" t="str">
        <f t="shared" si="1"/>
        <v/>
      </c>
      <c r="H7" s="43">
        <v>0.23</v>
      </c>
      <c r="I7" s="5" t="str">
        <f t="shared" si="2"/>
        <v/>
      </c>
    </row>
    <row r="8" spans="1:12" s="1" customFormat="1" ht="21.9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100</v>
      </c>
      <c r="F8" s="50"/>
      <c r="G8" s="5" t="str">
        <f t="shared" si="1"/>
        <v/>
      </c>
      <c r="H8" s="43">
        <v>0.08</v>
      </c>
      <c r="I8" s="5" t="str">
        <f t="shared" si="2"/>
        <v/>
      </c>
    </row>
    <row r="9" spans="1:12" s="1" customFormat="1" ht="21.9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110</v>
      </c>
      <c r="F9" s="50"/>
      <c r="G9" s="5" t="str">
        <f t="shared" si="1"/>
        <v/>
      </c>
      <c r="H9" s="43">
        <v>0.08</v>
      </c>
      <c r="I9" s="5" t="str">
        <f t="shared" si="2"/>
        <v/>
      </c>
    </row>
    <row r="10" spans="1:12" s="1" customFormat="1" ht="21.9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60</v>
      </c>
      <c r="F10" s="50"/>
      <c r="G10" s="5" t="str">
        <f t="shared" si="1"/>
        <v/>
      </c>
      <c r="H10" s="43">
        <v>0.23</v>
      </c>
      <c r="I10" s="5" t="str">
        <f t="shared" si="2"/>
        <v/>
      </c>
    </row>
    <row r="11" spans="1:12" s="1" customFormat="1" ht="21.9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25</v>
      </c>
      <c r="F11" s="50"/>
      <c r="G11" s="5" t="str">
        <f t="shared" si="1"/>
        <v/>
      </c>
      <c r="H11" s="43">
        <v>0.23</v>
      </c>
      <c r="I11" s="5" t="str">
        <f t="shared" si="2"/>
        <v/>
      </c>
    </row>
    <row r="12" spans="1:12" s="1" customFormat="1" ht="21.95" customHeight="1">
      <c r="B12" s="31">
        <v>11</v>
      </c>
      <c r="C12" s="32" t="s">
        <v>22</v>
      </c>
      <c r="D12" s="33" t="s">
        <v>14</v>
      </c>
      <c r="E12" s="34">
        <v>15</v>
      </c>
      <c r="F12" s="50"/>
      <c r="G12" s="5" t="str">
        <f t="shared" si="1"/>
        <v/>
      </c>
      <c r="H12" s="43">
        <v>0.08</v>
      </c>
      <c r="I12" s="5" t="str">
        <f t="shared" si="2"/>
        <v/>
      </c>
    </row>
    <row r="13" spans="1:12" s="1" customFormat="1" ht="21.95" customHeight="1">
      <c r="B13" s="57">
        <v>12</v>
      </c>
      <c r="C13" s="58" t="s">
        <v>30</v>
      </c>
      <c r="D13" s="59" t="s">
        <v>42</v>
      </c>
      <c r="E13" s="34">
        <v>3500</v>
      </c>
      <c r="F13" s="51"/>
      <c r="G13" s="39" t="str">
        <f t="shared" si="1"/>
        <v/>
      </c>
      <c r="H13" s="60">
        <v>0.08</v>
      </c>
      <c r="I13" s="39" t="str">
        <f t="shared" si="2"/>
        <v/>
      </c>
    </row>
    <row r="14" spans="1:12" s="1" customFormat="1" ht="21.95" customHeight="1">
      <c r="A14" s="1">
        <f>IF(J14="",B12,J14)</f>
        <v>11</v>
      </c>
      <c r="B14" s="40">
        <v>13</v>
      </c>
      <c r="C14" s="41" t="s">
        <v>32</v>
      </c>
      <c r="D14" s="40" t="s">
        <v>35</v>
      </c>
      <c r="E14" s="34">
        <v>10</v>
      </c>
      <c r="F14" s="51"/>
      <c r="G14" s="39" t="str">
        <f t="shared" si="1"/>
        <v/>
      </c>
      <c r="H14" s="54">
        <v>0.23</v>
      </c>
      <c r="I14" s="39" t="str">
        <f t="shared" si="2"/>
        <v/>
      </c>
    </row>
    <row r="15" spans="1:12" s="1" customFormat="1" ht="21.95" customHeight="1">
      <c r="B15" s="40">
        <v>14</v>
      </c>
      <c r="C15" s="41" t="s">
        <v>33</v>
      </c>
      <c r="D15" s="40" t="s">
        <v>35</v>
      </c>
      <c r="E15" s="34">
        <v>10</v>
      </c>
      <c r="F15" s="51"/>
      <c r="G15" s="39" t="str">
        <f t="shared" si="1"/>
        <v/>
      </c>
      <c r="H15" s="54">
        <v>0.23</v>
      </c>
      <c r="I15" s="39" t="str">
        <f t="shared" si="2"/>
        <v/>
      </c>
    </row>
    <row r="16" spans="1:12" s="1" customFormat="1" ht="21.95" customHeight="1" thickBot="1">
      <c r="A16" s="1">
        <f>IF(J16="",B13,J16)</f>
        <v>12</v>
      </c>
      <c r="B16" s="45">
        <v>15</v>
      </c>
      <c r="C16" s="46" t="s">
        <v>34</v>
      </c>
      <c r="D16" s="45" t="s">
        <v>36</v>
      </c>
      <c r="E16" s="56">
        <v>0</v>
      </c>
      <c r="F16" s="52"/>
      <c r="G16" s="53" t="str">
        <f t="shared" si="1"/>
        <v/>
      </c>
      <c r="H16" s="55">
        <v>0.08</v>
      </c>
      <c r="I16" s="35" t="str">
        <f t="shared" si="2"/>
        <v/>
      </c>
    </row>
    <row r="17" spans="1:9" s="1" customFormat="1" ht="24.75" customHeight="1" thickTop="1" thickBot="1">
      <c r="A17" s="1" t="str">
        <f>IF(J17="",B17,J17)</f>
        <v>Wartość łączna w PLN</v>
      </c>
      <c r="B17" s="64" t="s">
        <v>25</v>
      </c>
      <c r="C17" s="64"/>
      <c r="D17" s="64"/>
      <c r="E17" s="64"/>
      <c r="F17" s="64"/>
      <c r="G17" s="47" t="str">
        <f>IF(SUM(G2:G16)=0,"",SUM(G1:G16))</f>
        <v/>
      </c>
      <c r="H17" s="48"/>
      <c r="I17" s="47" t="str">
        <f>IF(SUM(I2:I16)=0,"",SUM(I1:I16))</f>
        <v/>
      </c>
    </row>
    <row r="18" spans="1:9" s="1" customFormat="1" ht="12" thickTop="1"/>
    <row r="20" spans="1:9">
      <c r="E20" s="65" t="s">
        <v>37</v>
      </c>
      <c r="F20" s="65"/>
      <c r="G20" s="65"/>
      <c r="H20" s="65"/>
      <c r="I20" s="65"/>
    </row>
    <row r="21" spans="1:9">
      <c r="E21" s="14"/>
      <c r="F21" s="12"/>
      <c r="G21" s="61"/>
    </row>
  </sheetData>
  <sheetProtection sheet="1" selectLockedCells="1"/>
  <mergeCells count="2">
    <mergeCell ref="B17:F17"/>
    <mergeCell ref="E20:I2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6"/>
  <dimension ref="A1:H21"/>
  <sheetViews>
    <sheetView view="pageBreakPreview" zoomScale="145" zoomScaleNormal="100" zoomScaleSheetLayoutView="145" workbookViewId="0">
      <selection activeCell="D2" sqref="D2:D14"/>
    </sheetView>
  </sheetViews>
  <sheetFormatPr defaultRowHeight="12.75"/>
  <cols>
    <col min="1" max="1" width="10.53125" customWidth="1"/>
    <col min="2" max="2" width="70" customWidth="1"/>
    <col min="3" max="3" width="8" customWidth="1"/>
    <col min="4" max="4" width="9.46484375" customWidth="1"/>
    <col min="5" max="5" width="10.53125" customWidth="1"/>
    <col min="6" max="6" width="9.53125" customWidth="1"/>
    <col min="7" max="7" width="9" customWidth="1"/>
    <col min="8" max="8" width="10.6640625" customWidth="1"/>
    <col min="9" max="9" width="5.86328125" customWidth="1"/>
  </cols>
  <sheetData>
    <row r="1" spans="1:8" s="1" customFormat="1" ht="24.75" customHeight="1" thickBot="1">
      <c r="A1" s="21" t="s">
        <v>0</v>
      </c>
      <c r="B1" s="2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</row>
    <row r="2" spans="1:8" s="1" customFormat="1" ht="24.75" customHeight="1" thickTop="1">
      <c r="A2" s="15">
        <v>1</v>
      </c>
      <c r="B2" s="16" t="s">
        <v>8</v>
      </c>
      <c r="C2" s="17" t="s">
        <v>9</v>
      </c>
      <c r="D2" s="18" t="e">
        <f t="shared" ref="D2:D14" ca="1" si="0">SUMPRODUCT(SUMIF(INDIRECT("'"&amp;Arkusze&amp;"'!A2:A14"),A2,INDIRECT("'"&amp;Arkusze&amp;"'!E2:E14")))</f>
        <v>#REF!</v>
      </c>
      <c r="E2" s="19"/>
      <c r="F2" s="18" t="str">
        <f t="shared" ref="F2:F14" si="1">IF(E2="","",ROUND(D2*E2,2))</f>
        <v/>
      </c>
      <c r="G2" s="20">
        <v>0.08</v>
      </c>
      <c r="H2" s="18" t="str">
        <f t="shared" ref="H2:H14" si="2">IF(E2="","",ROUND(F2+F2*G2,2))</f>
        <v/>
      </c>
    </row>
    <row r="3" spans="1:8" s="1" customFormat="1" ht="24.75" customHeight="1">
      <c r="A3" s="2">
        <v>2</v>
      </c>
      <c r="B3" s="3" t="s">
        <v>10</v>
      </c>
      <c r="C3" s="4" t="s">
        <v>9</v>
      </c>
      <c r="D3" s="18" t="e">
        <f t="shared" ca="1" si="0"/>
        <v>#REF!</v>
      </c>
      <c r="E3" s="8"/>
      <c r="F3" s="5" t="str">
        <f t="shared" si="1"/>
        <v/>
      </c>
      <c r="G3" s="9">
        <v>0.08</v>
      </c>
      <c r="H3" s="5" t="str">
        <f t="shared" si="2"/>
        <v/>
      </c>
    </row>
    <row r="4" spans="1:8" s="1" customFormat="1" ht="24.75" customHeight="1">
      <c r="A4" s="2">
        <v>3</v>
      </c>
      <c r="B4" s="3" t="s">
        <v>11</v>
      </c>
      <c r="C4" s="4" t="s">
        <v>12</v>
      </c>
      <c r="D4" s="18" t="e">
        <f t="shared" ca="1" si="0"/>
        <v>#REF!</v>
      </c>
      <c r="E4" s="8"/>
      <c r="F4" s="5" t="str">
        <f t="shared" si="1"/>
        <v/>
      </c>
      <c r="G4" s="9">
        <v>0.08</v>
      </c>
      <c r="H4" s="5" t="str">
        <f t="shared" si="2"/>
        <v/>
      </c>
    </row>
    <row r="5" spans="1:8" s="1" customFormat="1" ht="24.75" customHeight="1">
      <c r="A5" s="2">
        <v>4</v>
      </c>
      <c r="B5" s="3" t="s">
        <v>13</v>
      </c>
      <c r="C5" s="4" t="s">
        <v>14</v>
      </c>
      <c r="D5" s="18" t="e">
        <f t="shared" ca="1" si="0"/>
        <v>#REF!</v>
      </c>
      <c r="E5" s="8"/>
      <c r="F5" s="5" t="str">
        <f t="shared" si="1"/>
        <v/>
      </c>
      <c r="G5" s="9">
        <v>0.08</v>
      </c>
      <c r="H5" s="5" t="str">
        <f t="shared" si="2"/>
        <v/>
      </c>
    </row>
    <row r="6" spans="1:8" s="1" customFormat="1" ht="24.75" customHeight="1">
      <c r="A6" s="2">
        <v>5</v>
      </c>
      <c r="B6" s="3" t="s">
        <v>15</v>
      </c>
      <c r="C6" s="4" t="s">
        <v>14</v>
      </c>
      <c r="D6" s="18" t="e">
        <f t="shared" ca="1" si="0"/>
        <v>#REF!</v>
      </c>
      <c r="E6" s="8"/>
      <c r="F6" s="5" t="str">
        <f t="shared" si="1"/>
        <v/>
      </c>
      <c r="G6" s="9">
        <v>0.08</v>
      </c>
      <c r="H6" s="5" t="str">
        <f t="shared" si="2"/>
        <v/>
      </c>
    </row>
    <row r="7" spans="1:8" s="1" customFormat="1" ht="24.75" customHeight="1">
      <c r="A7" s="2">
        <v>6</v>
      </c>
      <c r="B7" s="3" t="s">
        <v>16</v>
      </c>
      <c r="C7" s="4" t="s">
        <v>17</v>
      </c>
      <c r="D7" s="18" t="e">
        <f t="shared" ca="1" si="0"/>
        <v>#REF!</v>
      </c>
      <c r="E7" s="8"/>
      <c r="F7" s="5" t="str">
        <f t="shared" si="1"/>
        <v/>
      </c>
      <c r="G7" s="9">
        <v>0.23</v>
      </c>
      <c r="H7" s="5" t="str">
        <f t="shared" si="2"/>
        <v/>
      </c>
    </row>
    <row r="8" spans="1:8" s="1" customFormat="1" ht="24.75" customHeight="1">
      <c r="A8" s="2">
        <v>7</v>
      </c>
      <c r="B8" s="3" t="s">
        <v>18</v>
      </c>
      <c r="C8" s="4" t="s">
        <v>12</v>
      </c>
      <c r="D8" s="18" t="e">
        <f t="shared" ca="1" si="0"/>
        <v>#REF!</v>
      </c>
      <c r="E8" s="8"/>
      <c r="F8" s="5" t="str">
        <f t="shared" si="1"/>
        <v/>
      </c>
      <c r="G8" s="9">
        <v>0.08</v>
      </c>
      <c r="H8" s="5" t="str">
        <f t="shared" si="2"/>
        <v/>
      </c>
    </row>
    <row r="9" spans="1:8" s="1" customFormat="1" ht="24.75" customHeight="1">
      <c r="A9" s="2">
        <v>8</v>
      </c>
      <c r="B9" s="3" t="s">
        <v>19</v>
      </c>
      <c r="C9" s="4" t="s">
        <v>14</v>
      </c>
      <c r="D9" s="18" t="e">
        <f t="shared" ca="1" si="0"/>
        <v>#REF!</v>
      </c>
      <c r="E9" s="8"/>
      <c r="F9" s="5" t="str">
        <f t="shared" si="1"/>
        <v/>
      </c>
      <c r="G9" s="9">
        <v>0.08</v>
      </c>
      <c r="H9" s="5" t="str">
        <f t="shared" si="2"/>
        <v/>
      </c>
    </row>
    <row r="10" spans="1:8" s="1" customFormat="1" ht="24.75" customHeight="1">
      <c r="A10" s="2">
        <v>9</v>
      </c>
      <c r="B10" s="3" t="s">
        <v>20</v>
      </c>
      <c r="C10" s="4" t="s">
        <v>12</v>
      </c>
      <c r="D10" s="18" t="e">
        <f t="shared" ca="1" si="0"/>
        <v>#REF!</v>
      </c>
      <c r="E10" s="8"/>
      <c r="F10" s="5" t="str">
        <f t="shared" si="1"/>
        <v/>
      </c>
      <c r="G10" s="9">
        <v>0.23</v>
      </c>
      <c r="H10" s="5" t="str">
        <f t="shared" si="2"/>
        <v/>
      </c>
    </row>
    <row r="11" spans="1:8" s="1" customFormat="1" ht="24.75" customHeight="1">
      <c r="A11" s="2">
        <v>10</v>
      </c>
      <c r="B11" s="3" t="s">
        <v>21</v>
      </c>
      <c r="C11" s="4" t="s">
        <v>14</v>
      </c>
      <c r="D11" s="18" t="e">
        <f t="shared" ca="1" si="0"/>
        <v>#REF!</v>
      </c>
      <c r="E11" s="8"/>
      <c r="F11" s="5" t="str">
        <f t="shared" si="1"/>
        <v/>
      </c>
      <c r="G11" s="9">
        <v>0.23</v>
      </c>
      <c r="H11" s="5" t="str">
        <f t="shared" si="2"/>
        <v/>
      </c>
    </row>
    <row r="12" spans="1:8" s="1" customFormat="1" ht="24.75" customHeight="1">
      <c r="A12" s="2">
        <v>11</v>
      </c>
      <c r="B12" s="3" t="s">
        <v>22</v>
      </c>
      <c r="C12" s="4" t="s">
        <v>14</v>
      </c>
      <c r="D12" s="18" t="e">
        <f t="shared" ca="1" si="0"/>
        <v>#REF!</v>
      </c>
      <c r="E12" s="8"/>
      <c r="F12" s="5" t="str">
        <f t="shared" si="1"/>
        <v/>
      </c>
      <c r="G12" s="9">
        <v>0.08</v>
      </c>
      <c r="H12" s="5" t="str">
        <f t="shared" si="2"/>
        <v/>
      </c>
    </row>
    <row r="13" spans="1:8" s="1" customFormat="1" ht="24.75" customHeight="1">
      <c r="A13" s="2">
        <v>12</v>
      </c>
      <c r="B13" s="3" t="s">
        <v>23</v>
      </c>
      <c r="C13" s="4" t="s">
        <v>9</v>
      </c>
      <c r="D13" s="18" t="e">
        <f t="shared" ca="1" si="0"/>
        <v>#REF!</v>
      </c>
      <c r="E13" s="8"/>
      <c r="F13" s="5" t="str">
        <f t="shared" si="1"/>
        <v/>
      </c>
      <c r="G13" s="9">
        <v>0.23</v>
      </c>
      <c r="H13" s="5" t="str">
        <f t="shared" si="2"/>
        <v/>
      </c>
    </row>
    <row r="14" spans="1:8" s="1" customFormat="1" ht="24.75" customHeight="1">
      <c r="A14" s="2">
        <v>13</v>
      </c>
      <c r="B14" s="3" t="s">
        <v>24</v>
      </c>
      <c r="C14" s="4" t="s">
        <v>9</v>
      </c>
      <c r="D14" s="18" t="e">
        <f t="shared" ca="1" si="0"/>
        <v>#REF!</v>
      </c>
      <c r="E14" s="8"/>
      <c r="F14" s="5" t="str">
        <f t="shared" si="1"/>
        <v/>
      </c>
      <c r="G14" s="9">
        <v>0.23</v>
      </c>
      <c r="H14" s="5" t="str">
        <f t="shared" si="2"/>
        <v/>
      </c>
    </row>
    <row r="15" spans="1:8" s="1" customFormat="1" ht="24.75" customHeight="1">
      <c r="A15" s="66" t="s">
        <v>25</v>
      </c>
      <c r="B15" s="66"/>
      <c r="C15" s="66"/>
      <c r="D15" s="66"/>
      <c r="E15" s="66"/>
      <c r="F15" s="10" t="str">
        <f>IF(SUM(F2:F14)=0,"",SUM(F2:F14))</f>
        <v/>
      </c>
      <c r="G15" s="23"/>
      <c r="H15" s="10" t="str">
        <f>IF(SUM(H2:H14)=0,"",SUM(H2:H14))</f>
        <v/>
      </c>
    </row>
    <row r="19" spans="4:7">
      <c r="D19" s="11" t="s">
        <v>26</v>
      </c>
      <c r="E19" s="12"/>
      <c r="F19" s="13"/>
      <c r="G19" s="7"/>
    </row>
    <row r="20" spans="4:7">
      <c r="D20" s="65" t="s">
        <v>27</v>
      </c>
      <c r="E20" s="65"/>
      <c r="F20" s="65"/>
      <c r="G20" s="65"/>
    </row>
    <row r="21" spans="4:7">
      <c r="D21" s="14"/>
      <c r="E21" s="12"/>
      <c r="F21" s="13"/>
    </row>
  </sheetData>
  <mergeCells count="2">
    <mergeCell ref="A15:E15"/>
    <mergeCell ref="D20:G2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Q21"/>
  <sheetViews>
    <sheetView view="pageBreakPreview" topLeftCell="B1" zoomScaleNormal="100" zoomScaleSheetLayoutView="100" workbookViewId="0">
      <selection activeCell="F14" sqref="F14"/>
    </sheetView>
  </sheetViews>
  <sheetFormatPr defaultRowHeight="12.75"/>
  <cols>
    <col min="1" max="1" width="5.86328125" hidden="1" customWidth="1"/>
    <col min="2" max="2" width="4.46484375" customWidth="1"/>
    <col min="3" max="3" width="70" customWidth="1"/>
    <col min="4" max="4" width="8" customWidth="1"/>
    <col min="5" max="5" width="9.46484375" customWidth="1"/>
    <col min="6" max="6" width="10.53125" customWidth="1"/>
    <col min="7" max="7" width="9.53125" customWidth="1"/>
    <col min="8" max="8" width="9" customWidth="1"/>
    <col min="9" max="9" width="10.6640625" customWidth="1"/>
    <col min="10" max="10" width="5.86328125" hidden="1" customWidth="1"/>
    <col min="11" max="11" width="0" hidden="1" customWidth="1"/>
    <col min="12" max="12" width="10" hidden="1" customWidth="1"/>
    <col min="13" max="14" width="0" hidden="1" customWidth="1"/>
  </cols>
  <sheetData>
    <row r="1" spans="1:12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95" customHeight="1" thickTop="1">
      <c r="A2" s="1">
        <f>IF(J2="",B2,J2)</f>
        <v>1</v>
      </c>
      <c r="B2" s="27">
        <v>1</v>
      </c>
      <c r="C2" s="28" t="s">
        <v>8</v>
      </c>
      <c r="D2" s="29" t="s">
        <v>9</v>
      </c>
      <c r="E2" s="30">
        <v>5461</v>
      </c>
      <c r="F2" s="49"/>
      <c r="G2" s="18" t="str">
        <f t="shared" ref="G2:G11" si="0">IF(F2="","",ROUND(E2*F2,2))</f>
        <v/>
      </c>
      <c r="H2" s="42">
        <v>0.08</v>
      </c>
      <c r="I2" s="18" t="str">
        <f t="shared" ref="I2:I11" si="1">IF(F2="","",ROUND(G2+G2*H2,2))</f>
        <v/>
      </c>
      <c r="L2" s="24"/>
    </row>
    <row r="3" spans="1:12" s="1" customFormat="1" ht="21.95" customHeight="1">
      <c r="A3" s="1">
        <f t="shared" ref="A3:A11" si="2">IF(J3="",B3,J3)</f>
        <v>2</v>
      </c>
      <c r="B3" s="31">
        <v>2</v>
      </c>
      <c r="C3" s="32" t="s">
        <v>10</v>
      </c>
      <c r="D3" s="33" t="s">
        <v>9</v>
      </c>
      <c r="E3" s="34">
        <v>5461</v>
      </c>
      <c r="F3" s="50"/>
      <c r="G3" s="5" t="str">
        <f t="shared" si="0"/>
        <v/>
      </c>
      <c r="H3" s="43">
        <v>0.08</v>
      </c>
      <c r="I3" s="5" t="str">
        <f t="shared" si="1"/>
        <v/>
      </c>
      <c r="L3" s="24"/>
    </row>
    <row r="4" spans="1:12" s="1" customFormat="1" ht="50.25" customHeight="1">
      <c r="A4" s="1">
        <f t="shared" si="2"/>
        <v>3</v>
      </c>
      <c r="B4" s="31">
        <v>3</v>
      </c>
      <c r="C4" s="32" t="s">
        <v>29</v>
      </c>
      <c r="D4" s="33" t="s">
        <v>12</v>
      </c>
      <c r="E4" s="34">
        <v>3001.93</v>
      </c>
      <c r="F4" s="50"/>
      <c r="G4" s="5" t="str">
        <f t="shared" si="0"/>
        <v/>
      </c>
      <c r="H4" s="43">
        <v>0.08</v>
      </c>
      <c r="I4" s="5" t="str">
        <f t="shared" si="1"/>
        <v/>
      </c>
      <c r="L4" s="1" t="str">
        <f ca="1">MID(CELL("filename", A1),SEARCH("]",CELL("filename", A1))+1,
LEN(CELL("filename", A1))-SEARCH("]",CELL("filename", A1)))</f>
        <v>Pakiet 1</v>
      </c>
    </row>
    <row r="5" spans="1:12" s="1" customFormat="1" ht="49.5" customHeight="1">
      <c r="A5" s="1">
        <f t="shared" si="2"/>
        <v>4</v>
      </c>
      <c r="B5" s="31">
        <v>4</v>
      </c>
      <c r="C5" s="36" t="s">
        <v>31</v>
      </c>
      <c r="D5" s="33" t="s">
        <v>14</v>
      </c>
      <c r="E5" s="34">
        <v>31.99</v>
      </c>
      <c r="F5" s="50"/>
      <c r="G5" s="5" t="str">
        <f t="shared" si="0"/>
        <v/>
      </c>
      <c r="H5" s="43">
        <v>0.08</v>
      </c>
      <c r="I5" s="5" t="str">
        <f t="shared" si="1"/>
        <v/>
      </c>
    </row>
    <row r="6" spans="1:12" s="1" customFormat="1" ht="21.95" customHeight="1">
      <c r="A6" s="1">
        <f t="shared" si="2"/>
        <v>5</v>
      </c>
      <c r="B6" s="31">
        <v>5</v>
      </c>
      <c r="C6" s="32" t="s">
        <v>15</v>
      </c>
      <c r="D6" s="33" t="s">
        <v>14</v>
      </c>
      <c r="E6" s="34">
        <v>5.7</v>
      </c>
      <c r="F6" s="50"/>
      <c r="G6" s="5" t="str">
        <f t="shared" si="0"/>
        <v/>
      </c>
      <c r="H6" s="43">
        <v>0.08</v>
      </c>
      <c r="I6" s="5" t="str">
        <f t="shared" si="1"/>
        <v/>
      </c>
    </row>
    <row r="7" spans="1:12" s="1" customFormat="1" ht="21.95" customHeight="1">
      <c r="A7" s="1">
        <f t="shared" si="2"/>
        <v>6</v>
      </c>
      <c r="B7" s="31">
        <v>6</v>
      </c>
      <c r="C7" s="32" t="s">
        <v>16</v>
      </c>
      <c r="D7" s="33" t="s">
        <v>28</v>
      </c>
      <c r="E7" s="34">
        <v>55</v>
      </c>
      <c r="F7" s="50"/>
      <c r="G7" s="5" t="str">
        <f t="shared" si="0"/>
        <v/>
      </c>
      <c r="H7" s="43">
        <v>0.23</v>
      </c>
      <c r="I7" s="5" t="str">
        <f t="shared" si="1"/>
        <v/>
      </c>
    </row>
    <row r="8" spans="1:12" s="1" customFormat="1" ht="21.95" customHeight="1">
      <c r="A8" s="1">
        <f t="shared" si="2"/>
        <v>7</v>
      </c>
      <c r="B8" s="31">
        <v>7</v>
      </c>
      <c r="C8" s="32" t="s">
        <v>18</v>
      </c>
      <c r="D8" s="33" t="s">
        <v>12</v>
      </c>
      <c r="E8" s="34">
        <v>150</v>
      </c>
      <c r="F8" s="50"/>
      <c r="G8" s="5" t="str">
        <f t="shared" si="0"/>
        <v/>
      </c>
      <c r="H8" s="43">
        <v>0.08</v>
      </c>
      <c r="I8" s="5" t="str">
        <f t="shared" si="1"/>
        <v/>
      </c>
    </row>
    <row r="9" spans="1:12" s="1" customFormat="1" ht="21.95" customHeight="1">
      <c r="A9" s="1">
        <f t="shared" si="2"/>
        <v>8</v>
      </c>
      <c r="B9" s="31">
        <v>8</v>
      </c>
      <c r="C9" s="32" t="s">
        <v>19</v>
      </c>
      <c r="D9" s="33" t="s">
        <v>14</v>
      </c>
      <c r="E9" s="34">
        <v>120</v>
      </c>
      <c r="F9" s="50"/>
      <c r="G9" s="5" t="str">
        <f t="shared" si="0"/>
        <v/>
      </c>
      <c r="H9" s="43">
        <v>0.08</v>
      </c>
      <c r="I9" s="5" t="str">
        <f t="shared" si="1"/>
        <v/>
      </c>
    </row>
    <row r="10" spans="1:12" s="1" customFormat="1" ht="21.95" customHeight="1">
      <c r="A10" s="1">
        <f t="shared" si="2"/>
        <v>9</v>
      </c>
      <c r="B10" s="31">
        <v>9</v>
      </c>
      <c r="C10" s="32" t="s">
        <v>20</v>
      </c>
      <c r="D10" s="33" t="s">
        <v>12</v>
      </c>
      <c r="E10" s="34">
        <v>65</v>
      </c>
      <c r="F10" s="50"/>
      <c r="G10" s="5" t="str">
        <f t="shared" si="0"/>
        <v/>
      </c>
      <c r="H10" s="43">
        <v>0.23</v>
      </c>
      <c r="I10" s="5" t="str">
        <f t="shared" si="1"/>
        <v/>
      </c>
    </row>
    <row r="11" spans="1:12" s="1" customFormat="1" ht="21.95" customHeight="1">
      <c r="A11" s="1">
        <f t="shared" si="2"/>
        <v>10</v>
      </c>
      <c r="B11" s="31">
        <v>10</v>
      </c>
      <c r="C11" s="32" t="s">
        <v>21</v>
      </c>
      <c r="D11" s="33" t="s">
        <v>14</v>
      </c>
      <c r="E11" s="34">
        <v>22</v>
      </c>
      <c r="F11" s="50"/>
      <c r="G11" s="5" t="str">
        <f t="shared" si="0"/>
        <v/>
      </c>
      <c r="H11" s="43">
        <v>0.23</v>
      </c>
      <c r="I11" s="5" t="str">
        <f t="shared" si="1"/>
        <v/>
      </c>
    </row>
    <row r="12" spans="1:12" s="1" customFormat="1" ht="21.95" customHeight="1">
      <c r="B12" s="31">
        <v>11</v>
      </c>
      <c r="C12" s="32" t="s">
        <v>22</v>
      </c>
      <c r="D12" s="33" t="s">
        <v>14</v>
      </c>
      <c r="E12" s="34">
        <v>10</v>
      </c>
      <c r="F12" s="50"/>
      <c r="G12" s="5" t="str">
        <f>IF(F12="","",ROUND(E12*F12,2))</f>
        <v/>
      </c>
      <c r="H12" s="43">
        <v>0.08</v>
      </c>
      <c r="I12" s="5" t="str">
        <f>IF(F12="","",ROUND(G12+G12*H12,2))</f>
        <v/>
      </c>
    </row>
    <row r="13" spans="1:12" s="1" customFormat="1" ht="21.95" customHeight="1">
      <c r="B13" s="37">
        <v>12</v>
      </c>
      <c r="C13" s="38" t="s">
        <v>30</v>
      </c>
      <c r="D13" s="59" t="s">
        <v>42</v>
      </c>
      <c r="E13" s="34">
        <v>3000</v>
      </c>
      <c r="F13" s="51"/>
      <c r="G13" s="39" t="str">
        <f>IF(F13="","",ROUND(E13*F13,2))</f>
        <v/>
      </c>
      <c r="H13" s="44">
        <v>0.08</v>
      </c>
      <c r="I13" s="39" t="str">
        <f>IF(F13="","",ROUND(G13+G13*H13,2))</f>
        <v/>
      </c>
    </row>
    <row r="14" spans="1:12" s="1" customFormat="1" ht="21.95" customHeight="1">
      <c r="A14" s="1">
        <f>IF(J14="",B12,J14)</f>
        <v>11</v>
      </c>
      <c r="B14" s="40">
        <v>13</v>
      </c>
      <c r="C14" s="41" t="s">
        <v>32</v>
      </c>
      <c r="D14" s="40" t="s">
        <v>35</v>
      </c>
      <c r="E14" s="34">
        <v>20</v>
      </c>
      <c r="F14" s="51"/>
      <c r="G14" s="39" t="str">
        <f>IF(F14="","",ROUND(E14*F14,2))</f>
        <v/>
      </c>
      <c r="H14" s="54">
        <v>0.23</v>
      </c>
      <c r="I14" s="39" t="str">
        <f>IF(F14="","",ROUND(G14+G14*H14,2))</f>
        <v/>
      </c>
    </row>
    <row r="15" spans="1:12" s="1" customFormat="1" ht="21.95" customHeight="1">
      <c r="B15" s="40">
        <v>14</v>
      </c>
      <c r="C15" s="41" t="s">
        <v>33</v>
      </c>
      <c r="D15" s="40" t="s">
        <v>35</v>
      </c>
      <c r="E15" s="34">
        <v>20</v>
      </c>
      <c r="F15" s="51"/>
      <c r="G15" s="39" t="str">
        <f>IF(F15="","",ROUND(E15*F15,2))</f>
        <v/>
      </c>
      <c r="H15" s="54">
        <v>0.23</v>
      </c>
      <c r="I15" s="39" t="str">
        <f>IF(F15="","",ROUND(G15+G15*H15,2))</f>
        <v/>
      </c>
    </row>
    <row r="16" spans="1:12" s="1" customFormat="1" ht="21.95" customHeight="1" thickBot="1">
      <c r="A16" s="1">
        <f>IF(J16="",B13,J16)</f>
        <v>12</v>
      </c>
      <c r="B16" s="45">
        <v>15</v>
      </c>
      <c r="C16" s="46" t="s">
        <v>34</v>
      </c>
      <c r="D16" s="45" t="s">
        <v>36</v>
      </c>
      <c r="E16" s="56">
        <v>0</v>
      </c>
      <c r="F16" s="52"/>
      <c r="G16" s="53" t="str">
        <f>IF(F16="","",ROUND(E16*F16,2))</f>
        <v/>
      </c>
      <c r="H16" s="55">
        <v>0.08</v>
      </c>
      <c r="I16" s="35" t="str">
        <f>IF(F16="","",ROUND(G16+G16*H16,2))</f>
        <v/>
      </c>
    </row>
    <row r="17" spans="1:17" s="1" customFormat="1" ht="24.75" customHeight="1" thickTop="1" thickBot="1">
      <c r="A17" s="1" t="str">
        <f>IF(J17="",B17,J17)</f>
        <v>Wartość łączna w PLN</v>
      </c>
      <c r="B17" s="64" t="s">
        <v>25</v>
      </c>
      <c r="C17" s="64"/>
      <c r="D17" s="64"/>
      <c r="E17" s="64"/>
      <c r="F17" s="64"/>
      <c r="G17" s="47" t="str">
        <f>IF(SUM(G2:G16)=0,"",SUM(G1:G16))</f>
        <v/>
      </c>
      <c r="H17" s="48"/>
      <c r="I17" s="47" t="str">
        <f>IF(SUM(I2:I16)=0,"",SUM(I1:I16))</f>
        <v/>
      </c>
      <c r="Q17" s="47" t="str">
        <f>IF(SUM(Q2:Q16)=0,"",SUM(Q1:Q16))</f>
        <v/>
      </c>
    </row>
    <row r="18" spans="1:17" s="1" customFormat="1" ht="12" thickTop="1"/>
    <row r="20" spans="1:17">
      <c r="E20" s="65" t="s">
        <v>37</v>
      </c>
      <c r="F20" s="65"/>
      <c r="G20" s="65"/>
      <c r="H20" s="65"/>
      <c r="I20" s="65"/>
    </row>
    <row r="21" spans="1:17">
      <c r="E21" s="14"/>
      <c r="F21" s="12"/>
      <c r="G21" s="13"/>
    </row>
  </sheetData>
  <sheetProtection sheet="1" selectLockedCells="1"/>
  <mergeCells count="2">
    <mergeCell ref="B17:F17"/>
    <mergeCell ref="E20:I2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view="pageBreakPreview" topLeftCell="B1" zoomScaleNormal="100" zoomScaleSheetLayoutView="100" workbookViewId="0">
      <selection activeCell="F14" sqref="F14"/>
    </sheetView>
  </sheetViews>
  <sheetFormatPr defaultRowHeight="12.75"/>
  <cols>
    <col min="1" max="1" width="5.86328125" hidden="1" customWidth="1"/>
    <col min="2" max="2" width="4.46484375" customWidth="1"/>
    <col min="3" max="3" width="70" customWidth="1"/>
    <col min="4" max="4" width="8" customWidth="1"/>
    <col min="5" max="5" width="9.46484375" customWidth="1"/>
    <col min="6" max="6" width="10.53125" customWidth="1"/>
    <col min="7" max="7" width="9.53125" customWidth="1"/>
    <col min="8" max="8" width="9" customWidth="1"/>
    <col min="9" max="9" width="10.6640625" customWidth="1"/>
    <col min="10" max="10" width="5.86328125" hidden="1" customWidth="1"/>
    <col min="11" max="11" width="0" hidden="1" customWidth="1"/>
    <col min="12" max="12" width="10" hidden="1" customWidth="1"/>
    <col min="13" max="14" width="0" hidden="1" customWidth="1"/>
  </cols>
  <sheetData>
    <row r="1" spans="1:12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95" customHeight="1" thickTop="1">
      <c r="A2" s="1">
        <f t="shared" ref="A2:A11" si="0">IF(J2="",B2,J2)</f>
        <v>1</v>
      </c>
      <c r="B2" s="27">
        <v>1</v>
      </c>
      <c r="C2" s="28" t="s">
        <v>8</v>
      </c>
      <c r="D2" s="29" t="s">
        <v>9</v>
      </c>
      <c r="E2" s="30">
        <v>5321</v>
      </c>
      <c r="F2" s="49"/>
      <c r="G2" s="18" t="str">
        <f t="shared" ref="G2:G16" si="1">IF(F2="","",ROUND(E2*F2,2))</f>
        <v/>
      </c>
      <c r="H2" s="42">
        <v>0.08</v>
      </c>
      <c r="I2" s="18" t="str">
        <f t="shared" ref="I2:I16" si="2">IF(F2="","",ROUND(G2+G2*H2,2))</f>
        <v/>
      </c>
      <c r="L2" s="24"/>
    </row>
    <row r="3" spans="1:12" s="1" customFormat="1" ht="21.9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5321</v>
      </c>
      <c r="F3" s="50"/>
      <c r="G3" s="5" t="str">
        <f t="shared" si="1"/>
        <v/>
      </c>
      <c r="H3" s="43">
        <v>0.08</v>
      </c>
      <c r="I3" s="5" t="str">
        <f t="shared" si="2"/>
        <v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2687.72</v>
      </c>
      <c r="F4" s="50"/>
      <c r="G4" s="5" t="str">
        <f t="shared" si="1"/>
        <v/>
      </c>
      <c r="H4" s="43">
        <v>0.08</v>
      </c>
      <c r="I4" s="5" t="str">
        <f t="shared" si="2"/>
        <v/>
      </c>
      <c r="L4" s="1" t="str">
        <f ca="1">MID(CELL("filename", A1),SEARCH("]",CELL("filename", A1))+1,
LEN(CELL("filename", A1))-SEARCH("]",CELL("filename", A1)))</f>
        <v>Pakiet 2</v>
      </c>
    </row>
    <row r="5" spans="1:12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36.35</v>
      </c>
      <c r="F5" s="50"/>
      <c r="G5" s="5" t="str">
        <f t="shared" si="1"/>
        <v/>
      </c>
      <c r="H5" s="43">
        <v>0.08</v>
      </c>
      <c r="I5" s="5" t="str">
        <f t="shared" si="2"/>
        <v/>
      </c>
    </row>
    <row r="6" spans="1:12" s="1" customFormat="1" ht="21.9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16.100000000000001</v>
      </c>
      <c r="F6" s="50"/>
      <c r="G6" s="5" t="str">
        <f t="shared" si="1"/>
        <v/>
      </c>
      <c r="H6" s="43">
        <v>0.08</v>
      </c>
      <c r="I6" s="5" t="str">
        <f t="shared" si="2"/>
        <v/>
      </c>
    </row>
    <row r="7" spans="1:12" s="1" customFormat="1" ht="21.9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65</v>
      </c>
      <c r="F7" s="50"/>
      <c r="G7" s="5" t="str">
        <f t="shared" si="1"/>
        <v/>
      </c>
      <c r="H7" s="43">
        <v>0.23</v>
      </c>
      <c r="I7" s="5" t="str">
        <f t="shared" si="2"/>
        <v/>
      </c>
    </row>
    <row r="8" spans="1:12" s="1" customFormat="1" ht="21.9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100</v>
      </c>
      <c r="F8" s="50"/>
      <c r="G8" s="5" t="str">
        <f t="shared" si="1"/>
        <v/>
      </c>
      <c r="H8" s="43">
        <v>0.08</v>
      </c>
      <c r="I8" s="5" t="str">
        <f t="shared" si="2"/>
        <v/>
      </c>
    </row>
    <row r="9" spans="1:12" s="1" customFormat="1" ht="21.9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100</v>
      </c>
      <c r="F9" s="50"/>
      <c r="G9" s="5" t="str">
        <f t="shared" si="1"/>
        <v/>
      </c>
      <c r="H9" s="43">
        <v>0.08</v>
      </c>
      <c r="I9" s="5" t="str">
        <f t="shared" si="2"/>
        <v/>
      </c>
    </row>
    <row r="10" spans="1:12" s="1" customFormat="1" ht="21.9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70</v>
      </c>
      <c r="F10" s="50"/>
      <c r="G10" s="5" t="str">
        <f t="shared" si="1"/>
        <v/>
      </c>
      <c r="H10" s="43">
        <v>0.23</v>
      </c>
      <c r="I10" s="5" t="str">
        <f t="shared" si="2"/>
        <v/>
      </c>
    </row>
    <row r="11" spans="1:12" s="1" customFormat="1" ht="21.9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22.5</v>
      </c>
      <c r="F11" s="50"/>
      <c r="G11" s="5" t="str">
        <f t="shared" si="1"/>
        <v/>
      </c>
      <c r="H11" s="43">
        <v>0.23</v>
      </c>
      <c r="I11" s="5" t="str">
        <f t="shared" si="2"/>
        <v/>
      </c>
    </row>
    <row r="12" spans="1:12" s="1" customFormat="1" ht="21.95" customHeight="1">
      <c r="B12" s="31">
        <v>11</v>
      </c>
      <c r="C12" s="32" t="s">
        <v>22</v>
      </c>
      <c r="D12" s="33" t="s">
        <v>14</v>
      </c>
      <c r="E12" s="34">
        <v>10</v>
      </c>
      <c r="F12" s="50"/>
      <c r="G12" s="5" t="str">
        <f t="shared" si="1"/>
        <v/>
      </c>
      <c r="H12" s="43">
        <v>0.08</v>
      </c>
      <c r="I12" s="5" t="str">
        <f t="shared" si="2"/>
        <v/>
      </c>
    </row>
    <row r="13" spans="1:12" s="1" customFormat="1" ht="21.95" customHeight="1">
      <c r="B13" s="57">
        <v>12</v>
      </c>
      <c r="C13" s="58" t="s">
        <v>30</v>
      </c>
      <c r="D13" s="59" t="s">
        <v>42</v>
      </c>
      <c r="E13" s="34">
        <v>2500</v>
      </c>
      <c r="F13" s="51"/>
      <c r="G13" s="39" t="str">
        <f t="shared" si="1"/>
        <v/>
      </c>
      <c r="H13" s="60">
        <v>0.08</v>
      </c>
      <c r="I13" s="39" t="str">
        <f t="shared" si="2"/>
        <v/>
      </c>
    </row>
    <row r="14" spans="1:12" s="1" customFormat="1" ht="21.95" customHeight="1">
      <c r="A14" s="1">
        <f>IF(J14="",B12,J14)</f>
        <v>11</v>
      </c>
      <c r="B14" s="40">
        <v>13</v>
      </c>
      <c r="C14" s="41" t="s">
        <v>32</v>
      </c>
      <c r="D14" s="40" t="s">
        <v>35</v>
      </c>
      <c r="E14" s="34">
        <v>10</v>
      </c>
      <c r="F14" s="51"/>
      <c r="G14" s="39" t="str">
        <f t="shared" si="1"/>
        <v/>
      </c>
      <c r="H14" s="54">
        <v>0.23</v>
      </c>
      <c r="I14" s="39" t="str">
        <f t="shared" si="2"/>
        <v/>
      </c>
    </row>
    <row r="15" spans="1:12" s="1" customFormat="1" ht="21.95" customHeight="1">
      <c r="B15" s="40">
        <v>14</v>
      </c>
      <c r="C15" s="41" t="s">
        <v>33</v>
      </c>
      <c r="D15" s="40" t="s">
        <v>35</v>
      </c>
      <c r="E15" s="34">
        <v>10</v>
      </c>
      <c r="F15" s="51"/>
      <c r="G15" s="39" t="str">
        <f t="shared" si="1"/>
        <v/>
      </c>
      <c r="H15" s="54">
        <v>0.23</v>
      </c>
      <c r="I15" s="39" t="str">
        <f t="shared" si="2"/>
        <v/>
      </c>
    </row>
    <row r="16" spans="1:12" s="1" customFormat="1" ht="21.95" customHeight="1" thickBot="1">
      <c r="A16" s="1">
        <f>IF(J16="",B13,J16)</f>
        <v>12</v>
      </c>
      <c r="B16" s="45">
        <v>15</v>
      </c>
      <c r="C16" s="46" t="s">
        <v>34</v>
      </c>
      <c r="D16" s="45" t="s">
        <v>36</v>
      </c>
      <c r="E16" s="56">
        <v>0</v>
      </c>
      <c r="F16" s="52"/>
      <c r="G16" s="53" t="str">
        <f t="shared" si="1"/>
        <v/>
      </c>
      <c r="H16" s="55">
        <v>0.08</v>
      </c>
      <c r="I16" s="35" t="str">
        <f t="shared" si="2"/>
        <v/>
      </c>
    </row>
    <row r="17" spans="1:9" s="1" customFormat="1" ht="24.75" customHeight="1" thickTop="1" thickBot="1">
      <c r="A17" s="1" t="str">
        <f>IF(J17="",B17,J17)</f>
        <v>Wartość łączna w PLN</v>
      </c>
      <c r="B17" s="64" t="s">
        <v>25</v>
      </c>
      <c r="C17" s="64"/>
      <c r="D17" s="64"/>
      <c r="E17" s="64"/>
      <c r="F17" s="64"/>
      <c r="G17" s="47" t="str">
        <f>IF(SUM(G2:G16)=0,"",SUM(G1:G16))</f>
        <v/>
      </c>
      <c r="H17" s="48"/>
      <c r="I17" s="47" t="str">
        <f>IF(SUM(I2:I16)=0,"",SUM(I1:I16))</f>
        <v/>
      </c>
    </row>
    <row r="18" spans="1:9" s="1" customFormat="1" ht="12" thickTop="1"/>
    <row r="20" spans="1:9">
      <c r="E20" s="65" t="s">
        <v>37</v>
      </c>
      <c r="F20" s="65"/>
      <c r="G20" s="65"/>
      <c r="H20" s="65"/>
      <c r="I20" s="65"/>
    </row>
    <row r="21" spans="1:9">
      <c r="E21" s="14"/>
      <c r="F21" s="12"/>
      <c r="G21" s="61"/>
    </row>
  </sheetData>
  <sheetProtection sheet="1" selectLockedCells="1"/>
  <mergeCells count="2">
    <mergeCell ref="B17:F17"/>
    <mergeCell ref="E20:I2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"/>
  <sheetViews>
    <sheetView view="pageBreakPreview" topLeftCell="B1" zoomScaleNormal="100" zoomScaleSheetLayoutView="100" workbookViewId="0">
      <selection activeCell="F14" sqref="F14"/>
    </sheetView>
  </sheetViews>
  <sheetFormatPr defaultRowHeight="12.75"/>
  <cols>
    <col min="1" max="1" width="5.86328125" hidden="1" customWidth="1"/>
    <col min="2" max="2" width="4.46484375" customWidth="1"/>
    <col min="3" max="3" width="70" customWidth="1"/>
    <col min="4" max="4" width="8" customWidth="1"/>
    <col min="5" max="5" width="9.46484375" customWidth="1"/>
    <col min="6" max="6" width="10.53125" customWidth="1"/>
    <col min="7" max="7" width="9.53125" customWidth="1"/>
    <col min="8" max="8" width="9" customWidth="1"/>
    <col min="9" max="9" width="10.6640625" customWidth="1"/>
    <col min="10" max="10" width="5.86328125" hidden="1" customWidth="1"/>
    <col min="11" max="11" width="0" hidden="1" customWidth="1"/>
    <col min="12" max="12" width="10" hidden="1" customWidth="1"/>
    <col min="13" max="14" width="0" hidden="1" customWidth="1"/>
  </cols>
  <sheetData>
    <row r="1" spans="1:12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95" customHeight="1" thickTop="1">
      <c r="A2" s="1">
        <f t="shared" ref="A2:A11" si="0">IF(J2="",B2,J2)</f>
        <v>1</v>
      </c>
      <c r="B2" s="27">
        <v>1</v>
      </c>
      <c r="C2" s="28" t="s">
        <v>8</v>
      </c>
      <c r="D2" s="29" t="s">
        <v>9</v>
      </c>
      <c r="E2" s="30">
        <v>5738</v>
      </c>
      <c r="F2" s="49"/>
      <c r="G2" s="18" t="str">
        <f t="shared" ref="G2:G16" si="1">IF(F2="","",ROUND(E2*F2,2))</f>
        <v/>
      </c>
      <c r="H2" s="42">
        <v>0.08</v>
      </c>
      <c r="I2" s="18" t="str">
        <f t="shared" ref="I2:I16" si="2">IF(F2="","",ROUND(G2+G2*H2,2))</f>
        <v/>
      </c>
      <c r="L2" s="24"/>
    </row>
    <row r="3" spans="1:12" s="1" customFormat="1" ht="21.9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5738</v>
      </c>
      <c r="F3" s="50"/>
      <c r="G3" s="5" t="str">
        <f t="shared" si="1"/>
        <v/>
      </c>
      <c r="H3" s="43">
        <v>0.08</v>
      </c>
      <c r="I3" s="5" t="str">
        <f t="shared" si="2"/>
        <v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2274.61</v>
      </c>
      <c r="F4" s="50"/>
      <c r="G4" s="5" t="str">
        <f t="shared" si="1"/>
        <v/>
      </c>
      <c r="H4" s="43">
        <v>0.08</v>
      </c>
      <c r="I4" s="5" t="str">
        <f t="shared" si="2"/>
        <v/>
      </c>
      <c r="L4" s="1" t="str">
        <f ca="1">MID(CELL("filename", A1),SEARCH("]",CELL("filename", A1))+1,
LEN(CELL("filename", A1))-SEARCH("]",CELL("filename", A1)))</f>
        <v>Pakiet 3</v>
      </c>
    </row>
    <row r="5" spans="1:12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22</v>
      </c>
      <c r="F5" s="50"/>
      <c r="G5" s="5" t="str">
        <f t="shared" si="1"/>
        <v/>
      </c>
      <c r="H5" s="43">
        <v>0.08</v>
      </c>
      <c r="I5" s="5" t="str">
        <f t="shared" si="2"/>
        <v/>
      </c>
    </row>
    <row r="6" spans="1:12" s="1" customFormat="1" ht="21.9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0</v>
      </c>
      <c r="F6" s="50"/>
      <c r="G6" s="5" t="str">
        <f t="shared" si="1"/>
        <v/>
      </c>
      <c r="H6" s="43">
        <v>0.08</v>
      </c>
      <c r="I6" s="5" t="str">
        <f t="shared" si="2"/>
        <v/>
      </c>
    </row>
    <row r="7" spans="1:12" s="1" customFormat="1" ht="21.9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50</v>
      </c>
      <c r="F7" s="50"/>
      <c r="G7" s="5" t="str">
        <f t="shared" si="1"/>
        <v/>
      </c>
      <c r="H7" s="43">
        <v>0.23</v>
      </c>
      <c r="I7" s="5" t="str">
        <f t="shared" si="2"/>
        <v/>
      </c>
    </row>
    <row r="8" spans="1:12" s="1" customFormat="1" ht="21.9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100</v>
      </c>
      <c r="F8" s="50"/>
      <c r="G8" s="5" t="str">
        <f t="shared" si="1"/>
        <v/>
      </c>
      <c r="H8" s="43">
        <v>0.08</v>
      </c>
      <c r="I8" s="5" t="str">
        <f t="shared" si="2"/>
        <v/>
      </c>
    </row>
    <row r="9" spans="1:12" s="1" customFormat="1" ht="21.9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110</v>
      </c>
      <c r="F9" s="50"/>
      <c r="G9" s="5" t="str">
        <f t="shared" si="1"/>
        <v/>
      </c>
      <c r="H9" s="43">
        <v>0.08</v>
      </c>
      <c r="I9" s="5" t="str">
        <f t="shared" si="2"/>
        <v/>
      </c>
    </row>
    <row r="10" spans="1:12" s="1" customFormat="1" ht="21.9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70</v>
      </c>
      <c r="F10" s="50"/>
      <c r="G10" s="5" t="str">
        <f t="shared" si="1"/>
        <v/>
      </c>
      <c r="H10" s="43">
        <v>0.23</v>
      </c>
      <c r="I10" s="5" t="str">
        <f t="shared" si="2"/>
        <v/>
      </c>
    </row>
    <row r="11" spans="1:12" s="1" customFormat="1" ht="21.9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27</v>
      </c>
      <c r="F11" s="50"/>
      <c r="G11" s="5" t="str">
        <f t="shared" si="1"/>
        <v/>
      </c>
      <c r="H11" s="43">
        <v>0.23</v>
      </c>
      <c r="I11" s="5" t="str">
        <f t="shared" si="2"/>
        <v/>
      </c>
    </row>
    <row r="12" spans="1:12" s="1" customFormat="1" ht="21.95" customHeight="1">
      <c r="B12" s="31">
        <v>11</v>
      </c>
      <c r="C12" s="32" t="s">
        <v>22</v>
      </c>
      <c r="D12" s="33" t="s">
        <v>14</v>
      </c>
      <c r="E12" s="34">
        <v>12.5</v>
      </c>
      <c r="F12" s="50"/>
      <c r="G12" s="5" t="str">
        <f t="shared" si="1"/>
        <v/>
      </c>
      <c r="H12" s="43">
        <v>0.08</v>
      </c>
      <c r="I12" s="5" t="str">
        <f t="shared" si="2"/>
        <v/>
      </c>
    </row>
    <row r="13" spans="1:12" s="1" customFormat="1" ht="21.95" customHeight="1">
      <c r="B13" s="57">
        <v>12</v>
      </c>
      <c r="C13" s="58" t="s">
        <v>30</v>
      </c>
      <c r="D13" s="59" t="s">
        <v>42</v>
      </c>
      <c r="E13" s="34">
        <v>3000</v>
      </c>
      <c r="F13" s="51"/>
      <c r="G13" s="39" t="str">
        <f t="shared" si="1"/>
        <v/>
      </c>
      <c r="H13" s="60">
        <v>0.08</v>
      </c>
      <c r="I13" s="39" t="str">
        <f t="shared" si="2"/>
        <v/>
      </c>
    </row>
    <row r="14" spans="1:12" s="1" customFormat="1" ht="21.95" customHeight="1">
      <c r="A14" s="1">
        <f>IF(J14="",B12,J14)</f>
        <v>11</v>
      </c>
      <c r="B14" s="40">
        <v>13</v>
      </c>
      <c r="C14" s="41" t="s">
        <v>32</v>
      </c>
      <c r="D14" s="40" t="s">
        <v>35</v>
      </c>
      <c r="E14" s="34">
        <v>10</v>
      </c>
      <c r="F14" s="51"/>
      <c r="G14" s="39" t="str">
        <f t="shared" si="1"/>
        <v/>
      </c>
      <c r="H14" s="54">
        <v>0.23</v>
      </c>
      <c r="I14" s="39" t="str">
        <f t="shared" si="2"/>
        <v/>
      </c>
    </row>
    <row r="15" spans="1:12" s="1" customFormat="1" ht="21.95" customHeight="1">
      <c r="B15" s="40">
        <v>14</v>
      </c>
      <c r="C15" s="41" t="s">
        <v>33</v>
      </c>
      <c r="D15" s="40" t="s">
        <v>35</v>
      </c>
      <c r="E15" s="34">
        <v>10</v>
      </c>
      <c r="F15" s="51"/>
      <c r="G15" s="39" t="str">
        <f t="shared" si="1"/>
        <v/>
      </c>
      <c r="H15" s="54">
        <v>0.23</v>
      </c>
      <c r="I15" s="39" t="str">
        <f t="shared" si="2"/>
        <v/>
      </c>
    </row>
    <row r="16" spans="1:12" s="1" customFormat="1" ht="21.95" customHeight="1" thickBot="1">
      <c r="A16" s="1">
        <f>IF(J16="",B13,J16)</f>
        <v>12</v>
      </c>
      <c r="B16" s="45">
        <v>15</v>
      </c>
      <c r="C16" s="46" t="s">
        <v>34</v>
      </c>
      <c r="D16" s="45" t="s">
        <v>36</v>
      </c>
      <c r="E16" s="56">
        <v>0</v>
      </c>
      <c r="F16" s="52"/>
      <c r="G16" s="53" t="str">
        <f t="shared" si="1"/>
        <v/>
      </c>
      <c r="H16" s="55">
        <v>0.08</v>
      </c>
      <c r="I16" s="35" t="str">
        <f t="shared" si="2"/>
        <v/>
      </c>
    </row>
    <row r="17" spans="1:9" s="1" customFormat="1" ht="24.75" customHeight="1" thickTop="1" thickBot="1">
      <c r="A17" s="1" t="str">
        <f>IF(J17="",B17,J17)</f>
        <v>Wartość łączna w PLN</v>
      </c>
      <c r="B17" s="64" t="s">
        <v>25</v>
      </c>
      <c r="C17" s="64"/>
      <c r="D17" s="64"/>
      <c r="E17" s="64"/>
      <c r="F17" s="64"/>
      <c r="G17" s="47" t="str">
        <f>IF(SUM(G2:G16)=0,"",SUM(G1:G16))</f>
        <v/>
      </c>
      <c r="H17" s="48"/>
      <c r="I17" s="47" t="str">
        <f>IF(SUM(I2:I16)=0,"",SUM(I1:I16))</f>
        <v/>
      </c>
    </row>
    <row r="18" spans="1:9" s="1" customFormat="1" ht="12" thickTop="1"/>
    <row r="20" spans="1:9">
      <c r="E20" s="65" t="s">
        <v>37</v>
      </c>
      <c r="F20" s="65"/>
      <c r="G20" s="65"/>
      <c r="H20" s="65"/>
      <c r="I20" s="65"/>
    </row>
    <row r="21" spans="1:9">
      <c r="E21" s="14"/>
      <c r="F21" s="12"/>
      <c r="G21" s="61"/>
    </row>
  </sheetData>
  <sheetProtection sheet="1" selectLockedCells="1"/>
  <mergeCells count="2">
    <mergeCell ref="B17:F17"/>
    <mergeCell ref="E20:I2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view="pageBreakPreview" topLeftCell="B1" zoomScaleNormal="100" zoomScaleSheetLayoutView="100" workbookViewId="0">
      <selection activeCell="G13" sqref="G13"/>
    </sheetView>
  </sheetViews>
  <sheetFormatPr defaultRowHeight="12.75"/>
  <cols>
    <col min="1" max="1" width="5.86328125" hidden="1" customWidth="1"/>
    <col min="2" max="2" width="4.46484375" customWidth="1"/>
    <col min="3" max="3" width="70.9296875" customWidth="1"/>
    <col min="4" max="4" width="8" customWidth="1"/>
    <col min="5" max="5" width="9.46484375" customWidth="1"/>
    <col min="6" max="6" width="10.53125" customWidth="1"/>
    <col min="7" max="7" width="13.6640625" customWidth="1"/>
    <col min="8" max="8" width="7.33203125" customWidth="1"/>
    <col min="9" max="9" width="13.6640625" customWidth="1"/>
    <col min="10" max="10" width="5.86328125" hidden="1" customWidth="1"/>
    <col min="11" max="11" width="0" hidden="1" customWidth="1"/>
    <col min="12" max="12" width="10" hidden="1" customWidth="1"/>
    <col min="13" max="13" width="3.73046875" customWidth="1"/>
    <col min="14" max="14" width="3.6640625" customWidth="1"/>
  </cols>
  <sheetData>
    <row r="1" spans="1:12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95" customHeight="1" thickTop="1">
      <c r="A2" s="1">
        <f t="shared" ref="A2:A12" si="0">IF(J2="",B2,J2)</f>
        <v>1</v>
      </c>
      <c r="B2" s="27">
        <v>1</v>
      </c>
      <c r="C2" s="28" t="s">
        <v>8</v>
      </c>
      <c r="D2" s="29" t="s">
        <v>9</v>
      </c>
      <c r="E2" s="62">
        <v>11940</v>
      </c>
      <c r="F2" s="49"/>
      <c r="G2" s="18" t="str">
        <f t="shared" ref="G2:G17" si="1">IF(F2="","",ROUND(E2*F2,2))</f>
        <v/>
      </c>
      <c r="H2" s="42">
        <v>0.08</v>
      </c>
      <c r="I2" s="18" t="str">
        <f t="shared" ref="I2:I17" si="2">IF(F2="","",ROUND(G2+G2*H2,2))</f>
        <v/>
      </c>
      <c r="L2" s="24"/>
    </row>
    <row r="3" spans="1:12" s="1" customFormat="1" ht="21.9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63">
        <v>11940</v>
      </c>
      <c r="F3" s="50"/>
      <c r="G3" s="5" t="str">
        <f t="shared" si="1"/>
        <v/>
      </c>
      <c r="H3" s="43">
        <v>0.08</v>
      </c>
      <c r="I3" s="5" t="str">
        <f t="shared" si="2"/>
        <v/>
      </c>
      <c r="L3" s="24"/>
    </row>
    <row r="4" spans="1:12" s="1" customFormat="1" ht="33" customHeight="1">
      <c r="A4" s="1" t="str">
        <f t="shared" si="0"/>
        <v>3a</v>
      </c>
      <c r="B4" s="31" t="s">
        <v>38</v>
      </c>
      <c r="C4" s="32" t="s">
        <v>39</v>
      </c>
      <c r="D4" s="33" t="s">
        <v>12</v>
      </c>
      <c r="E4" s="34">
        <v>7851.39</v>
      </c>
      <c r="F4" s="50"/>
      <c r="G4" s="5" t="str">
        <f t="shared" si="1"/>
        <v/>
      </c>
      <c r="H4" s="43">
        <v>0.08</v>
      </c>
      <c r="I4" s="5" t="str">
        <f t="shared" si="2"/>
        <v/>
      </c>
      <c r="L4" s="1" t="str">
        <f ca="1">MID(CELL("filename", A1),SEARCH("]",CELL("filename", A1))+1,
LEN(CELL("filename", A1))-SEARCH("]",CELL("filename", A1)))</f>
        <v>Pakiet 4</v>
      </c>
    </row>
    <row r="5" spans="1:12" s="1" customFormat="1" ht="19.899999999999999" customHeight="1">
      <c r="B5" s="31" t="s">
        <v>40</v>
      </c>
      <c r="C5" s="32" t="s">
        <v>41</v>
      </c>
      <c r="D5" s="33" t="s">
        <v>12</v>
      </c>
      <c r="E5" s="34">
        <v>5866.17</v>
      </c>
      <c r="F5" s="50"/>
      <c r="G5" s="5" t="str">
        <f>IF(F5="","",ROUND(E5*F5,2))</f>
        <v/>
      </c>
      <c r="H5" s="43">
        <v>0.08</v>
      </c>
      <c r="I5" s="5" t="str">
        <f>IF(F5="","",ROUND(G5+G5*H5,2))</f>
        <v/>
      </c>
    </row>
    <row r="6" spans="1:12" s="1" customFormat="1" ht="43.5" customHeight="1">
      <c r="A6" s="1">
        <f t="shared" si="0"/>
        <v>4</v>
      </c>
      <c r="B6" s="31">
        <v>4</v>
      </c>
      <c r="C6" s="36" t="s">
        <v>31</v>
      </c>
      <c r="D6" s="33" t="s">
        <v>14</v>
      </c>
      <c r="E6" s="34">
        <v>46.06</v>
      </c>
      <c r="F6" s="50"/>
      <c r="G6" s="5" t="str">
        <f t="shared" si="1"/>
        <v/>
      </c>
      <c r="H6" s="43">
        <v>0.08</v>
      </c>
      <c r="I6" s="5" t="str">
        <f t="shared" si="2"/>
        <v/>
      </c>
    </row>
    <row r="7" spans="1:12" s="1" customFormat="1" ht="16.5" customHeight="1">
      <c r="A7" s="1">
        <f t="shared" si="0"/>
        <v>5</v>
      </c>
      <c r="B7" s="31">
        <v>5</v>
      </c>
      <c r="C7" s="32" t="s">
        <v>15</v>
      </c>
      <c r="D7" s="33" t="s">
        <v>14</v>
      </c>
      <c r="E7" s="34">
        <v>0</v>
      </c>
      <c r="F7" s="50"/>
      <c r="G7" s="5" t="str">
        <f t="shared" si="1"/>
        <v/>
      </c>
      <c r="H7" s="43">
        <v>0.08</v>
      </c>
      <c r="I7" s="5" t="str">
        <f t="shared" si="2"/>
        <v/>
      </c>
    </row>
    <row r="8" spans="1:12" s="1" customFormat="1" ht="21.95" customHeight="1">
      <c r="A8" s="1">
        <f t="shared" si="0"/>
        <v>6</v>
      </c>
      <c r="B8" s="31">
        <v>6</v>
      </c>
      <c r="C8" s="32" t="s">
        <v>16</v>
      </c>
      <c r="D8" s="33" t="s">
        <v>28</v>
      </c>
      <c r="E8" s="34">
        <v>495</v>
      </c>
      <c r="F8" s="50"/>
      <c r="G8" s="5" t="str">
        <f t="shared" si="1"/>
        <v/>
      </c>
      <c r="H8" s="43">
        <v>0.23</v>
      </c>
      <c r="I8" s="5" t="str">
        <f t="shared" si="2"/>
        <v/>
      </c>
    </row>
    <row r="9" spans="1:12" s="1" customFormat="1" ht="21.95" customHeight="1">
      <c r="A9" s="1">
        <f t="shared" si="0"/>
        <v>7</v>
      </c>
      <c r="B9" s="31">
        <v>7</v>
      </c>
      <c r="C9" s="32" t="s">
        <v>18</v>
      </c>
      <c r="D9" s="33" t="s">
        <v>12</v>
      </c>
      <c r="E9" s="34">
        <v>225</v>
      </c>
      <c r="F9" s="50"/>
      <c r="G9" s="5" t="str">
        <f t="shared" si="1"/>
        <v/>
      </c>
      <c r="H9" s="43">
        <v>0.08</v>
      </c>
      <c r="I9" s="5" t="str">
        <f t="shared" si="2"/>
        <v/>
      </c>
    </row>
    <row r="10" spans="1:12" s="1" customFormat="1" ht="21.95" customHeight="1">
      <c r="A10" s="1">
        <f t="shared" si="0"/>
        <v>8</v>
      </c>
      <c r="B10" s="31">
        <v>8</v>
      </c>
      <c r="C10" s="32" t="s">
        <v>19</v>
      </c>
      <c r="D10" s="33" t="s">
        <v>14</v>
      </c>
      <c r="E10" s="34">
        <v>240</v>
      </c>
      <c r="F10" s="50"/>
      <c r="G10" s="5" t="str">
        <f t="shared" si="1"/>
        <v/>
      </c>
      <c r="H10" s="43">
        <v>0.08</v>
      </c>
      <c r="I10" s="5" t="str">
        <f t="shared" si="2"/>
        <v/>
      </c>
    </row>
    <row r="11" spans="1:12" s="1" customFormat="1" ht="21.95" customHeight="1">
      <c r="A11" s="1">
        <f t="shared" si="0"/>
        <v>9</v>
      </c>
      <c r="B11" s="31">
        <v>9</v>
      </c>
      <c r="C11" s="32" t="s">
        <v>20</v>
      </c>
      <c r="D11" s="33" t="s">
        <v>12</v>
      </c>
      <c r="E11" s="34">
        <v>150</v>
      </c>
      <c r="F11" s="50"/>
      <c r="G11" s="5" t="str">
        <f t="shared" si="1"/>
        <v/>
      </c>
      <c r="H11" s="43">
        <v>0.23</v>
      </c>
      <c r="I11" s="5" t="str">
        <f t="shared" si="2"/>
        <v/>
      </c>
    </row>
    <row r="12" spans="1:12" s="1" customFormat="1" ht="21.95" customHeight="1">
      <c r="A12" s="1">
        <f t="shared" si="0"/>
        <v>10</v>
      </c>
      <c r="B12" s="31">
        <v>10</v>
      </c>
      <c r="C12" s="32" t="s">
        <v>21</v>
      </c>
      <c r="D12" s="33" t="s">
        <v>14</v>
      </c>
      <c r="E12" s="34">
        <v>52.5</v>
      </c>
      <c r="F12" s="50"/>
      <c r="G12" s="5" t="str">
        <f t="shared" si="1"/>
        <v/>
      </c>
      <c r="H12" s="43">
        <v>0.23</v>
      </c>
      <c r="I12" s="5" t="str">
        <f t="shared" si="2"/>
        <v/>
      </c>
    </row>
    <row r="13" spans="1:12" s="1" customFormat="1" ht="21.95" customHeight="1">
      <c r="B13" s="31">
        <v>11</v>
      </c>
      <c r="C13" s="32" t="s">
        <v>22</v>
      </c>
      <c r="D13" s="33" t="s">
        <v>14</v>
      </c>
      <c r="E13" s="34">
        <v>40</v>
      </c>
      <c r="F13" s="50"/>
      <c r="G13" s="5" t="str">
        <f t="shared" si="1"/>
        <v/>
      </c>
      <c r="H13" s="43">
        <v>0.08</v>
      </c>
      <c r="I13" s="5" t="str">
        <f t="shared" si="2"/>
        <v/>
      </c>
    </row>
    <row r="14" spans="1:12" s="1" customFormat="1" ht="21.95" customHeight="1">
      <c r="B14" s="57">
        <v>12</v>
      </c>
      <c r="C14" s="58" t="s">
        <v>30</v>
      </c>
      <c r="D14" s="59" t="s">
        <v>42</v>
      </c>
      <c r="E14" s="34">
        <v>7500</v>
      </c>
      <c r="F14" s="51"/>
      <c r="G14" s="39" t="str">
        <f t="shared" si="1"/>
        <v/>
      </c>
      <c r="H14" s="60">
        <v>0.08</v>
      </c>
      <c r="I14" s="39" t="str">
        <f t="shared" si="2"/>
        <v/>
      </c>
    </row>
    <row r="15" spans="1:12" s="1" customFormat="1" ht="21.95" customHeight="1">
      <c r="A15" s="1">
        <f>IF(J15="",B13,J15)</f>
        <v>11</v>
      </c>
      <c r="B15" s="40">
        <v>13</v>
      </c>
      <c r="C15" s="41" t="s">
        <v>32</v>
      </c>
      <c r="D15" s="40" t="s">
        <v>35</v>
      </c>
      <c r="E15" s="34">
        <v>30</v>
      </c>
      <c r="F15" s="51"/>
      <c r="G15" s="39" t="str">
        <f t="shared" si="1"/>
        <v/>
      </c>
      <c r="H15" s="54">
        <v>0.23</v>
      </c>
      <c r="I15" s="39" t="str">
        <f t="shared" si="2"/>
        <v/>
      </c>
    </row>
    <row r="16" spans="1:12" s="1" customFormat="1" ht="21.95" customHeight="1">
      <c r="B16" s="40">
        <v>14</v>
      </c>
      <c r="C16" s="41" t="s">
        <v>33</v>
      </c>
      <c r="D16" s="40" t="s">
        <v>35</v>
      </c>
      <c r="E16" s="34">
        <v>30</v>
      </c>
      <c r="F16" s="51"/>
      <c r="G16" s="39" t="str">
        <f t="shared" si="1"/>
        <v/>
      </c>
      <c r="H16" s="54">
        <v>0.23</v>
      </c>
      <c r="I16" s="39" t="str">
        <f t="shared" si="2"/>
        <v/>
      </c>
    </row>
    <row r="17" spans="1:9" s="1" customFormat="1" ht="21.95" customHeight="1" thickBot="1">
      <c r="A17" s="1">
        <f>IF(J17="",B14,J17)</f>
        <v>12</v>
      </c>
      <c r="B17" s="45">
        <v>15</v>
      </c>
      <c r="C17" s="46" t="s">
        <v>34</v>
      </c>
      <c r="D17" s="45" t="s">
        <v>36</v>
      </c>
      <c r="E17" s="56">
        <v>0</v>
      </c>
      <c r="F17" s="52"/>
      <c r="G17" s="53" t="str">
        <f t="shared" si="1"/>
        <v/>
      </c>
      <c r="H17" s="55">
        <v>0.08</v>
      </c>
      <c r="I17" s="35" t="str">
        <f t="shared" si="2"/>
        <v/>
      </c>
    </row>
    <row r="18" spans="1:9" s="1" customFormat="1" ht="24.75" customHeight="1" thickTop="1" thickBot="1">
      <c r="A18" s="1" t="str">
        <f>IF(J18="",B18,J18)</f>
        <v>Wartość łączna w PLN</v>
      </c>
      <c r="B18" s="64" t="s">
        <v>25</v>
      </c>
      <c r="C18" s="64"/>
      <c r="D18" s="64"/>
      <c r="E18" s="64"/>
      <c r="F18" s="64"/>
      <c r="G18" s="47" t="str">
        <f>IF(SUM(G2:G17)=0,"",SUM(G1:G17))</f>
        <v/>
      </c>
      <c r="H18" s="48"/>
      <c r="I18" s="47" t="str">
        <f>IF(SUM(I2:I17)=0,"",SUM(I1:I17))</f>
        <v/>
      </c>
    </row>
    <row r="19" spans="1:9" s="1" customFormat="1" ht="12" thickTop="1"/>
    <row r="21" spans="1:9">
      <c r="E21" s="65" t="s">
        <v>37</v>
      </c>
      <c r="F21" s="65"/>
      <c r="G21" s="65"/>
      <c r="H21" s="65"/>
      <c r="I21" s="65"/>
    </row>
    <row r="22" spans="1:9">
      <c r="E22" s="14"/>
      <c r="F22" s="12"/>
      <c r="G22" s="61"/>
    </row>
  </sheetData>
  <sheetProtection selectLockedCells="1"/>
  <mergeCells count="2">
    <mergeCell ref="B18:F18"/>
    <mergeCell ref="E21:I21"/>
  </mergeCells>
  <phoneticPr fontId="12" type="noConversion"/>
  <pageMargins left="0.25" right="0.25" top="0.75" bottom="0.75" header="0.3" footer="0.3"/>
  <pageSetup paperSize="9" orientation="landscape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1"/>
  <sheetViews>
    <sheetView view="pageBreakPreview" topLeftCell="B1" zoomScaleNormal="100" zoomScaleSheetLayoutView="100" workbookViewId="0">
      <selection activeCell="F14" sqref="F14"/>
    </sheetView>
  </sheetViews>
  <sheetFormatPr defaultRowHeight="12.75"/>
  <cols>
    <col min="1" max="1" width="5.86328125" hidden="1" customWidth="1"/>
    <col min="2" max="2" width="4.46484375" customWidth="1"/>
    <col min="3" max="3" width="70" customWidth="1"/>
    <col min="4" max="4" width="8" customWidth="1"/>
    <col min="5" max="5" width="9.46484375" customWidth="1"/>
    <col min="6" max="6" width="10.53125" customWidth="1"/>
    <col min="7" max="7" width="9.53125" customWidth="1"/>
    <col min="8" max="8" width="9" customWidth="1"/>
    <col min="9" max="9" width="10.6640625" customWidth="1"/>
    <col min="10" max="10" width="5.86328125" hidden="1" customWidth="1"/>
    <col min="11" max="11" width="0" hidden="1" customWidth="1"/>
    <col min="12" max="12" width="10" hidden="1" customWidth="1"/>
    <col min="13" max="14" width="0" hidden="1" customWidth="1"/>
  </cols>
  <sheetData>
    <row r="1" spans="1:12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95" customHeight="1" thickTop="1">
      <c r="A2" s="1">
        <f t="shared" ref="A2:A11" si="0">IF(J2="",B2,J2)</f>
        <v>1</v>
      </c>
      <c r="B2" s="27">
        <v>1</v>
      </c>
      <c r="C2" s="28" t="s">
        <v>8</v>
      </c>
      <c r="D2" s="29" t="s">
        <v>9</v>
      </c>
      <c r="E2" s="30">
        <v>7672</v>
      </c>
      <c r="F2" s="49"/>
      <c r="G2" s="18" t="str">
        <f t="shared" ref="G2:G16" si="1">IF(F2="","",ROUND(E2*F2,2))</f>
        <v/>
      </c>
      <c r="H2" s="42">
        <v>0.08</v>
      </c>
      <c r="I2" s="18" t="str">
        <f t="shared" ref="I2:I16" si="2">IF(F2="","",ROUND(G2+G2*H2,2))</f>
        <v/>
      </c>
      <c r="L2" s="24"/>
    </row>
    <row r="3" spans="1:12" s="1" customFormat="1" ht="21.9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7672</v>
      </c>
      <c r="F3" s="50"/>
      <c r="G3" s="5" t="str">
        <f t="shared" si="1"/>
        <v/>
      </c>
      <c r="H3" s="43">
        <v>0.08</v>
      </c>
      <c r="I3" s="5" t="str">
        <f t="shared" si="2"/>
        <v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6487.83</v>
      </c>
      <c r="F4" s="50"/>
      <c r="G4" s="5" t="str">
        <f t="shared" si="1"/>
        <v/>
      </c>
      <c r="H4" s="43">
        <v>0.08</v>
      </c>
      <c r="I4" s="5" t="str">
        <f t="shared" si="2"/>
        <v/>
      </c>
      <c r="L4" s="1" t="str">
        <f ca="1">MID(CELL("filename", A1),SEARCH("]",CELL("filename", A1))+1,
LEN(CELL("filename", A1))-SEARCH("]",CELL("filename", A1)))</f>
        <v>Pakiet 5</v>
      </c>
    </row>
    <row r="5" spans="1:12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55.89</v>
      </c>
      <c r="F5" s="50"/>
      <c r="G5" s="5" t="str">
        <f t="shared" si="1"/>
        <v/>
      </c>
      <c r="H5" s="43">
        <v>0.08</v>
      </c>
      <c r="I5" s="5" t="str">
        <f t="shared" si="2"/>
        <v/>
      </c>
    </row>
    <row r="6" spans="1:12" s="1" customFormat="1" ht="21.9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1.5</v>
      </c>
      <c r="F6" s="50"/>
      <c r="G6" s="5" t="str">
        <f t="shared" si="1"/>
        <v/>
      </c>
      <c r="H6" s="43">
        <v>0.08</v>
      </c>
      <c r="I6" s="5" t="str">
        <f t="shared" si="2"/>
        <v/>
      </c>
    </row>
    <row r="7" spans="1:12" s="1" customFormat="1" ht="21.9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84</v>
      </c>
      <c r="F7" s="50"/>
      <c r="G7" s="5" t="str">
        <f t="shared" si="1"/>
        <v/>
      </c>
      <c r="H7" s="43">
        <v>0.23</v>
      </c>
      <c r="I7" s="5" t="str">
        <f t="shared" si="2"/>
        <v/>
      </c>
    </row>
    <row r="8" spans="1:12" s="1" customFormat="1" ht="21.9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100</v>
      </c>
      <c r="F8" s="50"/>
      <c r="G8" s="5" t="str">
        <f t="shared" si="1"/>
        <v/>
      </c>
      <c r="H8" s="43">
        <v>0.08</v>
      </c>
      <c r="I8" s="5" t="str">
        <f t="shared" si="2"/>
        <v/>
      </c>
    </row>
    <row r="9" spans="1:12" s="1" customFormat="1" ht="21.9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120</v>
      </c>
      <c r="F9" s="50"/>
      <c r="G9" s="5" t="str">
        <f t="shared" si="1"/>
        <v/>
      </c>
      <c r="H9" s="43">
        <v>0.08</v>
      </c>
      <c r="I9" s="5" t="str">
        <f t="shared" si="2"/>
        <v/>
      </c>
    </row>
    <row r="10" spans="1:12" s="1" customFormat="1" ht="21.9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90</v>
      </c>
      <c r="F10" s="50"/>
      <c r="G10" s="5" t="str">
        <f t="shared" si="1"/>
        <v/>
      </c>
      <c r="H10" s="43">
        <v>0.23</v>
      </c>
      <c r="I10" s="5" t="str">
        <f t="shared" si="2"/>
        <v/>
      </c>
    </row>
    <row r="11" spans="1:12" s="1" customFormat="1" ht="21.9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27.5</v>
      </c>
      <c r="F11" s="50"/>
      <c r="G11" s="5" t="str">
        <f t="shared" si="1"/>
        <v/>
      </c>
      <c r="H11" s="43">
        <v>0.23</v>
      </c>
      <c r="I11" s="5" t="str">
        <f t="shared" si="2"/>
        <v/>
      </c>
    </row>
    <row r="12" spans="1:12" s="1" customFormat="1" ht="21.95" customHeight="1">
      <c r="B12" s="31">
        <v>11</v>
      </c>
      <c r="C12" s="32" t="s">
        <v>22</v>
      </c>
      <c r="D12" s="33" t="s">
        <v>14</v>
      </c>
      <c r="E12" s="34">
        <v>25</v>
      </c>
      <c r="F12" s="50"/>
      <c r="G12" s="5" t="str">
        <f t="shared" si="1"/>
        <v/>
      </c>
      <c r="H12" s="43">
        <v>0.08</v>
      </c>
      <c r="I12" s="5" t="str">
        <f t="shared" si="2"/>
        <v/>
      </c>
    </row>
    <row r="13" spans="1:12" s="1" customFormat="1" ht="21.95" customHeight="1">
      <c r="B13" s="57">
        <v>12</v>
      </c>
      <c r="C13" s="58" t="s">
        <v>30</v>
      </c>
      <c r="D13" s="59" t="s">
        <v>42</v>
      </c>
      <c r="E13" s="34">
        <v>4000</v>
      </c>
      <c r="F13" s="51"/>
      <c r="G13" s="39" t="str">
        <f t="shared" si="1"/>
        <v/>
      </c>
      <c r="H13" s="60">
        <v>0.08</v>
      </c>
      <c r="I13" s="39" t="str">
        <f t="shared" si="2"/>
        <v/>
      </c>
    </row>
    <row r="14" spans="1:12" s="1" customFormat="1" ht="21.95" customHeight="1">
      <c r="A14" s="1">
        <f>IF(J14="",B12,J14)</f>
        <v>11</v>
      </c>
      <c r="B14" s="40">
        <v>13</v>
      </c>
      <c r="C14" s="41" t="s">
        <v>32</v>
      </c>
      <c r="D14" s="40" t="s">
        <v>35</v>
      </c>
      <c r="E14" s="34">
        <v>10</v>
      </c>
      <c r="F14" s="51"/>
      <c r="G14" s="39" t="str">
        <f t="shared" si="1"/>
        <v/>
      </c>
      <c r="H14" s="54">
        <v>0.23</v>
      </c>
      <c r="I14" s="39" t="str">
        <f t="shared" si="2"/>
        <v/>
      </c>
    </row>
    <row r="15" spans="1:12" s="1" customFormat="1" ht="21.95" customHeight="1">
      <c r="B15" s="40">
        <v>14</v>
      </c>
      <c r="C15" s="41" t="s">
        <v>33</v>
      </c>
      <c r="D15" s="40" t="s">
        <v>35</v>
      </c>
      <c r="E15" s="34">
        <v>10</v>
      </c>
      <c r="F15" s="51"/>
      <c r="G15" s="39" t="str">
        <f>IF(F15="","",ROUND(E15*F15,2))</f>
        <v/>
      </c>
      <c r="H15" s="54">
        <v>0.23</v>
      </c>
      <c r="I15" s="39" t="str">
        <f t="shared" si="2"/>
        <v/>
      </c>
    </row>
    <row r="16" spans="1:12" s="1" customFormat="1" ht="21.95" customHeight="1" thickBot="1">
      <c r="A16" s="1">
        <f>IF(J16="",B13,J16)</f>
        <v>12</v>
      </c>
      <c r="B16" s="45">
        <v>15</v>
      </c>
      <c r="C16" s="46" t="s">
        <v>34</v>
      </c>
      <c r="D16" s="45" t="s">
        <v>36</v>
      </c>
      <c r="E16" s="56">
        <v>2.7</v>
      </c>
      <c r="F16" s="52"/>
      <c r="G16" s="53" t="str">
        <f t="shared" si="1"/>
        <v/>
      </c>
      <c r="H16" s="55">
        <v>0.08</v>
      </c>
      <c r="I16" s="35" t="str">
        <f t="shared" si="2"/>
        <v/>
      </c>
    </row>
    <row r="17" spans="1:9" s="1" customFormat="1" ht="24.75" customHeight="1" thickTop="1" thickBot="1">
      <c r="A17" s="1" t="str">
        <f>IF(J17="",B17,J17)</f>
        <v>Wartość łączna w PLN</v>
      </c>
      <c r="B17" s="64" t="s">
        <v>25</v>
      </c>
      <c r="C17" s="64"/>
      <c r="D17" s="64"/>
      <c r="E17" s="64"/>
      <c r="F17" s="64"/>
      <c r="G17" s="47" t="str">
        <f>IF(SUM(G2:G16)=0,"",SUM(G1:G16))</f>
        <v/>
      </c>
      <c r="H17" s="48"/>
      <c r="I17" s="47" t="str">
        <f>IF(SUM(I2:I16)=0,"",SUM(I1:I16))</f>
        <v/>
      </c>
    </row>
    <row r="18" spans="1:9" s="1" customFormat="1" ht="12" thickTop="1"/>
    <row r="20" spans="1:9">
      <c r="E20" s="65" t="s">
        <v>37</v>
      </c>
      <c r="F20" s="65"/>
      <c r="G20" s="65"/>
      <c r="H20" s="65"/>
      <c r="I20" s="65"/>
    </row>
    <row r="21" spans="1:9">
      <c r="E21" s="14"/>
      <c r="F21" s="12"/>
      <c r="G21" s="61"/>
    </row>
  </sheetData>
  <sheetProtection sheet="1" selectLockedCells="1"/>
  <mergeCells count="2">
    <mergeCell ref="B17:F17"/>
    <mergeCell ref="E20:I2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1"/>
  <sheetViews>
    <sheetView view="pageBreakPreview" topLeftCell="B1" zoomScaleNormal="100" zoomScaleSheetLayoutView="100" workbookViewId="0">
      <selection activeCell="F14" sqref="F14"/>
    </sheetView>
  </sheetViews>
  <sheetFormatPr defaultRowHeight="12.75"/>
  <cols>
    <col min="1" max="1" width="5.86328125" hidden="1" customWidth="1"/>
    <col min="2" max="2" width="4.46484375" customWidth="1"/>
    <col min="3" max="3" width="70" customWidth="1"/>
    <col min="4" max="4" width="8" customWidth="1"/>
    <col min="5" max="5" width="9.46484375" customWidth="1"/>
    <col min="6" max="6" width="10.53125" customWidth="1"/>
    <col min="7" max="7" width="9.53125" customWidth="1"/>
    <col min="8" max="8" width="9" customWidth="1"/>
    <col min="9" max="9" width="10.6640625" customWidth="1"/>
    <col min="10" max="10" width="5.86328125" hidden="1" customWidth="1"/>
    <col min="11" max="11" width="0" hidden="1" customWidth="1"/>
    <col min="12" max="12" width="10" hidden="1" customWidth="1"/>
    <col min="13" max="14" width="0" hidden="1" customWidth="1"/>
  </cols>
  <sheetData>
    <row r="1" spans="1:12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95" customHeight="1" thickTop="1">
      <c r="A2" s="1">
        <f t="shared" ref="A2:A11" si="0">IF(J2="",B2,J2)</f>
        <v>1</v>
      </c>
      <c r="B2" s="27">
        <v>1</v>
      </c>
      <c r="C2" s="28" t="s">
        <v>8</v>
      </c>
      <c r="D2" s="29" t="s">
        <v>9</v>
      </c>
      <c r="E2" s="30">
        <v>6702</v>
      </c>
      <c r="F2" s="49"/>
      <c r="G2" s="18" t="str">
        <f t="shared" ref="G2:G16" si="1">IF(F2="","",ROUND(E2*F2,2))</f>
        <v/>
      </c>
      <c r="H2" s="42">
        <v>0.08</v>
      </c>
      <c r="I2" s="18" t="str">
        <f t="shared" ref="I2:I16" si="2">IF(F2="","",ROUND(G2+G2*H2,2))</f>
        <v/>
      </c>
      <c r="L2" s="24"/>
    </row>
    <row r="3" spans="1:12" s="1" customFormat="1" ht="21.9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6702</v>
      </c>
      <c r="F3" s="50"/>
      <c r="G3" s="5" t="str">
        <f t="shared" si="1"/>
        <v/>
      </c>
      <c r="H3" s="43">
        <v>0.08</v>
      </c>
      <c r="I3" s="5" t="str">
        <f t="shared" si="2"/>
        <v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6027.02</v>
      </c>
      <c r="F4" s="50"/>
      <c r="G4" s="5" t="str">
        <f t="shared" si="1"/>
        <v/>
      </c>
      <c r="H4" s="43">
        <v>0.08</v>
      </c>
      <c r="I4" s="5" t="str">
        <f t="shared" si="2"/>
        <v/>
      </c>
      <c r="L4" s="1" t="str">
        <f ca="1">MID(CELL("filename", A1),SEARCH("]",CELL("filename", A1))+1,
LEN(CELL("filename", A1))-SEARCH("]",CELL("filename", A1)))</f>
        <v>Pakiet 6</v>
      </c>
    </row>
    <row r="5" spans="1:12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58.41</v>
      </c>
      <c r="F5" s="50"/>
      <c r="G5" s="5" t="str">
        <f t="shared" si="1"/>
        <v/>
      </c>
      <c r="H5" s="43">
        <v>0.08</v>
      </c>
      <c r="I5" s="5" t="str">
        <f t="shared" si="2"/>
        <v/>
      </c>
    </row>
    <row r="6" spans="1:12" s="1" customFormat="1" ht="21.9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8.8000000000000007</v>
      </c>
      <c r="F6" s="50"/>
      <c r="G6" s="5" t="str">
        <f t="shared" si="1"/>
        <v/>
      </c>
      <c r="H6" s="43">
        <v>0.08</v>
      </c>
      <c r="I6" s="5" t="str">
        <f t="shared" si="2"/>
        <v/>
      </c>
    </row>
    <row r="7" spans="1:12" s="1" customFormat="1" ht="21.9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44.85</v>
      </c>
      <c r="F7" s="50"/>
      <c r="G7" s="5" t="str">
        <f t="shared" si="1"/>
        <v/>
      </c>
      <c r="H7" s="43">
        <v>0.23</v>
      </c>
      <c r="I7" s="5" t="str">
        <f t="shared" si="2"/>
        <v/>
      </c>
    </row>
    <row r="8" spans="1:12" s="1" customFormat="1" ht="21.9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75</v>
      </c>
      <c r="F8" s="50"/>
      <c r="G8" s="5" t="str">
        <f t="shared" si="1"/>
        <v/>
      </c>
      <c r="H8" s="43">
        <v>0.08</v>
      </c>
      <c r="I8" s="5" t="str">
        <f t="shared" si="2"/>
        <v/>
      </c>
    </row>
    <row r="9" spans="1:12" s="1" customFormat="1" ht="21.9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120</v>
      </c>
      <c r="F9" s="50"/>
      <c r="G9" s="5" t="str">
        <f t="shared" si="1"/>
        <v/>
      </c>
      <c r="H9" s="43">
        <v>0.08</v>
      </c>
      <c r="I9" s="5" t="str">
        <f t="shared" si="2"/>
        <v/>
      </c>
    </row>
    <row r="10" spans="1:12" s="1" customFormat="1" ht="21.9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80</v>
      </c>
      <c r="F10" s="50"/>
      <c r="G10" s="5" t="str">
        <f t="shared" si="1"/>
        <v/>
      </c>
      <c r="H10" s="43">
        <v>0.23</v>
      </c>
      <c r="I10" s="5" t="str">
        <f t="shared" si="2"/>
        <v/>
      </c>
    </row>
    <row r="11" spans="1:12" s="1" customFormat="1" ht="21.9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35</v>
      </c>
      <c r="F11" s="50"/>
      <c r="G11" s="5" t="str">
        <f t="shared" si="1"/>
        <v/>
      </c>
      <c r="H11" s="43">
        <v>0.23</v>
      </c>
      <c r="I11" s="5" t="str">
        <f t="shared" si="2"/>
        <v/>
      </c>
    </row>
    <row r="12" spans="1:12" s="1" customFormat="1" ht="21.95" customHeight="1">
      <c r="B12" s="31">
        <v>11</v>
      </c>
      <c r="C12" s="32" t="s">
        <v>22</v>
      </c>
      <c r="D12" s="33" t="s">
        <v>14</v>
      </c>
      <c r="E12" s="34">
        <v>15</v>
      </c>
      <c r="F12" s="50"/>
      <c r="G12" s="5" t="str">
        <f t="shared" si="1"/>
        <v/>
      </c>
      <c r="H12" s="43">
        <v>0.08</v>
      </c>
      <c r="I12" s="5" t="str">
        <f t="shared" si="2"/>
        <v/>
      </c>
    </row>
    <row r="13" spans="1:12" s="1" customFormat="1" ht="21.95" customHeight="1">
      <c r="B13" s="57">
        <v>12</v>
      </c>
      <c r="C13" s="58" t="s">
        <v>30</v>
      </c>
      <c r="D13" s="59" t="s">
        <v>42</v>
      </c>
      <c r="E13" s="34">
        <v>4000</v>
      </c>
      <c r="F13" s="51"/>
      <c r="G13" s="39" t="str">
        <f t="shared" si="1"/>
        <v/>
      </c>
      <c r="H13" s="60">
        <v>0.08</v>
      </c>
      <c r="I13" s="39" t="str">
        <f t="shared" si="2"/>
        <v/>
      </c>
    </row>
    <row r="14" spans="1:12" s="1" customFormat="1" ht="21.95" customHeight="1">
      <c r="A14" s="1">
        <f>IF(J14="",B12,J14)</f>
        <v>11</v>
      </c>
      <c r="B14" s="40">
        <v>13</v>
      </c>
      <c r="C14" s="41" t="s">
        <v>32</v>
      </c>
      <c r="D14" s="40" t="s">
        <v>35</v>
      </c>
      <c r="E14" s="34">
        <v>10</v>
      </c>
      <c r="F14" s="51"/>
      <c r="G14" s="39" t="str">
        <f t="shared" si="1"/>
        <v/>
      </c>
      <c r="H14" s="54">
        <v>0.23</v>
      </c>
      <c r="I14" s="39" t="str">
        <f t="shared" si="2"/>
        <v/>
      </c>
    </row>
    <row r="15" spans="1:12" s="1" customFormat="1" ht="21.95" customHeight="1">
      <c r="B15" s="40">
        <v>14</v>
      </c>
      <c r="C15" s="41" t="s">
        <v>33</v>
      </c>
      <c r="D15" s="40" t="s">
        <v>35</v>
      </c>
      <c r="E15" s="34">
        <v>10</v>
      </c>
      <c r="F15" s="51"/>
      <c r="G15" s="39" t="str">
        <f t="shared" si="1"/>
        <v/>
      </c>
      <c r="H15" s="54">
        <v>0.23</v>
      </c>
      <c r="I15" s="39" t="str">
        <f t="shared" si="2"/>
        <v/>
      </c>
    </row>
    <row r="16" spans="1:12" s="1" customFormat="1" ht="21.95" customHeight="1" thickBot="1">
      <c r="A16" s="1">
        <f>IF(J16="",B13,J16)</f>
        <v>12</v>
      </c>
      <c r="B16" s="45">
        <v>15</v>
      </c>
      <c r="C16" s="46" t="s">
        <v>34</v>
      </c>
      <c r="D16" s="45" t="s">
        <v>36</v>
      </c>
      <c r="E16" s="56">
        <v>2</v>
      </c>
      <c r="F16" s="52"/>
      <c r="G16" s="53" t="str">
        <f t="shared" si="1"/>
        <v/>
      </c>
      <c r="H16" s="55">
        <v>0.08</v>
      </c>
      <c r="I16" s="35" t="str">
        <f t="shared" si="2"/>
        <v/>
      </c>
    </row>
    <row r="17" spans="1:9" s="1" customFormat="1" ht="24.75" customHeight="1" thickTop="1" thickBot="1">
      <c r="A17" s="1" t="str">
        <f>IF(J17="",B17,J17)</f>
        <v>Wartość łączna w PLN</v>
      </c>
      <c r="B17" s="64" t="s">
        <v>25</v>
      </c>
      <c r="C17" s="64"/>
      <c r="D17" s="64"/>
      <c r="E17" s="64"/>
      <c r="F17" s="64"/>
      <c r="G17" s="47" t="str">
        <f>IF(SUM(G2:G16)=0,"",SUM(G1:G16))</f>
        <v/>
      </c>
      <c r="H17" s="48"/>
      <c r="I17" s="47" t="str">
        <f>IF(SUM(I2:I16)=0,"",SUM(I1:I16))</f>
        <v/>
      </c>
    </row>
    <row r="18" spans="1:9" s="1" customFormat="1" ht="12" thickTop="1"/>
    <row r="20" spans="1:9">
      <c r="E20" s="65" t="s">
        <v>37</v>
      </c>
      <c r="F20" s="65"/>
      <c r="G20" s="65"/>
      <c r="H20" s="65"/>
      <c r="I20" s="65"/>
    </row>
    <row r="21" spans="1:9">
      <c r="E21" s="14"/>
      <c r="F21" s="12"/>
      <c r="G21" s="61"/>
    </row>
  </sheetData>
  <sheetProtection sheet="1" selectLockedCells="1"/>
  <mergeCells count="2">
    <mergeCell ref="B17:F17"/>
    <mergeCell ref="E20:I2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1"/>
  <sheetViews>
    <sheetView view="pageBreakPreview" topLeftCell="B1" zoomScaleNormal="100" zoomScaleSheetLayoutView="100" workbookViewId="0">
      <selection activeCell="F14" sqref="F14"/>
    </sheetView>
  </sheetViews>
  <sheetFormatPr defaultRowHeight="12.75"/>
  <cols>
    <col min="1" max="1" width="5.86328125" hidden="1" customWidth="1"/>
    <col min="2" max="2" width="4.46484375" customWidth="1"/>
    <col min="3" max="3" width="70" customWidth="1"/>
    <col min="4" max="4" width="8" customWidth="1"/>
    <col min="5" max="5" width="9.46484375" customWidth="1"/>
    <col min="6" max="6" width="10.53125" customWidth="1"/>
    <col min="7" max="7" width="9.53125" customWidth="1"/>
    <col min="8" max="8" width="9" customWidth="1"/>
    <col min="9" max="9" width="10.6640625" customWidth="1"/>
    <col min="10" max="10" width="5.86328125" hidden="1" customWidth="1"/>
    <col min="11" max="11" width="0" hidden="1" customWidth="1"/>
    <col min="12" max="12" width="10" hidden="1" customWidth="1"/>
    <col min="13" max="14" width="0" hidden="1" customWidth="1"/>
  </cols>
  <sheetData>
    <row r="1" spans="1:12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95" customHeight="1" thickTop="1">
      <c r="A2" s="1">
        <f t="shared" ref="A2:A11" si="0">IF(J2="",B2,J2)</f>
        <v>1</v>
      </c>
      <c r="B2" s="27">
        <v>1</v>
      </c>
      <c r="C2" s="28" t="s">
        <v>8</v>
      </c>
      <c r="D2" s="29" t="s">
        <v>9</v>
      </c>
      <c r="E2" s="30">
        <v>6900</v>
      </c>
      <c r="F2" s="49"/>
      <c r="G2" s="18" t="str">
        <f t="shared" ref="G2:G16" si="1">IF(F2="","",ROUND(E2*F2,2))</f>
        <v/>
      </c>
      <c r="H2" s="42">
        <v>0.08</v>
      </c>
      <c r="I2" s="18" t="str">
        <f t="shared" ref="I2:I16" si="2">IF(F2="","",ROUND(G2+G2*H2,2))</f>
        <v/>
      </c>
      <c r="L2" s="24"/>
    </row>
    <row r="3" spans="1:12" s="1" customFormat="1" ht="21.9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6900</v>
      </c>
      <c r="F3" s="50"/>
      <c r="G3" s="5" t="str">
        <f t="shared" si="1"/>
        <v/>
      </c>
      <c r="H3" s="43">
        <v>0.08</v>
      </c>
      <c r="I3" s="5" t="str">
        <f t="shared" si="2"/>
        <v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12396.13</v>
      </c>
      <c r="F4" s="50"/>
      <c r="G4" s="5" t="str">
        <f t="shared" si="1"/>
        <v/>
      </c>
      <c r="H4" s="43">
        <v>0.08</v>
      </c>
      <c r="I4" s="5" t="str">
        <f t="shared" si="2"/>
        <v/>
      </c>
      <c r="L4" s="1" t="str">
        <f ca="1">MID(CELL("filename", A1),SEARCH("]",CELL("filename", A1))+1,
LEN(CELL("filename", A1))-SEARCH("]",CELL("filename", A1)))</f>
        <v>Pakiet 7</v>
      </c>
    </row>
    <row r="5" spans="1:12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32.880000000000003</v>
      </c>
      <c r="F5" s="50"/>
      <c r="G5" s="5" t="str">
        <f t="shared" si="1"/>
        <v/>
      </c>
      <c r="H5" s="43">
        <v>0.08</v>
      </c>
      <c r="I5" s="5" t="str">
        <f t="shared" si="2"/>
        <v/>
      </c>
    </row>
    <row r="6" spans="1:12" s="1" customFormat="1" ht="21.9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0</v>
      </c>
      <c r="F6" s="50"/>
      <c r="G6" s="5" t="str">
        <f t="shared" si="1"/>
        <v/>
      </c>
      <c r="H6" s="43">
        <v>0.08</v>
      </c>
      <c r="I6" s="5" t="str">
        <f t="shared" si="2"/>
        <v/>
      </c>
    </row>
    <row r="7" spans="1:12" s="1" customFormat="1" ht="21.9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132.75</v>
      </c>
      <c r="F7" s="50"/>
      <c r="G7" s="5" t="str">
        <f t="shared" si="1"/>
        <v/>
      </c>
      <c r="H7" s="43">
        <v>0.23</v>
      </c>
      <c r="I7" s="5" t="str">
        <f t="shared" si="2"/>
        <v/>
      </c>
    </row>
    <row r="8" spans="1:12" s="1" customFormat="1" ht="21.9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100</v>
      </c>
      <c r="F8" s="50"/>
      <c r="G8" s="5" t="str">
        <f t="shared" si="1"/>
        <v/>
      </c>
      <c r="H8" s="43">
        <v>0.08</v>
      </c>
      <c r="I8" s="5" t="str">
        <f t="shared" si="2"/>
        <v/>
      </c>
    </row>
    <row r="9" spans="1:12" s="1" customFormat="1" ht="21.9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110</v>
      </c>
      <c r="F9" s="50"/>
      <c r="G9" s="5" t="str">
        <f t="shared" si="1"/>
        <v/>
      </c>
      <c r="H9" s="43">
        <v>0.08</v>
      </c>
      <c r="I9" s="5" t="str">
        <f t="shared" si="2"/>
        <v/>
      </c>
    </row>
    <row r="10" spans="1:12" s="1" customFormat="1" ht="21.9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75</v>
      </c>
      <c r="F10" s="50"/>
      <c r="G10" s="5" t="str">
        <f t="shared" si="1"/>
        <v/>
      </c>
      <c r="H10" s="43">
        <v>0.23</v>
      </c>
      <c r="I10" s="5" t="str">
        <f t="shared" si="2"/>
        <v/>
      </c>
    </row>
    <row r="11" spans="1:12" s="1" customFormat="1" ht="21.9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30</v>
      </c>
      <c r="F11" s="50"/>
      <c r="G11" s="5" t="str">
        <f t="shared" si="1"/>
        <v/>
      </c>
      <c r="H11" s="43">
        <v>0.23</v>
      </c>
      <c r="I11" s="5" t="str">
        <f t="shared" si="2"/>
        <v/>
      </c>
    </row>
    <row r="12" spans="1:12" s="1" customFormat="1" ht="21.95" customHeight="1">
      <c r="B12" s="31">
        <v>11</v>
      </c>
      <c r="C12" s="32" t="s">
        <v>22</v>
      </c>
      <c r="D12" s="33" t="s">
        <v>14</v>
      </c>
      <c r="E12" s="34">
        <v>25</v>
      </c>
      <c r="F12" s="50"/>
      <c r="G12" s="5" t="str">
        <f t="shared" si="1"/>
        <v/>
      </c>
      <c r="H12" s="43">
        <v>0.08</v>
      </c>
      <c r="I12" s="5" t="str">
        <f t="shared" si="2"/>
        <v/>
      </c>
    </row>
    <row r="13" spans="1:12" s="1" customFormat="1" ht="21.95" customHeight="1">
      <c r="B13" s="57">
        <v>12</v>
      </c>
      <c r="C13" s="58" t="s">
        <v>30</v>
      </c>
      <c r="D13" s="59" t="s">
        <v>42</v>
      </c>
      <c r="E13" s="34">
        <v>4000</v>
      </c>
      <c r="F13" s="51"/>
      <c r="G13" s="39" t="str">
        <f t="shared" si="1"/>
        <v/>
      </c>
      <c r="H13" s="60">
        <v>0.08</v>
      </c>
      <c r="I13" s="39" t="str">
        <f t="shared" si="2"/>
        <v/>
      </c>
    </row>
    <row r="14" spans="1:12" s="1" customFormat="1" ht="21.95" customHeight="1">
      <c r="A14" s="1">
        <f>IF(J14="",B12,J14)</f>
        <v>11</v>
      </c>
      <c r="B14" s="40">
        <v>13</v>
      </c>
      <c r="C14" s="41" t="s">
        <v>32</v>
      </c>
      <c r="D14" s="40" t="s">
        <v>35</v>
      </c>
      <c r="E14" s="34">
        <v>10</v>
      </c>
      <c r="F14" s="51"/>
      <c r="G14" s="39" t="str">
        <f t="shared" si="1"/>
        <v/>
      </c>
      <c r="H14" s="54">
        <v>0.23</v>
      </c>
      <c r="I14" s="39" t="str">
        <f t="shared" si="2"/>
        <v/>
      </c>
    </row>
    <row r="15" spans="1:12" s="1" customFormat="1" ht="21.95" customHeight="1">
      <c r="B15" s="40">
        <v>14</v>
      </c>
      <c r="C15" s="41" t="s">
        <v>33</v>
      </c>
      <c r="D15" s="40" t="s">
        <v>35</v>
      </c>
      <c r="E15" s="34">
        <v>10</v>
      </c>
      <c r="F15" s="51"/>
      <c r="G15" s="39" t="str">
        <f t="shared" si="1"/>
        <v/>
      </c>
      <c r="H15" s="54">
        <v>0.23</v>
      </c>
      <c r="I15" s="39" t="str">
        <f t="shared" si="2"/>
        <v/>
      </c>
    </row>
    <row r="16" spans="1:12" s="1" customFormat="1" ht="21.95" customHeight="1" thickBot="1">
      <c r="A16" s="1">
        <f>IF(J16="",B13,J16)</f>
        <v>12</v>
      </c>
      <c r="B16" s="45">
        <v>15</v>
      </c>
      <c r="C16" s="46" t="s">
        <v>34</v>
      </c>
      <c r="D16" s="45" t="s">
        <v>36</v>
      </c>
      <c r="E16" s="56">
        <v>0</v>
      </c>
      <c r="F16" s="52"/>
      <c r="G16" s="53" t="str">
        <f t="shared" si="1"/>
        <v/>
      </c>
      <c r="H16" s="55">
        <v>0.08</v>
      </c>
      <c r="I16" s="35" t="str">
        <f t="shared" si="2"/>
        <v/>
      </c>
    </row>
    <row r="17" spans="1:9" s="1" customFormat="1" ht="24.75" customHeight="1" thickTop="1" thickBot="1">
      <c r="A17" s="1" t="str">
        <f>IF(J17="",B17,J17)</f>
        <v>Wartość łączna w PLN</v>
      </c>
      <c r="B17" s="64" t="s">
        <v>25</v>
      </c>
      <c r="C17" s="64"/>
      <c r="D17" s="64"/>
      <c r="E17" s="64"/>
      <c r="F17" s="64"/>
      <c r="G17" s="47" t="str">
        <f>IF(SUM(G2:G16)=0,"",SUM(G1:G16))</f>
        <v/>
      </c>
      <c r="H17" s="48"/>
      <c r="I17" s="47" t="str">
        <f>IF(SUM(I2:I16)=0,"",SUM(I1:I16))</f>
        <v/>
      </c>
    </row>
    <row r="18" spans="1:9" s="1" customFormat="1" ht="12" thickTop="1"/>
    <row r="20" spans="1:9">
      <c r="E20" s="65" t="s">
        <v>37</v>
      </c>
      <c r="F20" s="65"/>
      <c r="G20" s="65"/>
      <c r="H20" s="65"/>
      <c r="I20" s="65"/>
    </row>
    <row r="21" spans="1:9">
      <c r="E21" s="14"/>
      <c r="F21" s="12"/>
      <c r="G21" s="61"/>
    </row>
  </sheetData>
  <sheetProtection sheet="1" selectLockedCells="1"/>
  <mergeCells count="2">
    <mergeCell ref="B17:F17"/>
    <mergeCell ref="E20:I2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1"/>
  <sheetViews>
    <sheetView view="pageBreakPreview" topLeftCell="B1" zoomScaleNormal="100" zoomScaleSheetLayoutView="100" workbookViewId="0">
      <selection activeCell="F14" sqref="F14"/>
    </sheetView>
  </sheetViews>
  <sheetFormatPr defaultRowHeight="12.75"/>
  <cols>
    <col min="1" max="1" width="5.86328125" hidden="1" customWidth="1"/>
    <col min="2" max="2" width="4.46484375" customWidth="1"/>
    <col min="3" max="3" width="70" customWidth="1"/>
    <col min="4" max="4" width="8" customWidth="1"/>
    <col min="5" max="5" width="9.46484375" customWidth="1"/>
    <col min="6" max="6" width="10.53125" customWidth="1"/>
    <col min="7" max="7" width="9.53125" customWidth="1"/>
    <col min="8" max="8" width="9" customWidth="1"/>
    <col min="9" max="9" width="10.6640625" customWidth="1"/>
    <col min="10" max="10" width="5.86328125" hidden="1" customWidth="1"/>
    <col min="11" max="11" width="0" hidden="1" customWidth="1"/>
    <col min="12" max="12" width="10" hidden="1" customWidth="1"/>
    <col min="13" max="14" width="0" hidden="1" customWidth="1"/>
  </cols>
  <sheetData>
    <row r="1" spans="1:12" s="1" customFormat="1" ht="49.5" customHeight="1" thickBot="1">
      <c r="B1" s="25" t="s">
        <v>0</v>
      </c>
      <c r="C1" s="26" t="s">
        <v>1</v>
      </c>
      <c r="D1" s="25" t="s">
        <v>2</v>
      </c>
      <c r="E1" s="25" t="s">
        <v>3</v>
      </c>
      <c r="F1" s="21" t="s">
        <v>4</v>
      </c>
      <c r="G1" s="21" t="s">
        <v>5</v>
      </c>
      <c r="H1" s="21" t="s">
        <v>6</v>
      </c>
      <c r="I1" s="21" t="s">
        <v>7</v>
      </c>
    </row>
    <row r="2" spans="1:12" s="1" customFormat="1" ht="21.95" customHeight="1" thickTop="1">
      <c r="A2" s="1">
        <f t="shared" ref="A2:A11" si="0">IF(J2="",B2,J2)</f>
        <v>1</v>
      </c>
      <c r="B2" s="27">
        <v>1</v>
      </c>
      <c r="C2" s="28" t="s">
        <v>8</v>
      </c>
      <c r="D2" s="29" t="s">
        <v>9</v>
      </c>
      <c r="E2" s="30">
        <v>0</v>
      </c>
      <c r="F2" s="49"/>
      <c r="G2" s="18" t="str">
        <f t="shared" ref="G2:G16" si="1">IF(F2="","",ROUND(E2*F2,2))</f>
        <v/>
      </c>
      <c r="H2" s="42">
        <v>0.08</v>
      </c>
      <c r="I2" s="18" t="str">
        <f t="shared" ref="I2:I16" si="2">IF(F2="","",ROUND(G2+G2*H2,2))</f>
        <v/>
      </c>
      <c r="L2" s="24"/>
    </row>
    <row r="3" spans="1:12" s="1" customFormat="1" ht="21.95" customHeight="1">
      <c r="A3" s="1">
        <f t="shared" si="0"/>
        <v>2</v>
      </c>
      <c r="B3" s="31">
        <v>2</v>
      </c>
      <c r="C3" s="32" t="s">
        <v>10</v>
      </c>
      <c r="D3" s="33" t="s">
        <v>9</v>
      </c>
      <c r="E3" s="34">
        <v>0</v>
      </c>
      <c r="F3" s="50"/>
      <c r="G3" s="5" t="str">
        <f t="shared" si="1"/>
        <v/>
      </c>
      <c r="H3" s="43">
        <v>0.08</v>
      </c>
      <c r="I3" s="5" t="str">
        <f t="shared" si="2"/>
        <v/>
      </c>
      <c r="L3" s="24"/>
    </row>
    <row r="4" spans="1:12" s="1" customFormat="1" ht="50.25" customHeight="1">
      <c r="A4" s="1">
        <f t="shared" si="0"/>
        <v>3</v>
      </c>
      <c r="B4" s="31">
        <v>3</v>
      </c>
      <c r="C4" s="32" t="s">
        <v>29</v>
      </c>
      <c r="D4" s="33" t="s">
        <v>12</v>
      </c>
      <c r="E4" s="34">
        <v>339</v>
      </c>
      <c r="F4" s="50"/>
      <c r="G4" s="5" t="str">
        <f t="shared" si="1"/>
        <v/>
      </c>
      <c r="H4" s="43">
        <v>0.08</v>
      </c>
      <c r="I4" s="5" t="str">
        <f t="shared" si="2"/>
        <v/>
      </c>
      <c r="L4" s="1" t="str">
        <f ca="1">MID(CELL("filename", A1),SEARCH("]",CELL("filename", A1))+1,
LEN(CELL("filename", A1))-SEARCH("]",CELL("filename", A1)))</f>
        <v xml:space="preserve"> Pakiet 8 - ŁOW</v>
      </c>
    </row>
    <row r="5" spans="1:12" s="1" customFormat="1" ht="49.5" customHeight="1">
      <c r="A5" s="1">
        <f t="shared" si="0"/>
        <v>4</v>
      </c>
      <c r="B5" s="31">
        <v>4</v>
      </c>
      <c r="C5" s="36" t="s">
        <v>31</v>
      </c>
      <c r="D5" s="33" t="s">
        <v>14</v>
      </c>
      <c r="E5" s="34">
        <v>0</v>
      </c>
      <c r="F5" s="50"/>
      <c r="G5" s="5" t="str">
        <f t="shared" si="1"/>
        <v/>
      </c>
      <c r="H5" s="43">
        <v>0.08</v>
      </c>
      <c r="I5" s="5" t="str">
        <f t="shared" si="2"/>
        <v/>
      </c>
    </row>
    <row r="6" spans="1:12" s="1" customFormat="1" ht="21.95" customHeight="1">
      <c r="A6" s="1">
        <f t="shared" si="0"/>
        <v>5</v>
      </c>
      <c r="B6" s="31">
        <v>5</v>
      </c>
      <c r="C6" s="32" t="s">
        <v>15</v>
      </c>
      <c r="D6" s="33" t="s">
        <v>14</v>
      </c>
      <c r="E6" s="34">
        <v>175.8</v>
      </c>
      <c r="F6" s="50"/>
      <c r="G6" s="5" t="str">
        <f t="shared" si="1"/>
        <v/>
      </c>
      <c r="H6" s="43">
        <v>0.08</v>
      </c>
      <c r="I6" s="5" t="str">
        <f t="shared" si="2"/>
        <v/>
      </c>
    </row>
    <row r="7" spans="1:12" s="1" customFormat="1" ht="21.95" customHeight="1">
      <c r="A7" s="1">
        <f t="shared" si="0"/>
        <v>6</v>
      </c>
      <c r="B7" s="31">
        <v>6</v>
      </c>
      <c r="C7" s="32" t="s">
        <v>16</v>
      </c>
      <c r="D7" s="33" t="s">
        <v>28</v>
      </c>
      <c r="E7" s="34">
        <v>700</v>
      </c>
      <c r="F7" s="50"/>
      <c r="G7" s="5" t="str">
        <f t="shared" si="1"/>
        <v/>
      </c>
      <c r="H7" s="43">
        <v>0.23</v>
      </c>
      <c r="I7" s="5" t="str">
        <f t="shared" si="2"/>
        <v/>
      </c>
    </row>
    <row r="8" spans="1:12" s="1" customFormat="1" ht="21.95" customHeight="1">
      <c r="A8" s="1">
        <f t="shared" si="0"/>
        <v>7</v>
      </c>
      <c r="B8" s="31">
        <v>7</v>
      </c>
      <c r="C8" s="32" t="s">
        <v>18</v>
      </c>
      <c r="D8" s="33" t="s">
        <v>12</v>
      </c>
      <c r="E8" s="34">
        <v>0</v>
      </c>
      <c r="F8" s="50"/>
      <c r="G8" s="5" t="str">
        <f t="shared" si="1"/>
        <v/>
      </c>
      <c r="H8" s="43">
        <v>0.08</v>
      </c>
      <c r="I8" s="5" t="str">
        <f t="shared" si="2"/>
        <v/>
      </c>
    </row>
    <row r="9" spans="1:12" s="1" customFormat="1" ht="21.95" customHeight="1">
      <c r="A9" s="1">
        <f t="shared" si="0"/>
        <v>8</v>
      </c>
      <c r="B9" s="31">
        <v>8</v>
      </c>
      <c r="C9" s="32" t="s">
        <v>19</v>
      </c>
      <c r="D9" s="33" t="s">
        <v>14</v>
      </c>
      <c r="E9" s="34">
        <v>0</v>
      </c>
      <c r="F9" s="50"/>
      <c r="G9" s="5" t="str">
        <f t="shared" si="1"/>
        <v/>
      </c>
      <c r="H9" s="43">
        <v>0.08</v>
      </c>
      <c r="I9" s="5" t="str">
        <f t="shared" si="2"/>
        <v/>
      </c>
    </row>
    <row r="10" spans="1:12" s="1" customFormat="1" ht="21.95" customHeight="1">
      <c r="A10" s="1">
        <f t="shared" si="0"/>
        <v>9</v>
      </c>
      <c r="B10" s="31">
        <v>9</v>
      </c>
      <c r="C10" s="32" t="s">
        <v>20</v>
      </c>
      <c r="D10" s="33" t="s">
        <v>12</v>
      </c>
      <c r="E10" s="34">
        <v>0</v>
      </c>
      <c r="F10" s="50"/>
      <c r="G10" s="5" t="str">
        <f t="shared" si="1"/>
        <v/>
      </c>
      <c r="H10" s="43">
        <v>0.23</v>
      </c>
      <c r="I10" s="5" t="str">
        <f t="shared" si="2"/>
        <v/>
      </c>
    </row>
    <row r="11" spans="1:12" s="1" customFormat="1" ht="21.95" customHeight="1">
      <c r="A11" s="1">
        <f t="shared" si="0"/>
        <v>10</v>
      </c>
      <c r="B11" s="31">
        <v>10</v>
      </c>
      <c r="C11" s="32" t="s">
        <v>21</v>
      </c>
      <c r="D11" s="33" t="s">
        <v>14</v>
      </c>
      <c r="E11" s="34">
        <v>0</v>
      </c>
      <c r="F11" s="50"/>
      <c r="G11" s="5" t="str">
        <f t="shared" si="1"/>
        <v/>
      </c>
      <c r="H11" s="43">
        <v>0.23</v>
      </c>
      <c r="I11" s="5" t="str">
        <f t="shared" si="2"/>
        <v/>
      </c>
    </row>
    <row r="12" spans="1:12" s="1" customFormat="1" ht="21.95" customHeight="1">
      <c r="B12" s="31">
        <v>11</v>
      </c>
      <c r="C12" s="32" t="s">
        <v>22</v>
      </c>
      <c r="D12" s="33" t="s">
        <v>14</v>
      </c>
      <c r="E12" s="34">
        <v>0</v>
      </c>
      <c r="F12" s="50"/>
      <c r="G12" s="5" t="str">
        <f t="shared" si="1"/>
        <v/>
      </c>
      <c r="H12" s="43">
        <v>0.08</v>
      </c>
      <c r="I12" s="5" t="str">
        <f t="shared" si="2"/>
        <v/>
      </c>
    </row>
    <row r="13" spans="1:12" s="1" customFormat="1" ht="21.95" customHeight="1">
      <c r="B13" s="57">
        <v>12</v>
      </c>
      <c r="C13" s="58" t="s">
        <v>30</v>
      </c>
      <c r="D13" s="59" t="s">
        <v>42</v>
      </c>
      <c r="E13" s="34">
        <v>0</v>
      </c>
      <c r="F13" s="51"/>
      <c r="G13" s="39" t="str">
        <f t="shared" si="1"/>
        <v/>
      </c>
      <c r="H13" s="60">
        <v>0.08</v>
      </c>
      <c r="I13" s="39" t="str">
        <f t="shared" si="2"/>
        <v/>
      </c>
    </row>
    <row r="14" spans="1:12" s="1" customFormat="1" ht="21.95" customHeight="1">
      <c r="A14" s="1">
        <f>IF(J14="",B12,J14)</f>
        <v>11</v>
      </c>
      <c r="B14" s="40">
        <v>13</v>
      </c>
      <c r="C14" s="41" t="s">
        <v>32</v>
      </c>
      <c r="D14" s="40" t="s">
        <v>35</v>
      </c>
      <c r="E14" s="34">
        <v>0</v>
      </c>
      <c r="F14" s="51"/>
      <c r="G14" s="39" t="str">
        <f t="shared" si="1"/>
        <v/>
      </c>
      <c r="H14" s="54">
        <v>0.23</v>
      </c>
      <c r="I14" s="39" t="str">
        <f t="shared" si="2"/>
        <v/>
      </c>
    </row>
    <row r="15" spans="1:12" s="1" customFormat="1" ht="21.95" customHeight="1">
      <c r="B15" s="40">
        <v>14</v>
      </c>
      <c r="C15" s="41" t="s">
        <v>33</v>
      </c>
      <c r="D15" s="40" t="s">
        <v>35</v>
      </c>
      <c r="E15" s="34">
        <v>0</v>
      </c>
      <c r="F15" s="51"/>
      <c r="G15" s="39" t="str">
        <f t="shared" si="1"/>
        <v/>
      </c>
      <c r="H15" s="54">
        <v>0.23</v>
      </c>
      <c r="I15" s="39" t="str">
        <f t="shared" si="2"/>
        <v/>
      </c>
    </row>
    <row r="16" spans="1:12" s="1" customFormat="1" ht="21.95" customHeight="1" thickBot="1">
      <c r="A16" s="1">
        <f>IF(J16="",B13,J16)</f>
        <v>12</v>
      </c>
      <c r="B16" s="45">
        <v>15</v>
      </c>
      <c r="C16" s="46" t="s">
        <v>34</v>
      </c>
      <c r="D16" s="45" t="s">
        <v>36</v>
      </c>
      <c r="E16" s="34">
        <v>0</v>
      </c>
      <c r="F16" s="52"/>
      <c r="G16" s="53" t="str">
        <f t="shared" si="1"/>
        <v/>
      </c>
      <c r="H16" s="55">
        <v>0.08</v>
      </c>
      <c r="I16" s="35" t="str">
        <f t="shared" si="2"/>
        <v/>
      </c>
    </row>
    <row r="17" spans="1:9" s="1" customFormat="1" ht="24.75" customHeight="1" thickTop="1" thickBot="1">
      <c r="A17" s="1" t="str">
        <f>IF(J17="",B17,J17)</f>
        <v>Wartość łączna w PLN</v>
      </c>
      <c r="B17" s="64" t="s">
        <v>25</v>
      </c>
      <c r="C17" s="64"/>
      <c r="D17" s="64"/>
      <c r="E17" s="64"/>
      <c r="F17" s="64"/>
      <c r="G17" s="47" t="str">
        <f>IF(SUM(G2:G16)=0,"",SUM(G1:G16))</f>
        <v/>
      </c>
      <c r="H17" s="48"/>
      <c r="I17" s="47" t="str">
        <f>IF(SUM(I2:I16)=0,"",SUM(I1:I16))</f>
        <v/>
      </c>
    </row>
    <row r="18" spans="1:9" s="1" customFormat="1" ht="12" thickTop="1"/>
    <row r="20" spans="1:9">
      <c r="E20" s="65" t="s">
        <v>37</v>
      </c>
      <c r="F20" s="65"/>
      <c r="G20" s="65"/>
      <c r="H20" s="65"/>
      <c r="I20" s="65"/>
    </row>
    <row r="21" spans="1:9">
      <c r="E21" s="14"/>
      <c r="F21" s="12"/>
      <c r="G21" s="61"/>
    </row>
  </sheetData>
  <sheetProtection sheet="1" selectLockedCells="1"/>
  <mergeCells count="2">
    <mergeCell ref="B17:F17"/>
    <mergeCell ref="E20:I2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15</vt:i4>
      </vt:variant>
    </vt:vector>
  </HeadingPairs>
  <TitlesOfParts>
    <vt:vector size="30" baseType="lpstr">
      <vt:lpstr>Okładka kosztorysu ofertowego</vt:lpstr>
      <vt:lpstr>Pakiet 1</vt:lpstr>
      <vt:lpstr>Pakiet 2</vt:lpstr>
      <vt:lpstr>Pakiet 3</vt:lpstr>
      <vt:lpstr>Pakiet 4</vt:lpstr>
      <vt:lpstr>Pakiet 5</vt:lpstr>
      <vt:lpstr>Pakiet 6</vt:lpstr>
      <vt:lpstr>Pakiet 7</vt:lpstr>
      <vt:lpstr> Pakiet 8 - ŁOW</vt:lpstr>
      <vt:lpstr>Pakiet 9</vt:lpstr>
      <vt:lpstr>Pakiet 10</vt:lpstr>
      <vt:lpstr>Pakiet 11</vt:lpstr>
      <vt:lpstr>Pakiet 12 </vt:lpstr>
      <vt:lpstr>Pakiet 13</vt:lpstr>
      <vt:lpstr>RAZEM</vt:lpstr>
      <vt:lpstr>' Pakiet 8 - ŁOW'!Obszar_wydruku</vt:lpstr>
      <vt:lpstr>'Okładka kosztorysu ofertowego'!Obszar_wydruku</vt:lpstr>
      <vt:lpstr>'Pakiet 1'!Obszar_wydruku</vt:lpstr>
      <vt:lpstr>'Pakiet 10'!Obszar_wydruku</vt:lpstr>
      <vt:lpstr>'Pakiet 11'!Obszar_wydruku</vt:lpstr>
      <vt:lpstr>'Pakiet 12 '!Obszar_wydruku</vt:lpstr>
      <vt:lpstr>'Pakiet 13'!Obszar_wydruku</vt:lpstr>
      <vt:lpstr>'Pakiet 2'!Obszar_wydruku</vt:lpstr>
      <vt:lpstr>'Pakiet 3'!Obszar_wydruku</vt:lpstr>
      <vt:lpstr>'Pakiet 4'!Obszar_wydruku</vt:lpstr>
      <vt:lpstr>'Pakiet 5'!Obszar_wydruku</vt:lpstr>
      <vt:lpstr>'Pakiet 6'!Obszar_wydruku</vt:lpstr>
      <vt:lpstr>'Pakiet 7'!Obszar_wydruku</vt:lpstr>
      <vt:lpstr>'Pakiet 9'!Obszar_wydruku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Rafał Stolarski (Nadl. Gorlice)</cp:lastModifiedBy>
  <cp:lastPrinted>2020-10-19T09:46:20Z</cp:lastPrinted>
  <dcterms:created xsi:type="dcterms:W3CDTF">2016-11-03T06:50:07Z</dcterms:created>
  <dcterms:modified xsi:type="dcterms:W3CDTF">2020-10-19T10:16:29Z</dcterms:modified>
</cp:coreProperties>
</file>