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3020"/>
  </bookViews>
  <sheets>
    <sheet name="Arkusz z cenami" sheetId="1" r:id="rId1"/>
    <sheet name="Arkusz1 (2)" sheetId="2" state="hidden" r:id="rId2"/>
  </sheets>
  <definedNames>
    <definedName name="_xlnm.Print_Area" localSheetId="0">'Arkusz z cenami'!$A$2:$E$21</definedName>
    <definedName name="_xlnm.Print_Area" localSheetId="1">'Arkusz1 (2)'!$A$4:$E$21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20" i="2" s="1"/>
  <c r="G13" i="2" l="1"/>
  <c r="G5" i="2"/>
  <c r="G11" i="2"/>
  <c r="G18" i="2"/>
  <c r="G10" i="2"/>
  <c r="G17" i="2"/>
  <c r="G9" i="2"/>
  <c r="G16" i="2"/>
  <c r="G8" i="2"/>
  <c r="E23" i="2"/>
  <c r="G15" i="2"/>
  <c r="G7" i="2"/>
  <c r="E21" i="2"/>
  <c r="G14" i="2"/>
  <c r="G6" i="2"/>
  <c r="G12" i="2"/>
  <c r="G19" i="2"/>
  <c r="E18" i="1"/>
  <c r="E19" i="1" l="1"/>
  <c r="G15" i="1" l="1"/>
  <c r="G14" i="1"/>
  <c r="G10" i="1"/>
  <c r="G11" i="1"/>
  <c r="G12" i="1"/>
  <c r="G13" i="1"/>
  <c r="G17" i="1"/>
  <c r="E22" i="1"/>
  <c r="G8" i="1"/>
  <c r="G9" i="1"/>
  <c r="G18" i="1"/>
  <c r="G7" i="1"/>
  <c r="G16" i="1"/>
  <c r="E20" i="1"/>
</calcChain>
</file>

<file path=xl/sharedStrings.xml><?xml version="1.0" encoding="utf-8"?>
<sst xmlns="http://schemas.openxmlformats.org/spreadsheetml/2006/main" count="100" uniqueCount="42">
  <si>
    <t>Lp.</t>
  </si>
  <si>
    <t>SST</t>
  </si>
  <si>
    <t>Opis pozycji</t>
  </si>
  <si>
    <t>jm.</t>
  </si>
  <si>
    <t>Wartość</t>
  </si>
  <si>
    <t>kpl</t>
  </si>
  <si>
    <t>RAZEM wartość kosztorysowa NETTO:</t>
  </si>
  <si>
    <t>%</t>
  </si>
  <si>
    <t>Pozostałe roboty (nieprzewidziane)</t>
  </si>
  <si>
    <t>OGÓŁEM BRUTTO:</t>
  </si>
  <si>
    <t>Dokumentacja projektowa wraz z pozyskaniem pozwolenia na realizację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</si>
  <si>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</si>
  <si>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</si>
  <si>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</si>
  <si>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</si>
  <si>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</si>
  <si>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</si>
  <si>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</si>
  <si>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</si>
  <si>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</si>
  <si>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</si>
  <si>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</si>
  <si>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</si>
  <si>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</si>
  <si>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</si>
  <si>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</si>
  <si>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Sieci sanitarne i odwodnienie</t>
  </si>
  <si>
    <t>Sieci i urządzenia elektroenergetyczne</t>
  </si>
  <si>
    <t>Organizacja ruchu docelowego</t>
  </si>
  <si>
    <t>Organizacja ruchu zastępczego</t>
  </si>
  <si>
    <t>Sprawowanie nadzoru saperskiego</t>
  </si>
  <si>
    <t>Układ drogowy</t>
  </si>
  <si>
    <t>Sieci i urządzenia teletechniczne</t>
  </si>
  <si>
    <t>Sprawowanie nadzoru archeologicznego</t>
  </si>
  <si>
    <t>Sprawowanie nadzoru przyrodniczego</t>
  </si>
  <si>
    <t>Tablice informacyjne i pamiątkowe</t>
  </si>
  <si>
    <t>Zaplecze budowy</t>
  </si>
  <si>
    <t>wartość do 1 km</t>
  </si>
  <si>
    <t>Zieleń drogowa</t>
  </si>
  <si>
    <t>ZBIORCZE ZESTAWIENIE KOSZTÓW</t>
  </si>
  <si>
    <t>Kompleksowa obsługa geodezja, wraz z podziałem działek wraz z dokumentacją powykonawczą</t>
  </si>
  <si>
    <t>Przebudowa drogi powiatowej nr 2177D w miejscowości Budzisów Mały  o dł. 1,2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</si>
</sst>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lightUp">
        <fgColor theme="0" tint="-0.2499465926084170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10" fontId="0" fillId="0" borderId="0" xfId="0" applyNumberFormat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="85" zoomScaleNormal="85" workbookViewId="0">
      <pane xSplit="5" ySplit="6" topLeftCell="F7" activePane="bottomRight" state="frozen"/>
      <selection pane="topRight" activeCell="H1" sqref="H1"/>
      <selection pane="bottomLeft" activeCell="A3" sqref="A3"/>
      <selection pane="bottomRight" activeCell="A2" sqref="A2:E21"/>
    </sheetView>
  </sheetViews>
  <sheetFormatPr defaultColWidth="8.85546875" defaultRowHeight="15" x14ac:dyDescent="0.25"/>
  <cols>
    <col min="1" max="1" width="5.7109375" style="3" customWidth="1"/>
    <col min="2" max="2" width="12.7109375" style="1" customWidth="1"/>
    <col min="3" max="3" width="60.7109375" style="1" customWidth="1"/>
    <col min="4" max="4" width="8.85546875" style="3"/>
    <col min="5" max="5" width="15.7109375" style="2" customWidth="1"/>
    <col min="6" max="6" width="2.7109375" style="1" customWidth="1"/>
    <col min="7" max="7" width="11.5703125" style="1" bestFit="1" customWidth="1"/>
    <col min="8" max="16384" width="8.85546875" style="1"/>
  </cols>
  <sheetData>
    <row r="3" spans="1:7" x14ac:dyDescent="0.25">
      <c r="A3" s="18" t="s">
        <v>39</v>
      </c>
      <c r="B3" s="18"/>
      <c r="C3" s="18"/>
      <c r="D3" s="18"/>
      <c r="E3" s="18"/>
    </row>
    <row r="4" spans="1:7" x14ac:dyDescent="0.25">
      <c r="A4" s="18" t="s">
        <v>41</v>
      </c>
      <c r="B4" s="18"/>
      <c r="C4" s="18"/>
      <c r="D4" s="18"/>
      <c r="E4" s="18"/>
    </row>
    <row r="6" spans="1:7" s="4" customFormat="1" ht="30" customHeight="1" x14ac:dyDescent="0.25">
      <c r="A6" s="7" t="s">
        <v>0</v>
      </c>
      <c r="B6" s="7" t="s">
        <v>1</v>
      </c>
      <c r="C6" s="7" t="s">
        <v>2</v>
      </c>
      <c r="D6" s="7" t="s">
        <v>3</v>
      </c>
      <c r="E6" s="8" t="s">
        <v>4</v>
      </c>
    </row>
    <row r="7" spans="1:7" ht="30" customHeight="1" x14ac:dyDescent="0.25">
      <c r="A7" s="6" t="s">
        <v>11</v>
      </c>
      <c r="B7" s="5"/>
      <c r="C7" s="5" t="s">
        <v>10</v>
      </c>
      <c r="D7" s="6" t="s">
        <v>5</v>
      </c>
      <c r="E7" s="9">
        <v>0</v>
      </c>
      <c r="G7" s="12" t="e">
        <f t="shared" ref="G7:G13" si="0">E7/$E$19</f>
        <v>#DIV/0!</v>
      </c>
    </row>
    <row r="8" spans="1:7" ht="30" customHeight="1" x14ac:dyDescent="0.25">
      <c r="A8" s="6" t="s">
        <v>12</v>
      </c>
      <c r="B8" s="5"/>
      <c r="C8" s="5" t="s">
        <v>40</v>
      </c>
      <c r="D8" s="6" t="s">
        <v>5</v>
      </c>
      <c r="E8" s="9">
        <v>0</v>
      </c>
      <c r="G8" s="12" t="e">
        <f t="shared" si="0"/>
        <v>#DIV/0!</v>
      </c>
    </row>
    <row r="9" spans="1:7" ht="30" customHeight="1" x14ac:dyDescent="0.25">
      <c r="A9" s="6" t="s">
        <v>13</v>
      </c>
      <c r="B9" s="5"/>
      <c r="C9" s="5" t="s">
        <v>29</v>
      </c>
      <c r="D9" s="6" t="s">
        <v>5</v>
      </c>
      <c r="E9" s="9">
        <v>0</v>
      </c>
      <c r="G9" s="12" t="e">
        <f t="shared" si="0"/>
        <v>#DIV/0!</v>
      </c>
    </row>
    <row r="10" spans="1:7" ht="30" customHeight="1" x14ac:dyDescent="0.25">
      <c r="A10" s="6" t="s">
        <v>14</v>
      </c>
      <c r="B10" s="5"/>
      <c r="C10" s="5" t="s">
        <v>31</v>
      </c>
      <c r="D10" s="6" t="s">
        <v>5</v>
      </c>
      <c r="E10" s="9">
        <v>0</v>
      </c>
      <c r="G10" s="12" t="e">
        <f t="shared" si="0"/>
        <v>#DIV/0!</v>
      </c>
    </row>
    <row r="11" spans="1:7" ht="30" customHeight="1" x14ac:dyDescent="0.25">
      <c r="A11" s="6" t="s">
        <v>15</v>
      </c>
      <c r="B11" s="5"/>
      <c r="C11" s="5" t="s">
        <v>26</v>
      </c>
      <c r="D11" s="6" t="s">
        <v>5</v>
      </c>
      <c r="E11" s="9">
        <v>0</v>
      </c>
      <c r="G11" s="12" t="e">
        <f t="shared" si="0"/>
        <v>#DIV/0!</v>
      </c>
    </row>
    <row r="12" spans="1:7" ht="30" customHeight="1" x14ac:dyDescent="0.25">
      <c r="A12" s="6" t="s">
        <v>16</v>
      </c>
      <c r="B12" s="5"/>
      <c r="C12" s="17" t="s">
        <v>27</v>
      </c>
      <c r="D12" s="6" t="s">
        <v>5</v>
      </c>
      <c r="E12" s="9">
        <v>0</v>
      </c>
      <c r="G12" s="12" t="e">
        <f t="shared" si="0"/>
        <v>#DIV/0!</v>
      </c>
    </row>
    <row r="13" spans="1:7" ht="30" customHeight="1" x14ac:dyDescent="0.25">
      <c r="A13" s="6" t="s">
        <v>17</v>
      </c>
      <c r="B13" s="5"/>
      <c r="C13" s="17" t="s">
        <v>32</v>
      </c>
      <c r="D13" s="6" t="s">
        <v>5</v>
      </c>
      <c r="E13" s="9">
        <v>0</v>
      </c>
      <c r="G13" s="12" t="e">
        <f t="shared" si="0"/>
        <v>#DIV/0!</v>
      </c>
    </row>
    <row r="14" spans="1:7" ht="30" customHeight="1" x14ac:dyDescent="0.25">
      <c r="A14" s="6" t="s">
        <v>18</v>
      </c>
      <c r="B14" s="5"/>
      <c r="C14" s="5" t="s">
        <v>38</v>
      </c>
      <c r="D14" s="6" t="s">
        <v>5</v>
      </c>
      <c r="E14" s="9">
        <v>0</v>
      </c>
      <c r="G14" s="12" t="e">
        <f t="shared" ref="G14:G15" si="1">E14/$E$19</f>
        <v>#DIV/0!</v>
      </c>
    </row>
    <row r="15" spans="1:7" ht="30" customHeight="1" x14ac:dyDescent="0.25">
      <c r="A15" s="6" t="s">
        <v>19</v>
      </c>
      <c r="B15" s="5"/>
      <c r="C15" s="5" t="s">
        <v>28</v>
      </c>
      <c r="D15" s="6" t="s">
        <v>5</v>
      </c>
      <c r="E15" s="9">
        <v>0</v>
      </c>
      <c r="G15" s="12" t="e">
        <f t="shared" si="1"/>
        <v>#DIV/0!</v>
      </c>
    </row>
    <row r="16" spans="1:7" ht="30" customHeight="1" x14ac:dyDescent="0.25">
      <c r="A16" s="6" t="s">
        <v>20</v>
      </c>
      <c r="B16" s="5"/>
      <c r="C16" s="5" t="s">
        <v>35</v>
      </c>
      <c r="D16" s="6" t="s">
        <v>5</v>
      </c>
      <c r="E16" s="9">
        <v>0</v>
      </c>
      <c r="G16" s="12" t="e">
        <f>E16/$E$19</f>
        <v>#DIV/0!</v>
      </c>
    </row>
    <row r="17" spans="1:7" ht="30" customHeight="1" x14ac:dyDescent="0.25">
      <c r="A17" s="6" t="s">
        <v>21</v>
      </c>
      <c r="B17" s="5"/>
      <c r="C17" s="5" t="s">
        <v>36</v>
      </c>
      <c r="D17" s="6" t="s">
        <v>5</v>
      </c>
      <c r="E17" s="9">
        <v>0</v>
      </c>
      <c r="G17" s="12" t="e">
        <f>E17/$E$19</f>
        <v>#DIV/0!</v>
      </c>
    </row>
    <row r="18" spans="1:7" ht="30" customHeight="1" x14ac:dyDescent="0.25">
      <c r="A18" s="6" t="s">
        <v>22</v>
      </c>
      <c r="B18" s="5"/>
      <c r="C18" s="5" t="s">
        <v>8</v>
      </c>
      <c r="D18" s="6" t="s">
        <v>7</v>
      </c>
      <c r="E18" s="9">
        <f>SUM(E7:E17)*7.5%</f>
        <v>0</v>
      </c>
      <c r="G18" s="12" t="e">
        <f>E18/$E$19</f>
        <v>#DIV/0!</v>
      </c>
    </row>
    <row r="19" spans="1:7" s="10" customFormat="1" ht="30" customHeight="1" x14ac:dyDescent="0.25">
      <c r="A19" s="7"/>
      <c r="B19" s="11"/>
      <c r="C19" s="11" t="s">
        <v>6</v>
      </c>
      <c r="D19" s="11"/>
      <c r="E19" s="13">
        <f>SUM(E7:E18)</f>
        <v>0</v>
      </c>
    </row>
    <row r="20" spans="1:7" s="10" customFormat="1" ht="30" customHeight="1" x14ac:dyDescent="0.25">
      <c r="A20" s="7"/>
      <c r="B20" s="11"/>
      <c r="C20" s="11" t="s">
        <v>9</v>
      </c>
      <c r="D20" s="11"/>
      <c r="E20" s="13">
        <f>E19*1.23</f>
        <v>0</v>
      </c>
    </row>
    <row r="22" spans="1:7" x14ac:dyDescent="0.25">
      <c r="C22" s="14" t="s">
        <v>37</v>
      </c>
      <c r="D22" s="15"/>
      <c r="E22" s="16">
        <f>E19/1.95</f>
        <v>0</v>
      </c>
    </row>
  </sheetData>
  <mergeCells count="2">
    <mergeCell ref="A3:E3"/>
    <mergeCell ref="A4:E4"/>
  </mergeCells>
  <phoneticPr fontId="2" type="noConversion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85" zoomScaleNormal="85" workbookViewId="0">
      <pane xSplit="5" ySplit="4" topLeftCell="F5" activePane="bottomRight" state="frozen"/>
      <selection pane="topRight" activeCell="H1" sqref="H1"/>
      <selection pane="bottomLeft" activeCell="A3" sqref="A3"/>
      <selection pane="bottomRight" activeCell="C15" sqref="C15"/>
    </sheetView>
  </sheetViews>
  <sheetFormatPr defaultColWidth="8.85546875" defaultRowHeight="15" x14ac:dyDescent="0.25"/>
  <cols>
    <col min="1" max="1" width="5.7109375" style="3" customWidth="1"/>
    <col min="2" max="2" width="12.7109375" style="1" customWidth="1"/>
    <col min="3" max="3" width="60.7109375" style="1" customWidth="1"/>
    <col min="4" max="4" width="8.85546875" style="3"/>
    <col min="5" max="5" width="15.7109375" style="2" customWidth="1"/>
    <col min="6" max="6" width="2.7109375" style="1" customWidth="1"/>
    <col min="7" max="7" width="11.5703125" style="1" bestFit="1" customWidth="1"/>
    <col min="8" max="16384" width="8.85546875" style="1"/>
  </cols>
  <sheetData>
    <row r="2" spans="1:7" x14ac:dyDescent="0.25">
      <c r="A2" s="18" t="s">
        <v>39</v>
      </c>
      <c r="B2" s="18"/>
      <c r="C2" s="18"/>
      <c r="D2" s="18"/>
      <c r="E2" s="18"/>
    </row>
    <row r="4" spans="1:7" s="4" customFormat="1" ht="30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</row>
    <row r="5" spans="1:7" ht="30" customHeight="1" x14ac:dyDescent="0.25">
      <c r="A5" s="6" t="s">
        <v>11</v>
      </c>
      <c r="B5" s="5"/>
      <c r="C5" s="5" t="s">
        <v>10</v>
      </c>
      <c r="D5" s="6" t="s">
        <v>5</v>
      </c>
      <c r="E5" s="9">
        <v>350000</v>
      </c>
      <c r="G5" s="12">
        <f>E5/$E$20</f>
        <v>6.6400000000000001E-2</v>
      </c>
    </row>
    <row r="6" spans="1:7" ht="30" customHeight="1" x14ac:dyDescent="0.25">
      <c r="A6" s="6" t="s">
        <v>12</v>
      </c>
      <c r="B6" s="5"/>
      <c r="C6" s="5" t="s">
        <v>40</v>
      </c>
      <c r="D6" s="6" t="s">
        <v>5</v>
      </c>
      <c r="E6" s="9">
        <v>85000</v>
      </c>
      <c r="G6" s="12">
        <f t="shared" ref="G6:G19" si="0">E6/$E$20</f>
        <v>1.61E-2</v>
      </c>
    </row>
    <row r="7" spans="1:7" ht="30" customHeight="1" x14ac:dyDescent="0.25">
      <c r="A7" s="6" t="s">
        <v>13</v>
      </c>
      <c r="B7" s="5"/>
      <c r="C7" s="5" t="s">
        <v>29</v>
      </c>
      <c r="D7" s="6" t="s">
        <v>5</v>
      </c>
      <c r="E7" s="9">
        <v>77000</v>
      </c>
      <c r="G7" s="12">
        <f t="shared" si="0"/>
        <v>1.46E-2</v>
      </c>
    </row>
    <row r="8" spans="1:7" ht="30" customHeight="1" x14ac:dyDescent="0.25">
      <c r="A8" s="6" t="s">
        <v>14</v>
      </c>
      <c r="B8" s="5"/>
      <c r="C8" s="5" t="s">
        <v>31</v>
      </c>
      <c r="D8" s="6" t="s">
        <v>5</v>
      </c>
      <c r="E8" s="9">
        <v>2230750</v>
      </c>
      <c r="G8" s="12">
        <f t="shared" si="0"/>
        <v>0.42330000000000001</v>
      </c>
    </row>
    <row r="9" spans="1:7" ht="30" customHeight="1" x14ac:dyDescent="0.25">
      <c r="A9" s="6" t="s">
        <v>15</v>
      </c>
      <c r="B9" s="5"/>
      <c r="C9" s="5" t="s">
        <v>26</v>
      </c>
      <c r="D9" s="6" t="s">
        <v>5</v>
      </c>
      <c r="E9" s="9">
        <v>625000</v>
      </c>
      <c r="G9" s="12">
        <f t="shared" si="0"/>
        <v>0.1186</v>
      </c>
    </row>
    <row r="10" spans="1:7" ht="30" customHeight="1" x14ac:dyDescent="0.25">
      <c r="A10" s="6" t="s">
        <v>16</v>
      </c>
      <c r="B10" s="5"/>
      <c r="C10" s="17" t="s">
        <v>27</v>
      </c>
      <c r="D10" s="6" t="s">
        <v>5</v>
      </c>
      <c r="E10" s="9"/>
      <c r="G10" s="12">
        <f t="shared" si="0"/>
        <v>0</v>
      </c>
    </row>
    <row r="11" spans="1:7" ht="30" customHeight="1" x14ac:dyDescent="0.25">
      <c r="A11" s="6" t="s">
        <v>17</v>
      </c>
      <c r="B11" s="5"/>
      <c r="C11" s="17" t="s">
        <v>32</v>
      </c>
      <c r="D11" s="6" t="s">
        <v>5</v>
      </c>
      <c r="E11" s="9"/>
      <c r="G11" s="12">
        <f t="shared" si="0"/>
        <v>0</v>
      </c>
    </row>
    <row r="12" spans="1:7" ht="30" customHeight="1" x14ac:dyDescent="0.25">
      <c r="A12" s="6" t="s">
        <v>18</v>
      </c>
      <c r="B12" s="5"/>
      <c r="C12" s="5" t="s">
        <v>38</v>
      </c>
      <c r="D12" s="6" t="s">
        <v>5</v>
      </c>
      <c r="E12" s="9">
        <v>120000</v>
      </c>
      <c r="G12" s="12">
        <f t="shared" si="0"/>
        <v>2.2800000000000001E-2</v>
      </c>
    </row>
    <row r="13" spans="1:7" ht="30" customHeight="1" x14ac:dyDescent="0.25">
      <c r="A13" s="6" t="s">
        <v>19</v>
      </c>
      <c r="B13" s="5"/>
      <c r="C13" s="5" t="s">
        <v>28</v>
      </c>
      <c r="D13" s="6" t="s">
        <v>5</v>
      </c>
      <c r="E13" s="9">
        <v>150000</v>
      </c>
      <c r="G13" s="12">
        <f t="shared" si="0"/>
        <v>2.8500000000000001E-2</v>
      </c>
    </row>
    <row r="14" spans="1:7" ht="30" customHeight="1" x14ac:dyDescent="0.25">
      <c r="A14" s="6" t="s">
        <v>20</v>
      </c>
      <c r="B14" s="5"/>
      <c r="C14" s="5" t="s">
        <v>33</v>
      </c>
      <c r="D14" s="6" t="s">
        <v>5</v>
      </c>
      <c r="E14" s="9">
        <v>55000</v>
      </c>
      <c r="G14" s="12">
        <f t="shared" si="0"/>
        <v>1.04E-2</v>
      </c>
    </row>
    <row r="15" spans="1:7" ht="30" customHeight="1" x14ac:dyDescent="0.25">
      <c r="A15" s="6" t="s">
        <v>21</v>
      </c>
      <c r="B15" s="5"/>
      <c r="C15" s="5" t="s">
        <v>34</v>
      </c>
      <c r="D15" s="6" t="s">
        <v>5</v>
      </c>
      <c r="E15" s="9">
        <v>35000</v>
      </c>
      <c r="G15" s="12">
        <f t="shared" si="0"/>
        <v>6.6E-3</v>
      </c>
    </row>
    <row r="16" spans="1:7" ht="30" customHeight="1" x14ac:dyDescent="0.25">
      <c r="A16" s="6" t="s">
        <v>22</v>
      </c>
      <c r="B16" s="5"/>
      <c r="C16" s="5" t="s">
        <v>30</v>
      </c>
      <c r="D16" s="6" t="s">
        <v>5</v>
      </c>
      <c r="E16" s="9">
        <v>42000</v>
      </c>
      <c r="G16" s="12">
        <f t="shared" si="0"/>
        <v>8.0000000000000002E-3</v>
      </c>
    </row>
    <row r="17" spans="1:7" ht="30" customHeight="1" x14ac:dyDescent="0.25">
      <c r="A17" s="6" t="s">
        <v>23</v>
      </c>
      <c r="B17" s="5"/>
      <c r="C17" s="5" t="s">
        <v>35</v>
      </c>
      <c r="D17" s="6" t="s">
        <v>5</v>
      </c>
      <c r="E17" s="9">
        <v>12000</v>
      </c>
      <c r="G17" s="12">
        <f t="shared" si="0"/>
        <v>2.3E-3</v>
      </c>
    </row>
    <row r="18" spans="1:7" ht="30" customHeight="1" x14ac:dyDescent="0.25">
      <c r="A18" s="6" t="s">
        <v>24</v>
      </c>
      <c r="B18" s="5"/>
      <c r="C18" s="5" t="s">
        <v>36</v>
      </c>
      <c r="D18" s="6" t="s">
        <v>5</v>
      </c>
      <c r="E18" s="9">
        <v>1120000</v>
      </c>
      <c r="G18" s="12">
        <f t="shared" si="0"/>
        <v>0.21249999999999999</v>
      </c>
    </row>
    <row r="19" spans="1:7" ht="30" customHeight="1" x14ac:dyDescent="0.25">
      <c r="A19" s="6" t="s">
        <v>25</v>
      </c>
      <c r="B19" s="5"/>
      <c r="C19" s="5" t="s">
        <v>8</v>
      </c>
      <c r="D19" s="6" t="s">
        <v>7</v>
      </c>
      <c r="E19" s="9">
        <f>SUM(E5:E18)*7.5%</f>
        <v>367631.25</v>
      </c>
      <c r="G19" s="12">
        <f t="shared" si="0"/>
        <v>6.9800000000000001E-2</v>
      </c>
    </row>
    <row r="20" spans="1:7" s="10" customFormat="1" ht="30" customHeight="1" x14ac:dyDescent="0.25">
      <c r="A20" s="7"/>
      <c r="B20" s="11"/>
      <c r="C20" s="11" t="s">
        <v>6</v>
      </c>
      <c r="D20" s="11"/>
      <c r="E20" s="13">
        <f>SUM(E5:E19)</f>
        <v>5269381.25</v>
      </c>
    </row>
    <row r="21" spans="1:7" s="10" customFormat="1" ht="30" customHeight="1" x14ac:dyDescent="0.25">
      <c r="A21" s="7"/>
      <c r="B21" s="11"/>
      <c r="C21" s="11" t="s">
        <v>9</v>
      </c>
      <c r="D21" s="11"/>
      <c r="E21" s="13">
        <f>E20*1.23</f>
        <v>6481338.9400000004</v>
      </c>
    </row>
    <row r="23" spans="1:7" x14ac:dyDescent="0.25">
      <c r="C23" s="14" t="s">
        <v>37</v>
      </c>
      <c r="D23" s="15"/>
      <c r="E23" s="16">
        <f>E20/1.95</f>
        <v>2702246.79</v>
      </c>
    </row>
  </sheetData>
  <mergeCells count="1">
    <mergeCell ref="A2:E2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 z cenami</vt:lpstr>
      <vt:lpstr>Arkusz1 (2)</vt:lpstr>
      <vt:lpstr>'Arkusz z cenami'!Obszar_wydruku</vt:lpstr>
      <vt:lpstr>'Arkusz1 (2)'!Obszar_wydruku</vt:lpstr>
    </vt:vector>
  </TitlesOfParts>
  <Company>BUDIMEX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Gambal</dc:creator>
  <cp:lastModifiedBy>Stanisława_W</cp:lastModifiedBy>
  <cp:lastPrinted>2021-12-16T13:27:26Z</cp:lastPrinted>
  <dcterms:created xsi:type="dcterms:W3CDTF">2018-06-10T12:21:24Z</dcterms:created>
  <dcterms:modified xsi:type="dcterms:W3CDTF">2022-03-24T08:40:40Z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5923b3-4e86-4aa9-9018-d7e3c1e08536_Enabled">
    <vt:lpwstr>true</vt:lpwstr>
  </property>
  <property fmtid="{D5CDD505-2E9C-101B-9397-08002B2CF9AE}" pid="3" name="MSIP_Label_b05923b3-4e86-4aa9-9018-d7e3c1e08536_SetDate">
    <vt:lpwstr>2021-04-29T05:24:42Z</vt:lpwstr>
  </property>
  <property fmtid="{D5CDD505-2E9C-101B-9397-08002B2CF9AE}" pid="4" name="MSIP_Label_b05923b3-4e86-4aa9-9018-d7e3c1e08536_Method">
    <vt:lpwstr>Standard</vt:lpwstr>
  </property>
  <property fmtid="{D5CDD505-2E9C-101B-9397-08002B2CF9AE}" pid="5" name="MSIP_Label_b05923b3-4e86-4aa9-9018-d7e3c1e08536_Name">
    <vt:lpwstr>Wewnętrzna 2</vt:lpwstr>
  </property>
  <property fmtid="{D5CDD505-2E9C-101B-9397-08002B2CF9AE}" pid="6" name="MSIP_Label_b05923b3-4e86-4aa9-9018-d7e3c1e08536_SiteId">
    <vt:lpwstr>66a13ed4-5c17-4ee8-ba28-778da8cdd7d4</vt:lpwstr>
  </property>
  <property fmtid="{D5CDD505-2E9C-101B-9397-08002B2CF9AE}" pid="7" name="MSIP_Label_b05923b3-4e86-4aa9-9018-d7e3c1e08536_ActionId">
    <vt:lpwstr>1bdd9dc4-99f9-4258-a480-5bdac4fa3686</vt:lpwstr>
  </property>
  <property fmtid="{D5CDD505-2E9C-101B-9397-08002B2CF9AE}" pid="8" name="MSIP_Label_b05923b3-4e86-4aa9-9018-d7e3c1e08536_ContentBits">
    <vt:lpwstr>0</vt:lpwstr>
  </property>
</Properties>
</file>