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98F14A0E-1DF4-4F49-85F0-4F946171E9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mina Świerzno" sheetId="1" r:id="rId1"/>
  </sheets>
  <definedNames>
    <definedName name="_xlnm.Print_Area" localSheetId="0">'Gmina Świerzno'!$A$1:$K$3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2" i="1" l="1"/>
  <c r="D11" i="1"/>
  <c r="E12" i="1" l="1"/>
  <c r="D14" i="1" l="1"/>
  <c r="F10" i="1"/>
  <c r="F11" i="1"/>
  <c r="F12" i="1" l="1"/>
  <c r="H12" i="1" s="1"/>
  <c r="I12" i="1" s="1"/>
  <c r="H10" i="1"/>
  <c r="I10" i="1" s="1"/>
  <c r="H11" i="1"/>
  <c r="I11" i="1" s="1"/>
  <c r="H13" i="1" l="1"/>
  <c r="I13" i="1" s="1"/>
  <c r="F9" i="1" l="1"/>
  <c r="F14" i="1" s="1"/>
  <c r="H9" i="1" l="1"/>
  <c r="H14" i="1" s="1"/>
  <c r="I9" i="1" l="1"/>
  <c r="I14" i="1" l="1"/>
</calcChain>
</file>

<file path=xl/sharedStrings.xml><?xml version="1.0" encoding="utf-8"?>
<sst xmlns="http://schemas.openxmlformats.org/spreadsheetml/2006/main" count="23" uniqueCount="20">
  <si>
    <t>Lp.</t>
  </si>
  <si>
    <t>Oznaczenie składnika cenowego</t>
  </si>
  <si>
    <t>Podatek VAT</t>
  </si>
  <si>
    <t>%</t>
  </si>
  <si>
    <t>x</t>
  </si>
  <si>
    <t>Cena jednostkowa netto w zł. (do czterech miejsc po przecinku)</t>
  </si>
  <si>
    <t>Wartość brutto w zł.(dwa miejsca po przecinku)
 kol. 5 + kol. 7</t>
  </si>
  <si>
    <t>Wartość netto w zł. (dwa miejsca po przecinku) 
kol. 3 x kol. 4</t>
  </si>
  <si>
    <t>kwota w zł (dwa miejsca po przecinku) kol. 5 x 23%</t>
  </si>
  <si>
    <t>ENERGIA CZYNNA WRAZ Z USŁUGĄ DYSTRYBUCJI</t>
  </si>
  <si>
    <t xml:space="preserve">Ilość energii elektrycznej (kWh) </t>
  </si>
  <si>
    <t>Razem brutto (suma poz. 1-5)</t>
  </si>
  <si>
    <t xml:space="preserve">Wykonawca może skorzystać z przygotowanego przez Zamawiającego kalkulatora stanowiącego Załącznik nr 3.1 do SWZ, przy czym  wyliczenia z kalkulatora nie  stanowią podstawy do jakichkolwiek roszczeń Wykonawcy w stosunku do Zamawiającego i sam kalkulator nie stanowi załącznika do oferty. </t>
  </si>
  <si>
    <t xml:space="preserve">Energia elektryczna (czynna)  dla Taryf  CXX -  od 01.01.2025 do 31.12.2026 r. </t>
  </si>
  <si>
    <t>Energia elektryczna (czynna)  dla Taryf  GXX - od 01.01.2025 do 31.12.2026 r.</t>
  </si>
  <si>
    <t>Wartość usługi dystrybucji za okres od 01.01.2025 r. do 31.12.2026 r. (wartość wyliczona przez Zamawiającego na podstawie obowiązujących przepisów prawa oraz stawek, Wykonawca nie modyfikuje kwoty za usługę dystrybucji)</t>
  </si>
  <si>
    <t>„Kompleksowa dostawa energii elektrycznej dla Gminy Świerzno na okres od 01.01.2025 r. do 31.12.2026 r."</t>
  </si>
  <si>
    <t xml:space="preserve">Załącznik nr 3A do SWZ - kalkulator </t>
  </si>
  <si>
    <t>Prawo opcji 15% ilości energii dla zamówienia podstawowego dla Taryf GXX - od 01.01.2025 do 31.12.2026 r.</t>
  </si>
  <si>
    <t>Prawo opcji 15% ilości energii dla zamówienia podstawowego dla Taryf CXX - od 01.01.2025 do 31.12.2026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</si>
</sst>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showGridLines="0" tabSelected="1" zoomScale="80" zoomScaleNormal="80" workbookViewId="0">
      <selection activeCell="F4" sqref="F4:F6"/>
    </sheetView>
  </sheetViews>
  <sheetFormatPr defaultColWidth="9.33203125" defaultRowHeight="13.2" x14ac:dyDescent="0.3"/>
  <cols>
    <col min="1" max="1" width="5.6640625" style="2" customWidth="1"/>
    <col min="2" max="2" width="6.6640625" style="2" customWidth="1"/>
    <col min="3" max="3" width="54.88671875" style="2" customWidth="1"/>
    <col min="4" max="4" width="13.6640625" style="2" customWidth="1"/>
    <col min="5" max="5" width="11.109375" style="2" customWidth="1"/>
    <col min="6" max="6" width="14.6640625" style="2" customWidth="1"/>
    <col min="7" max="7" width="9.44140625" style="2" customWidth="1"/>
    <col min="8" max="8" width="14.33203125" style="2" customWidth="1"/>
    <col min="9" max="9" width="14.6640625" style="2" customWidth="1"/>
    <col min="10" max="10" width="16.88671875" style="2" customWidth="1"/>
    <col min="11" max="11" width="15.6640625" style="2" customWidth="1"/>
    <col min="12" max="12" width="74" style="2" customWidth="1"/>
    <col min="13" max="13" width="38.33203125" style="2" customWidth="1"/>
    <col min="14" max="14" width="14" style="2" customWidth="1"/>
    <col min="15" max="15" width="11.33203125" style="2" customWidth="1"/>
    <col min="16" max="16" width="13.44140625" style="2" customWidth="1"/>
    <col min="17" max="17" width="14.44140625" style="2" customWidth="1"/>
    <col min="18" max="18" width="15.33203125" style="2" customWidth="1"/>
    <col min="19" max="19" width="12.6640625" style="2" customWidth="1"/>
    <col min="20" max="20" width="12.5546875" style="2" customWidth="1"/>
    <col min="21" max="21" width="13.5546875" style="2" customWidth="1"/>
    <col min="22" max="16384" width="9.33203125" style="2"/>
  </cols>
  <sheetData>
    <row r="1" spans="1:11" ht="26.4" customHeight="1" x14ac:dyDescent="0.3">
      <c r="A1" s="1"/>
      <c r="B1" s="22" t="s">
        <v>17</v>
      </c>
      <c r="C1" s="22"/>
      <c r="D1" s="22"/>
      <c r="E1" s="22"/>
      <c r="F1" s="22"/>
      <c r="G1" s="22"/>
      <c r="H1" s="22"/>
      <c r="I1" s="22"/>
      <c r="J1" s="1"/>
      <c r="K1" s="1"/>
    </row>
    <row r="2" spans="1:11" x14ac:dyDescent="0.3">
      <c r="A2" s="3"/>
      <c r="B2" s="23" t="s">
        <v>16</v>
      </c>
      <c r="C2" s="23"/>
      <c r="D2" s="23"/>
      <c r="E2" s="23"/>
      <c r="F2" s="23"/>
      <c r="G2" s="23"/>
      <c r="H2" s="23"/>
      <c r="I2" s="23"/>
      <c r="J2" s="3"/>
      <c r="K2" s="3"/>
    </row>
    <row r="3" spans="1:11" ht="1.9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4" customFormat="1" x14ac:dyDescent="0.3">
      <c r="B4" s="27" t="s">
        <v>0</v>
      </c>
      <c r="C4" s="27" t="s">
        <v>1</v>
      </c>
      <c r="D4" s="27" t="s">
        <v>10</v>
      </c>
      <c r="E4" s="27" t="s">
        <v>5</v>
      </c>
      <c r="F4" s="27" t="s">
        <v>7</v>
      </c>
      <c r="G4" s="29" t="s">
        <v>2</v>
      </c>
      <c r="H4" s="30"/>
      <c r="I4" s="27" t="s">
        <v>6</v>
      </c>
    </row>
    <row r="5" spans="1:11" s="4" customFormat="1" x14ac:dyDescent="0.3">
      <c r="B5" s="28"/>
      <c r="C5" s="28"/>
      <c r="D5" s="28"/>
      <c r="E5" s="28"/>
      <c r="F5" s="28"/>
      <c r="G5" s="31"/>
      <c r="H5" s="32"/>
      <c r="I5" s="28"/>
    </row>
    <row r="6" spans="1:11" s="4" customFormat="1" ht="75.599999999999994" customHeight="1" x14ac:dyDescent="0.3">
      <c r="B6" s="28"/>
      <c r="C6" s="28"/>
      <c r="D6" s="28"/>
      <c r="E6" s="28"/>
      <c r="F6" s="28"/>
      <c r="G6" s="5" t="s">
        <v>3</v>
      </c>
      <c r="H6" s="5" t="s">
        <v>8</v>
      </c>
      <c r="I6" s="28"/>
    </row>
    <row r="7" spans="1:11" s="4" customFormat="1" x14ac:dyDescent="0.3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</row>
    <row r="8" spans="1:11" s="4" customFormat="1" x14ac:dyDescent="0.3">
      <c r="B8" s="24" t="s">
        <v>9</v>
      </c>
      <c r="C8" s="33"/>
      <c r="D8" s="33"/>
      <c r="E8" s="33"/>
      <c r="F8" s="33"/>
      <c r="G8" s="33"/>
      <c r="H8" s="33"/>
      <c r="I8" s="34"/>
    </row>
    <row r="9" spans="1:11" ht="33.6" customHeight="1" x14ac:dyDescent="0.3">
      <c r="B9" s="7">
        <v>1</v>
      </c>
      <c r="C9" s="21" t="s">
        <v>13</v>
      </c>
      <c r="D9" s="8">
        <v>370750</v>
      </c>
      <c r="E9" s="9"/>
      <c r="F9" s="10">
        <f>ROUND(D9*E9,2)</f>
        <v>0</v>
      </c>
      <c r="G9" s="10">
        <v>23</v>
      </c>
      <c r="H9" s="10">
        <f>ROUND(F9*0.23,2)</f>
        <v>0</v>
      </c>
      <c r="I9" s="10">
        <f>F9+H9</f>
        <v>0</v>
      </c>
    </row>
    <row r="10" spans="1:11" ht="33.6" customHeight="1" x14ac:dyDescent="0.3">
      <c r="B10" s="7">
        <v>2</v>
      </c>
      <c r="C10" s="21" t="s">
        <v>14</v>
      </c>
      <c r="D10" s="8">
        <v>6452</v>
      </c>
      <c r="E10" s="9"/>
      <c r="F10" s="10">
        <f t="shared" ref="F10:F12" si="0">ROUND(D10*E10,2)</f>
        <v>0</v>
      </c>
      <c r="G10" s="10">
        <v>23</v>
      </c>
      <c r="H10" s="10">
        <f t="shared" ref="H10:H12" si="1">ROUND(F10*0.23,2)</f>
        <v>0</v>
      </c>
      <c r="I10" s="10">
        <f t="shared" ref="I10:I12" si="2">F10+H10</f>
        <v>0</v>
      </c>
    </row>
    <row r="11" spans="1:11" ht="33.6" customHeight="1" x14ac:dyDescent="0.3">
      <c r="B11" s="7">
        <v>3</v>
      </c>
      <c r="C11" s="21" t="s">
        <v>19</v>
      </c>
      <c r="D11" s="8">
        <f>ROUND(D9*0.15,0)</f>
        <v>55613</v>
      </c>
      <c r="E11" s="9">
        <f>E9</f>
        <v>0</v>
      </c>
      <c r="F11" s="10">
        <f t="shared" si="0"/>
        <v>0</v>
      </c>
      <c r="G11" s="10">
        <v>23</v>
      </c>
      <c r="H11" s="10">
        <f t="shared" si="1"/>
        <v>0</v>
      </c>
      <c r="I11" s="10">
        <f t="shared" si="2"/>
        <v>0</v>
      </c>
    </row>
    <row r="12" spans="1:11" ht="36.6" customHeight="1" x14ac:dyDescent="0.3">
      <c r="B12" s="7">
        <v>4</v>
      </c>
      <c r="C12" s="21" t="s">
        <v>18</v>
      </c>
      <c r="D12" s="8">
        <f>ROUND(D10*0.15,0)</f>
        <v>968</v>
      </c>
      <c r="E12" s="9">
        <f>E10</f>
        <v>0</v>
      </c>
      <c r="F12" s="10">
        <f t="shared" si="0"/>
        <v>0</v>
      </c>
      <c r="G12" s="10">
        <v>23</v>
      </c>
      <c r="H12" s="10">
        <f t="shared" si="1"/>
        <v>0</v>
      </c>
      <c r="I12" s="10">
        <f t="shared" si="2"/>
        <v>0</v>
      </c>
    </row>
    <row r="13" spans="1:11" ht="63" customHeight="1" x14ac:dyDescent="0.3">
      <c r="B13" s="7">
        <v>5</v>
      </c>
      <c r="C13" s="21" t="s">
        <v>15</v>
      </c>
      <c r="D13" s="11" t="s">
        <v>4</v>
      </c>
      <c r="E13" s="12" t="s">
        <v>4</v>
      </c>
      <c r="F13" s="10">
        <v>221829</v>
      </c>
      <c r="G13" s="10">
        <v>23</v>
      </c>
      <c r="H13" s="10">
        <f t="shared" ref="H13" si="3">ROUND(F13*0.23,2)</f>
        <v>51020.67</v>
      </c>
      <c r="I13" s="10">
        <f t="shared" ref="I13" si="4">F13+H13</f>
        <v>272849.67</v>
      </c>
    </row>
    <row r="14" spans="1:11" ht="28.95" customHeight="1" x14ac:dyDescent="0.3">
      <c r="B14" s="7">
        <v>6</v>
      </c>
      <c r="C14" s="13" t="s">
        <v>11</v>
      </c>
      <c r="D14" s="14">
        <f>SUM(D9:D12)</f>
        <v>433783</v>
      </c>
      <c r="E14" s="15" t="s">
        <v>4</v>
      </c>
      <c r="F14" s="16">
        <f>SUM(F9:F13)</f>
        <v>221829</v>
      </c>
      <c r="G14" s="16" t="s">
        <v>4</v>
      </c>
      <c r="H14" s="16">
        <f>SUM(H9:H13)</f>
        <v>51020.67</v>
      </c>
      <c r="I14" s="16">
        <f>SUM(I9:I13)</f>
        <v>272849.67</v>
      </c>
    </row>
    <row r="15" spans="1:11" x14ac:dyDescent="0.3">
      <c r="C15" s="3"/>
      <c r="D15" s="17"/>
      <c r="E15" s="18"/>
      <c r="F15" s="19"/>
      <c r="G15" s="20"/>
      <c r="H15" s="19"/>
      <c r="I15" s="20"/>
    </row>
    <row r="16" spans="1:11" ht="15.6" customHeight="1" x14ac:dyDescent="0.3"/>
    <row r="18" spans="2:9" ht="69" customHeight="1" x14ac:dyDescent="0.3">
      <c r="B18" s="24" t="s">
        <v>12</v>
      </c>
      <c r="C18" s="25"/>
      <c r="D18" s="25"/>
      <c r="E18" s="25"/>
      <c r="F18" s="25"/>
      <c r="G18" s="25"/>
      <c r="H18" s="25"/>
      <c r="I18" s="26"/>
    </row>
    <row r="26" spans="2:9" ht="15" customHeight="1" x14ac:dyDescent="0.3"/>
  </sheetData>
  <mergeCells count="11">
    <mergeCell ref="B1:I1"/>
    <mergeCell ref="B2:I2"/>
    <mergeCell ref="B18:I18"/>
    <mergeCell ref="B4:B6"/>
    <mergeCell ref="C4:C6"/>
    <mergeCell ref="D4:D6"/>
    <mergeCell ref="E4:E6"/>
    <mergeCell ref="F4:F6"/>
    <mergeCell ref="G4:H5"/>
    <mergeCell ref="I4:I6"/>
    <mergeCell ref="B8:I8"/>
  </mergeCells>
  <phoneticPr fontId="1" type="noConversion"/>
  <pageMargins left="0.7" right="0.7" top="0.75" bottom="0.75" header="0.3" footer="0.3"/>
  <pageSetup paperSize="9" scale="3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Gmina Świerzno</vt:lpstr>
      <vt:lpstr>'Gmina Świerzno'!Obszar_wydruku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2024-10-01T16:54:09Z</dcterms:modified>
</cp:coreProperties>
</file>