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zetargi 2024\Dostawy\PN...-2024 Dostawa wyr. med. (opatrunki)\Do ogłoszenia\"/>
    </mc:Choice>
  </mc:AlternateContent>
  <bookViews>
    <workbookView xWindow="-120" yWindow="-120" windowWidth="29040" windowHeight="15840" tabRatio="500" firstSheet="19" activeTab="19"/>
  </bookViews>
  <sheets>
    <sheet name="Pakiet  nr 1" sheetId="1" r:id="rId1"/>
    <sheet name="Pakiet nr 2" sheetId="2" r:id="rId2"/>
    <sheet name="Pakiet nr 3" sheetId="3" r:id="rId3"/>
    <sheet name="Pakiet nr 4." sheetId="4" r:id="rId4"/>
    <sheet name="Pakiet nr 5" sheetId="5" r:id="rId5"/>
    <sheet name="Pakiet nr 6." sheetId="6" r:id="rId6"/>
    <sheet name="Pakiet nr 7." sheetId="7" r:id="rId7"/>
    <sheet name="Pakiet nr 8." sheetId="8" r:id="rId8"/>
    <sheet name="Pakiet nr 9." sheetId="9" r:id="rId9"/>
    <sheet name="Pakiet  nr 10" sheetId="10" r:id="rId10"/>
    <sheet name="Pakiet nr 11" sheetId="11" r:id="rId11"/>
    <sheet name="Pakiet nr 12" sheetId="12" r:id="rId12"/>
    <sheet name="Pakiet nr 13" sheetId="13" r:id="rId13"/>
    <sheet name="Pakiet nr 14" sheetId="14" r:id="rId14"/>
    <sheet name="Pakiet nr 15" sheetId="15" r:id="rId15"/>
    <sheet name="Pakiet nr 16" sheetId="16" r:id="rId16"/>
    <sheet name="Pakiet nr 17" sheetId="17" r:id="rId17"/>
    <sheet name="Pakiet nr 18" sheetId="18" r:id="rId18"/>
    <sheet name="Pakiet nr 19" sheetId="19" r:id="rId19"/>
    <sheet name="Pakiet 20" sheetId="22" r:id="rId20"/>
    <sheet name="Arkusz1" sheetId="20" r:id="rId21"/>
  </sheets>
  <definedNames>
    <definedName name="Excel_BuiltIn_Print_Area_9">#REF!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4" i="22" l="1"/>
  <c r="H5" i="22"/>
  <c r="H6" i="22"/>
  <c r="H7" i="22"/>
  <c r="H8" i="22"/>
  <c r="H9" i="22"/>
  <c r="H10" i="22"/>
  <c r="H11" i="22"/>
  <c r="H12" i="22"/>
  <c r="H13" i="22"/>
  <c r="H14" i="22"/>
  <c r="H15" i="22"/>
  <c r="H16" i="22"/>
  <c r="H17" i="22"/>
  <c r="H18" i="22"/>
  <c r="H19" i="22"/>
  <c r="H20" i="22"/>
  <c r="H21" i="22"/>
  <c r="H22" i="22"/>
  <c r="H23" i="22"/>
  <c r="H24" i="22"/>
  <c r="H25" i="22"/>
  <c r="H3" i="22"/>
  <c r="H3" i="19"/>
  <c r="M4" i="19" s="1"/>
  <c r="H8" i="18"/>
  <c r="H7" i="18"/>
  <c r="H6" i="18"/>
  <c r="H5" i="18"/>
  <c r="H4" i="18"/>
  <c r="H3" i="18"/>
  <c r="H3" i="17"/>
  <c r="M4" i="17" s="1"/>
  <c r="D18" i="20" s="1"/>
  <c r="H7" i="16"/>
  <c r="H6" i="16"/>
  <c r="H5" i="16"/>
  <c r="H4" i="16"/>
  <c r="H3" i="16"/>
  <c r="H5" i="15"/>
  <c r="H4" i="15"/>
  <c r="H3" i="15"/>
  <c r="H14" i="14"/>
  <c r="H13" i="14"/>
  <c r="H12" i="14"/>
  <c r="H11" i="14"/>
  <c r="H10" i="14"/>
  <c r="H9" i="14"/>
  <c r="H8" i="14"/>
  <c r="H7" i="14"/>
  <c r="H6" i="14"/>
  <c r="H5" i="14"/>
  <c r="H4" i="14"/>
  <c r="H3" i="14"/>
  <c r="H11" i="13"/>
  <c r="H10" i="13"/>
  <c r="H9" i="13"/>
  <c r="H8" i="13"/>
  <c r="H7" i="13"/>
  <c r="H6" i="13"/>
  <c r="H5" i="13"/>
  <c r="H4" i="13"/>
  <c r="H3" i="13"/>
  <c r="H15" i="12"/>
  <c r="H14" i="12"/>
  <c r="H13" i="12"/>
  <c r="H12" i="12"/>
  <c r="H11" i="12"/>
  <c r="H10" i="12"/>
  <c r="H9" i="12"/>
  <c r="H8" i="12"/>
  <c r="H7" i="12"/>
  <c r="H6" i="12"/>
  <c r="H5" i="12"/>
  <c r="H4" i="12"/>
  <c r="H3" i="12"/>
  <c r="H4" i="11"/>
  <c r="H3" i="11"/>
  <c r="H17" i="10"/>
  <c r="H16" i="10"/>
  <c r="H15" i="10"/>
  <c r="H14" i="10"/>
  <c r="H13" i="10"/>
  <c r="H12" i="10"/>
  <c r="H11" i="10"/>
  <c r="H10" i="10"/>
  <c r="H9" i="10"/>
  <c r="H8" i="10"/>
  <c r="H7" i="10"/>
  <c r="H6" i="10"/>
  <c r="H5" i="10"/>
  <c r="H4" i="10"/>
  <c r="H3" i="10"/>
  <c r="H12" i="9"/>
  <c r="H11" i="9"/>
  <c r="H10" i="9"/>
  <c r="H9" i="9"/>
  <c r="H8" i="9"/>
  <c r="H7" i="9"/>
  <c r="H6" i="9"/>
  <c r="H5" i="9"/>
  <c r="H4" i="9"/>
  <c r="H3" i="9"/>
  <c r="H10" i="8"/>
  <c r="H9" i="8"/>
  <c r="H8" i="8"/>
  <c r="H7" i="8"/>
  <c r="H6" i="8"/>
  <c r="H5" i="8"/>
  <c r="H4" i="8"/>
  <c r="H3" i="8"/>
  <c r="H5" i="7"/>
  <c r="H4" i="7"/>
  <c r="H3" i="7"/>
  <c r="H12" i="6"/>
  <c r="H11" i="6"/>
  <c r="H10" i="6"/>
  <c r="H9" i="6"/>
  <c r="H8" i="6"/>
  <c r="H7" i="6"/>
  <c r="H6" i="6"/>
  <c r="H5" i="6"/>
  <c r="H4" i="6"/>
  <c r="H3" i="6"/>
  <c r="H14" i="5"/>
  <c r="H13" i="5"/>
  <c r="H12" i="5"/>
  <c r="H11" i="5"/>
  <c r="H10" i="5"/>
  <c r="H9" i="5"/>
  <c r="H8" i="5"/>
  <c r="H7" i="5"/>
  <c r="H6" i="5"/>
  <c r="H5" i="5"/>
  <c r="H4" i="5"/>
  <c r="H3" i="5"/>
  <c r="I25" i="4"/>
  <c r="I24" i="4"/>
  <c r="I23" i="4"/>
  <c r="I22" i="4"/>
  <c r="I21" i="4"/>
  <c r="I20" i="4"/>
  <c r="I19" i="4"/>
  <c r="I18" i="4"/>
  <c r="I17" i="4"/>
  <c r="I16" i="4"/>
  <c r="I15" i="4"/>
  <c r="I14" i="4"/>
  <c r="I13" i="4"/>
  <c r="I12" i="4"/>
  <c r="I11" i="4"/>
  <c r="I10" i="4"/>
  <c r="I9" i="4"/>
  <c r="I8" i="4"/>
  <c r="I7" i="4"/>
  <c r="I6" i="4"/>
  <c r="I5" i="4"/>
  <c r="I4" i="4"/>
  <c r="I3" i="4"/>
  <c r="H13" i="3"/>
  <c r="H12" i="3"/>
  <c r="H11" i="3"/>
  <c r="H10" i="3"/>
  <c r="H9" i="3"/>
  <c r="H8" i="3"/>
  <c r="H7" i="3"/>
  <c r="H6" i="3"/>
  <c r="H5" i="3"/>
  <c r="H4" i="3"/>
  <c r="H3" i="3"/>
  <c r="H8" i="2"/>
  <c r="H7" i="2"/>
  <c r="H6" i="2"/>
  <c r="H5" i="2"/>
  <c r="A5" i="2"/>
  <c r="H4" i="2"/>
  <c r="H7" i="1"/>
  <c r="H6" i="1"/>
  <c r="H5" i="1"/>
  <c r="H4" i="1"/>
  <c r="H3" i="1"/>
  <c r="L26" i="22" l="1"/>
  <c r="M26" i="22"/>
  <c r="L15" i="5"/>
  <c r="C6" i="20" s="1"/>
  <c r="M15" i="5"/>
  <c r="D6" i="20" s="1"/>
  <c r="L13" i="9"/>
  <c r="C10" i="20" s="1"/>
  <c r="M13" i="9"/>
  <c r="D10" i="20" s="1"/>
  <c r="L8" i="1"/>
  <c r="C2" i="20" s="1"/>
  <c r="M8" i="1"/>
  <c r="D2" i="20" s="1"/>
  <c r="M12" i="13"/>
  <c r="D14" i="20" s="1"/>
  <c r="L12" i="13"/>
  <c r="C14" i="20" s="1"/>
  <c r="N9" i="2"/>
  <c r="D3" i="20" s="1"/>
  <c r="M9" i="2"/>
  <c r="C3" i="20" s="1"/>
  <c r="L7" i="7"/>
  <c r="C8" i="20" s="1"/>
  <c r="M7" i="7"/>
  <c r="D8" i="20" s="1"/>
  <c r="M13" i="6"/>
  <c r="D7" i="20" s="1"/>
  <c r="M11" i="8"/>
  <c r="D9" i="20" s="1"/>
  <c r="M18" i="10"/>
  <c r="D11" i="20" s="1"/>
  <c r="L8" i="16"/>
  <c r="C17" i="20" s="1"/>
  <c r="M8" i="16"/>
  <c r="D17" i="20" s="1"/>
  <c r="L15" i="14"/>
  <c r="C15" i="20" s="1"/>
  <c r="M15" i="14"/>
  <c r="D15" i="20" s="1"/>
  <c r="L14" i="3"/>
  <c r="C4" i="20" s="1"/>
  <c r="M14" i="3"/>
  <c r="D4" i="20" s="1"/>
  <c r="L5" i="11"/>
  <c r="C12" i="20" s="1"/>
  <c r="M5" i="11"/>
  <c r="D12" i="20" s="1"/>
  <c r="L9" i="18"/>
  <c r="C19" i="20" s="1"/>
  <c r="M9" i="18"/>
  <c r="D19" i="20" s="1"/>
  <c r="M16" i="12"/>
  <c r="D13" i="20" s="1"/>
  <c r="N26" i="4"/>
  <c r="D5" i="20" s="1"/>
  <c r="M6" i="15"/>
  <c r="D16" i="20" s="1"/>
  <c r="L6" i="15"/>
  <c r="C16" i="20" s="1"/>
  <c r="L4" i="17"/>
  <c r="C18" i="20" s="1"/>
  <c r="L4" i="19"/>
  <c r="M26" i="4"/>
  <c r="C5" i="20" s="1"/>
  <c r="L13" i="6"/>
  <c r="C7" i="20" s="1"/>
  <c r="L11" i="8"/>
  <c r="C9" i="20" s="1"/>
  <c r="L18" i="10"/>
  <c r="C11" i="20" s="1"/>
  <c r="L16" i="12"/>
  <c r="C13" i="20" s="1"/>
  <c r="C22" i="20" l="1"/>
  <c r="D22" i="20"/>
</calcChain>
</file>

<file path=xl/sharedStrings.xml><?xml version="1.0" encoding="utf-8"?>
<sst xmlns="http://schemas.openxmlformats.org/spreadsheetml/2006/main" count="800" uniqueCount="278">
  <si>
    <t xml:space="preserve">Pakiet  nr 1  Czyściki, miseczki, ręczniczki celulozowe </t>
  </si>
  <si>
    <t>Lp.</t>
  </si>
  <si>
    <t>Nazwa</t>
  </si>
  <si>
    <t>Producent, nazwa, nr katal.</t>
  </si>
  <si>
    <t>J.M.</t>
  </si>
  <si>
    <t>Ilość B</t>
  </si>
  <si>
    <t>Ilość K</t>
  </si>
  <si>
    <t>Ilość P</t>
  </si>
  <si>
    <t>Suma</t>
  </si>
  <si>
    <t>Cena jednostkowa netto</t>
  </si>
  <si>
    <t>Vat</t>
  </si>
  <si>
    <t>Cena jednostkowa brutto</t>
  </si>
  <si>
    <t>Wartość netto</t>
  </si>
  <si>
    <t>Wartość brutto</t>
  </si>
  <si>
    <t>Zestaw składający się z dwóch czyścików do koagulacji i dwóch rzepów do mocowania przewodów sterylny.</t>
  </si>
  <si>
    <t>zest.</t>
  </si>
  <si>
    <t xml:space="preserve">Zestaw składający się z j jednej miski w kształcie nerki 700 ml niebieska z podziałka owinięte w serwetę 75 x 75cm, sterylny. Opakowanie worek +karton </t>
  </si>
  <si>
    <t>Miseczka okrągła  250 ml sterylna
 wyrób użytkowy VAT 23%</t>
  </si>
  <si>
    <t>szt</t>
  </si>
  <si>
    <t xml:space="preserve">Miska 250 ml + pojemnik 500 ml
-1 pojemnik plastikowy 250 ml 9,2 x 5,5 cm z podziałką przeźroczysty
-1 pojemnik plastikowy z uchwytem 500 ml 9 x10 cm z podziałką, przeźroczysty
-1 serweta dwuwarstwowa 75 x 75 cm, steryna (owinięcie zestawy)
</t>
  </si>
  <si>
    <t>kpl.</t>
  </si>
  <si>
    <t>Ręczniki celulozowe sterylne
30 x 33 cm x 2 szt x 25 wysokochłonne , niepylące.</t>
  </si>
  <si>
    <t>op</t>
  </si>
  <si>
    <t>Razem</t>
  </si>
  <si>
    <t>Pakiet nr 2 Opaski gipsowe</t>
  </si>
  <si>
    <t>Pakiet nr 2   Opaski gipsowe, podkłady podgipsowe</t>
  </si>
  <si>
    <r>
      <rPr>
        <sz val="12"/>
        <color rgb="FF000000"/>
        <rFont val="Arial"/>
        <family val="2"/>
        <charset val="238"/>
      </rPr>
      <t xml:space="preserve">Opaska gips. Szybkowiążąca /czas wiąz. 2-3,5min/; obustronnie pokryta białym gipsem. Zawartość gipsu naturalnego 92+/-3%
Rozm. </t>
    </r>
    <r>
      <rPr>
        <b/>
        <sz val="12"/>
        <color rgb="FF000000"/>
        <rFont val="Arial"/>
        <family val="2"/>
        <charset val="238"/>
      </rPr>
      <t>3m x 14/15 cm</t>
    </r>
  </si>
  <si>
    <r>
      <rPr>
        <sz val="12"/>
        <color rgb="FF000000"/>
        <rFont val="Arial"/>
        <family val="2"/>
        <charset val="238"/>
      </rPr>
      <t xml:space="preserve">Opaska gips. Szybkowiążąca /czas wiąz. 2-3,5min/; obustronnie pokryta białym gipsem. Zawartość gipsu naturalnego 92+/-3%
Rozm. </t>
    </r>
    <r>
      <rPr>
        <b/>
        <sz val="12"/>
        <color rgb="FF000000"/>
        <rFont val="Arial"/>
        <family val="2"/>
        <charset val="238"/>
      </rPr>
      <t>3m x 12 cm</t>
    </r>
  </si>
  <si>
    <r>
      <rPr>
        <sz val="12"/>
        <color rgb="FF000000"/>
        <rFont val="Arial"/>
        <family val="2"/>
        <charset val="238"/>
      </rPr>
      <t>Opaska gips. Szybkowiążąca /czas wiąz. 2-3,5min/; obustronnie pokryta białym gipsem. Zawartość gipsu naturalnego 92+/-3%
Rozm.</t>
    </r>
    <r>
      <rPr>
        <b/>
        <sz val="12"/>
        <color rgb="FF000000"/>
        <rFont val="Arial"/>
        <family val="2"/>
        <charset val="238"/>
      </rPr>
      <t xml:space="preserve"> 2m x 6 cm</t>
    </r>
  </si>
  <si>
    <r>
      <rPr>
        <sz val="12"/>
        <color rgb="FF000000"/>
        <rFont val="Arial"/>
        <family val="2"/>
        <charset val="238"/>
      </rPr>
      <t xml:space="preserve">Naturalny podkład podgipsowy 100% wiskoza-oznaczenie składu na opakowaniu jednostkowym, biały o jednolitej strukturze bez zanieczyszczeń.
Rozm. </t>
    </r>
    <r>
      <rPr>
        <b/>
        <sz val="12"/>
        <color rgb="FF000000"/>
        <rFont val="Arial"/>
        <family val="2"/>
        <charset val="238"/>
      </rPr>
      <t>3m x 12cm</t>
    </r>
  </si>
  <si>
    <r>
      <rPr>
        <sz val="12"/>
        <color rgb="FF000000"/>
        <rFont val="Arial"/>
        <family val="2"/>
        <charset val="238"/>
      </rPr>
      <t xml:space="preserve">Naturalny podkład podgipsowy 100% wiskoza-oznaczenie składu na opakowaniu jednostkowym, biały o jednolitej strukturze bez zanieczyszczeń.
Rozm. </t>
    </r>
    <r>
      <rPr>
        <b/>
        <sz val="12"/>
        <color rgb="FF000000"/>
        <rFont val="Arial"/>
        <family val="2"/>
        <charset val="238"/>
      </rPr>
      <t>3m x 15cm</t>
    </r>
  </si>
  <si>
    <t xml:space="preserve">Cechy produktu oceniane w kryterium JAKOŚCI: </t>
  </si>
  <si>
    <t xml:space="preserve">Wpisać właściwe TAK /NIE </t>
  </si>
  <si>
    <r>
      <rPr>
        <sz val="12"/>
        <color rgb="FF000000"/>
        <rFont val="Arial"/>
        <family val="2"/>
        <charset val="238"/>
      </rPr>
      <t>Oferowana opaska jest nawinięta na</t>
    </r>
    <r>
      <rPr>
        <b/>
        <sz val="12"/>
        <color rgb="FF000000"/>
        <rFont val="Arial"/>
        <family val="2"/>
        <charset val="238"/>
      </rPr>
      <t xml:space="preserve"> rolce tekturowej</t>
    </r>
    <r>
      <rPr>
        <sz val="12"/>
        <color rgb="FF000000"/>
        <rFont val="Arial"/>
        <family val="2"/>
        <charset val="238"/>
      </rPr>
      <t xml:space="preserve"> ułatwiającej równomierne namoczenie opaski, nośnik 100 % bawełna.
W sytuacji gdy oferowane wyroby spełniają opisaną wyżej cechę Zamawiający przyzna ocenianej ofercie 40 pkt w sytuacji nie spełniania opisanej cechy oferta otrzyma zero punktów.
</t>
    </r>
  </si>
  <si>
    <t xml:space="preserve">Pakiet  nr 3    Materiały opatrunkowe:opaski sterylne, tupfery </t>
  </si>
  <si>
    <t>Nr.katal.</t>
  </si>
  <si>
    <t xml:space="preserve"> </t>
  </si>
  <si>
    <r>
      <rPr>
        <sz val="11"/>
        <color rgb="FF000000"/>
        <rFont val="Arial"/>
        <family val="2"/>
        <charset val="238"/>
      </rPr>
      <t>Opaska</t>
    </r>
    <r>
      <rPr>
        <b/>
        <sz val="11"/>
        <color rgb="FF000000"/>
        <rFont val="Arial"/>
        <family val="2"/>
        <charset val="238"/>
      </rPr>
      <t xml:space="preserve"> dziana jałowa</t>
    </r>
    <r>
      <rPr>
        <sz val="11"/>
        <color rgb="FF000000"/>
        <rFont val="Arial"/>
        <family val="2"/>
        <charset val="238"/>
      </rPr>
      <t>,</t>
    </r>
    <r>
      <rPr>
        <b/>
        <sz val="11"/>
        <color rgb="FF000000"/>
        <rFont val="Arial"/>
        <family val="2"/>
        <charset val="238"/>
      </rPr>
      <t xml:space="preserve"> 15 cm x 4 m
</t>
    </r>
    <r>
      <rPr>
        <sz val="11"/>
        <color rgb="FF000000"/>
        <rFont val="Arial"/>
        <family val="2"/>
        <charset val="238"/>
      </rPr>
      <t xml:space="preserve">pakowane pojedynczo  100% wiskoza, masa opaski min. 16 g,Bandaż nie wykazuje działania drażniącego/uczulającego.
Potwierdzone raportem badań z niezależnego laboratorium.
</t>
    </r>
  </si>
  <si>
    <t xml:space="preserve">           </t>
  </si>
  <si>
    <r>
      <rPr>
        <sz val="11"/>
        <rFont val="Arial"/>
        <family val="2"/>
        <charset val="238"/>
      </rPr>
      <t xml:space="preserve">Opaska </t>
    </r>
    <r>
      <rPr>
        <b/>
        <sz val="11"/>
        <rFont val="Arial"/>
        <family val="2"/>
        <charset val="238"/>
      </rPr>
      <t>elastyczna jałowa 12 cm x 4 m</t>
    </r>
    <r>
      <rPr>
        <sz val="11"/>
        <rFont val="Arial"/>
        <family val="2"/>
        <charset val="238"/>
      </rPr>
      <t xml:space="preserve"> z zapinką pakowana pojedynczo.Masa min. 25 g, zawartość bawełny min 65%. Bandaż nie wykazuje działania  drażniącego/uczulającegoco zostało potwierdzone kartą danych technicznych wystawioną przez producenta wyrobu gotowego i raportem badań z niezależnego laboratorium.Opakowanie typu torebka papierowo-foliowa posiadające piktogram wskazujący kierunek otwierania, z dwiema naklejkami typu TAG i kodem kreskowym oraz wycięciem na kciuk ułatwiającym bezpyłowe </t>
    </r>
  </si>
  <si>
    <r>
      <rPr>
        <sz val="11"/>
        <rFont val="Arial"/>
        <family val="2"/>
        <charset val="238"/>
      </rPr>
      <t xml:space="preserve">Opaska </t>
    </r>
    <r>
      <rPr>
        <b/>
        <sz val="11"/>
        <rFont val="Arial"/>
        <family val="2"/>
        <charset val="238"/>
      </rPr>
      <t>elastyczna jałowa 15 cm x 4 m</t>
    </r>
    <r>
      <rPr>
        <sz val="11"/>
        <rFont val="Arial"/>
        <family val="2"/>
        <charset val="238"/>
      </rPr>
      <t xml:space="preserve">  z zapinką pakowana pojedynczo.Masa 31 g.,zawartość bawełny 65% .Bandaż nie wykazuje działania drażniącego/uczulającego co zostało
potwierdzone kartą danych technicznych wystawioną przez producenta wyrobu gotowego i raportem badań z niezależnego laboratorium.Opakowanie typu torebka papierowo-foliowa posiadające piktogram wskazujący kierunek otwierania, z dwiema naklejkami typu TAG i kodem kreskowym oraz wycięciem na kciuk ułatwiającym bezpyłowe otwieranie.</t>
    </r>
  </si>
  <si>
    <r>
      <rPr>
        <sz val="11"/>
        <color rgb="FF000000"/>
        <rFont val="Arial"/>
        <family val="2"/>
        <charset val="238"/>
      </rPr>
      <t xml:space="preserve">Tampon - setony gazy bawełnianej, sterylny
</t>
    </r>
    <r>
      <rPr>
        <b/>
        <sz val="11"/>
        <color rgb="FF000000"/>
        <rFont val="Arial"/>
        <family val="2"/>
        <charset val="238"/>
      </rPr>
      <t xml:space="preserve">2cm x 1mb x 1 </t>
    </r>
    <r>
      <rPr>
        <sz val="11"/>
        <color rgb="FF000000"/>
        <rFont val="Arial"/>
        <family val="2"/>
        <charset val="238"/>
      </rPr>
      <t>szt</t>
    </r>
    <r>
      <rPr>
        <b/>
        <sz val="11"/>
        <color rgb="FF000000"/>
        <rFont val="Arial"/>
        <family val="2"/>
        <charset val="238"/>
      </rPr>
      <t xml:space="preserve"> z nitką Rtg</t>
    </r>
    <r>
      <rPr>
        <sz val="11"/>
        <color rgb="FF000000"/>
        <rFont val="Arial"/>
        <family val="2"/>
        <charset val="238"/>
      </rPr>
      <t xml:space="preserve"> 4 warstwy 17 nitek</t>
    </r>
  </si>
  <si>
    <r>
      <rPr>
        <sz val="11"/>
        <color rgb="FF000000"/>
        <rFont val="Arial"/>
        <family val="2"/>
        <charset val="238"/>
      </rPr>
      <t xml:space="preserve">Tampon - setony gazy bawełnianej, sterylny
</t>
    </r>
    <r>
      <rPr>
        <b/>
        <sz val="11"/>
        <color rgb="FF000000"/>
        <rFont val="Arial"/>
        <family val="2"/>
        <charset val="238"/>
      </rPr>
      <t xml:space="preserve">5cm x 1mb x </t>
    </r>
    <r>
      <rPr>
        <sz val="11"/>
        <color rgb="FF000000"/>
        <rFont val="Arial"/>
        <family val="2"/>
        <charset val="238"/>
      </rPr>
      <t>1 szt</t>
    </r>
    <r>
      <rPr>
        <b/>
        <sz val="11"/>
        <color rgb="FF000000"/>
        <rFont val="Arial"/>
        <family val="2"/>
        <charset val="238"/>
      </rPr>
      <t xml:space="preserve"> z nitką Rtg</t>
    </r>
    <r>
      <rPr>
        <sz val="11"/>
        <color rgb="FF000000"/>
        <rFont val="Arial"/>
        <family val="2"/>
        <charset val="238"/>
      </rPr>
      <t xml:space="preserve"> 4 warstwy 17 nitek</t>
    </r>
  </si>
  <si>
    <r>
      <rPr>
        <sz val="11"/>
        <color rgb="FF000000"/>
        <rFont val="Arial"/>
        <family val="2"/>
        <charset val="238"/>
      </rPr>
      <t xml:space="preserve">Tupfery gazowe </t>
    </r>
    <r>
      <rPr>
        <b/>
        <sz val="11"/>
        <color rgb="FF000000"/>
        <rFont val="Arial"/>
        <family val="2"/>
        <charset val="238"/>
      </rPr>
      <t xml:space="preserve">"fasolki" </t>
    </r>
    <r>
      <rPr>
        <sz val="11"/>
        <color rgb="FF000000"/>
        <rFont val="Arial"/>
        <family val="2"/>
        <charset val="238"/>
      </rPr>
      <t xml:space="preserve">jałowe 17 nitkowe 
</t>
    </r>
    <r>
      <rPr>
        <b/>
        <sz val="11"/>
        <color rgb="FF000000"/>
        <rFont val="Arial"/>
        <family val="2"/>
        <charset val="238"/>
      </rPr>
      <t>9,5cm x 9,5cm x 10 szt</t>
    </r>
    <r>
      <rPr>
        <sz val="11"/>
        <color rgb="FF000000"/>
        <rFont val="Arial"/>
        <family val="2"/>
        <charset val="238"/>
      </rPr>
      <t xml:space="preserve"> </t>
    </r>
    <r>
      <rPr>
        <b/>
        <sz val="11"/>
        <color rgb="FF000000"/>
        <rFont val="Arial"/>
        <family val="2"/>
        <charset val="238"/>
      </rPr>
      <t>z nitką Rtg.T</t>
    </r>
    <r>
      <rPr>
        <sz val="11"/>
        <color rgb="FF000000"/>
        <rFont val="Arial"/>
        <family val="2"/>
        <charset val="238"/>
      </rPr>
      <t>upfer "fasolka" składający się z części twardej do oddzielania tkanek oraz części chwytnej do zaczepienia w narzędzie.</t>
    </r>
  </si>
  <si>
    <r>
      <rPr>
        <sz val="11"/>
        <color rgb="FF000000"/>
        <rFont val="Arial"/>
        <family val="2"/>
        <charset val="238"/>
      </rPr>
      <t xml:space="preserve">Tupfery gazowe </t>
    </r>
    <r>
      <rPr>
        <u/>
        <sz val="11"/>
        <color rgb="FF000000"/>
        <rFont val="Arial"/>
        <family val="2"/>
        <charset val="238"/>
      </rPr>
      <t>niejałowe</t>
    </r>
    <r>
      <rPr>
        <b/>
        <sz val="11"/>
        <color rgb="FF000000"/>
        <rFont val="Arial"/>
        <family val="2"/>
        <charset val="238"/>
      </rPr>
      <t xml:space="preserve"> </t>
    </r>
    <r>
      <rPr>
        <sz val="11"/>
        <color rgb="FF000000"/>
        <rFont val="Arial"/>
        <family val="2"/>
        <charset val="238"/>
      </rPr>
      <t xml:space="preserve">17nitkowe 
</t>
    </r>
    <r>
      <rPr>
        <b/>
        <sz val="11"/>
        <color rgb="FF000000"/>
        <rFont val="Arial"/>
        <family val="2"/>
        <charset val="238"/>
      </rPr>
      <t xml:space="preserve">30cm x 30cm x 50 szt </t>
    </r>
  </si>
  <si>
    <r>
      <rPr>
        <sz val="11"/>
        <color rgb="FF000000"/>
        <rFont val="Arial"/>
        <family val="2"/>
        <charset val="238"/>
      </rPr>
      <t xml:space="preserve">Tupfery gazowe </t>
    </r>
    <r>
      <rPr>
        <u/>
        <sz val="11"/>
        <color rgb="FF000000"/>
        <rFont val="Arial"/>
        <family val="2"/>
        <charset val="238"/>
      </rPr>
      <t>niejałowe</t>
    </r>
    <r>
      <rPr>
        <b/>
        <sz val="11"/>
        <color rgb="FF000000"/>
        <rFont val="Arial"/>
        <family val="2"/>
        <charset val="238"/>
      </rPr>
      <t xml:space="preserve"> </t>
    </r>
    <r>
      <rPr>
        <sz val="11"/>
        <color rgb="FF000000"/>
        <rFont val="Arial"/>
        <family val="2"/>
        <charset val="238"/>
      </rPr>
      <t xml:space="preserve">17nitkowe 
</t>
    </r>
    <r>
      <rPr>
        <b/>
        <sz val="11"/>
        <color rgb="FF000000"/>
        <rFont val="Arial"/>
        <family val="2"/>
        <charset val="238"/>
      </rPr>
      <t>20cm x 20cm x 250 szt</t>
    </r>
  </si>
  <si>
    <t xml:space="preserve">UWAGA ! 
Do produktów gazowych jałowych wymagana metoda sterylizacji parą wodną. Gaza bielona ,ale nie chlorowana. Wyrób med. Klasa II reguła 7.
Poz 1-9 każde opakowanie produktu musi posiadać wklejkę do dokumentacji medycznej poświadczającą sterylność, nr Ref, serii, datę ważności, ilosc setonów/tupferów w opakowaniu .
Opakowanie papierowo foliowe  poz 1-9 Torebka papierowo-foliowa z wcięciem na kciuk ułatwiającym bezpyłowe otwieranie.
Poz 1-9 Na opakowaniu wymagany chemiczny wskaźnik sterylizacji, z informacją o zmianie koloru po sterylizacji w. j. polskim, trwale naniesiony na opakowanie i stanowiący jego integralną część.
Poz  1-11  Karty danych technicznych wystawione przez producenta wyrobów.
</t>
  </si>
  <si>
    <t xml:space="preserve">Pakiet  nr 4  Materiały opatrunkowe: wata, gaza,lignina, opaski </t>
  </si>
  <si>
    <t>Rozmiar</t>
  </si>
  <si>
    <t>Producent,nazwa, nr katal.</t>
  </si>
  <si>
    <t xml:space="preserve">  </t>
  </si>
  <si>
    <t>Dziana, elastyczna siatka opatrunkowa przeznaczona do podtrzymywania w miejscach trudno dostępnych opatrunków na ciele w formie rękawa o dużej elastyczności, a także rozciągliwości, dobrze dopasowuje się do kształtu ciała, po rozciągnięciu charakteryzuję się dużą siłą powracania do stanu spoczynku . Rękaw o składzie : 50% przędza jedwab poliamidowy i 50% przędza jedwab poliuretanowy. Długośći 10 m w stanie nie rozciągniętym.</t>
  </si>
  <si>
    <t>Rozmiar 3</t>
  </si>
  <si>
    <t>Rozmiar 10</t>
  </si>
  <si>
    <t>x</t>
  </si>
  <si>
    <t>X</t>
  </si>
  <si>
    <t>Kompresy włókninowe 30 g/m2
 10 cm x 10 cm x 100 szt. Klasa. II A Reg.7 , minimalna masa kompresu 1,2 g</t>
  </si>
  <si>
    <t xml:space="preserve"> Wata celulozowa- lignina arkusze, rozmiar 40 x 60 cm opk 1 kg , biała chłonna, równomiernie marszczona, bez obcego zapachu, nie pyląca
Chłonność wody g/g 11. zarejestrowana jako wyrób medyczny pakowana w folie.
 </t>
  </si>
  <si>
    <t xml:space="preserve">Wata opatrunkowa - medyczna, bawełniana 100%
a` 500g
</t>
  </si>
  <si>
    <t xml:space="preserve"> Razem      </t>
  </si>
  <si>
    <t>UWAGA! Do produktów gazowych jałowych wymagana metoda sterylizacji parą wodną.Sterylizowane parą wodną w procesie zwalidowanym zgodnie z normą PN-EN ISO 17655-1 na żądanie oferent przedstawi aktualny raport walidacji procesu sterylizacji.Poz 9-15  Brak działania drażniącego i uczulającego potwierdzone raportem badań z niezależnego laboratorium  oraz kartą danych technicznych wystawioną przez producenta wyrobu gotowego</t>
  </si>
  <si>
    <t>Opis</t>
  </si>
  <si>
    <t>Wielkość opakowania</t>
  </si>
  <si>
    <t>Producent, nazwa, nr katalogowy</t>
  </si>
  <si>
    <t>Ilość
B</t>
  </si>
  <si>
    <t>Ilość
K</t>
  </si>
  <si>
    <t>Ilość
P</t>
  </si>
  <si>
    <t>Suma
ilości</t>
  </si>
  <si>
    <t>op.</t>
  </si>
  <si>
    <t>RAZEM</t>
  </si>
  <si>
    <t>Pakiet nr 6     Opatrunek typu Cosmopor</t>
  </si>
  <si>
    <t>Przylepiec chirurgiczny papierowy. Oddychający, hypoalergiczny, nie zawierający lateksu. Przylepia się do wilgotnej skóry , po usunięciu nie pozostawia kleju na skórze.    Rozmiar 2,5cm x 9m</t>
  </si>
  <si>
    <t>Siatka elastyczna,opatrunkowa, bawełniano syntetyczna nr 3 na  stopę, nogę, głowę dziecka i pachę.Zawartość bawełny min. 50%.Opakowanie po 25 m w stanie rozciągniętym.</t>
  </si>
  <si>
    <t>Pakiet nr 7   Opatrunki do wkłuć centralnych i obwodowych</t>
  </si>
  <si>
    <t>Nazwa i Nr katalogowy</t>
  </si>
  <si>
    <r>
      <rPr>
        <sz val="11"/>
        <color rgb="FF000000"/>
        <rFont val="Arial"/>
        <family val="2"/>
        <charset val="238"/>
      </rPr>
      <t xml:space="preserve">Opatrunek sterylny, przezroczysty, półprzepuszczalny do mocowania kaniul obwodowych, z wycięciem na port, ramka otaczająca cały opatrunek, zaokrąglone brzegi,  metka do oznaczenia, 
rozmiar </t>
    </r>
    <r>
      <rPr>
        <b/>
        <sz val="11"/>
        <color rgb="FF000000"/>
        <rFont val="Arial"/>
        <family val="2"/>
        <charset val="238"/>
      </rPr>
      <t>6 x 7 cm</t>
    </r>
    <r>
      <rPr>
        <sz val="11"/>
        <color rgb="FF000000"/>
        <rFont val="Arial"/>
        <family val="2"/>
        <charset val="238"/>
      </rPr>
      <t xml:space="preserve">, odporny na działanie środków dezynfekcyjnych zawierających alkohol, klej akrylowy równomiernie rozprowadzony na całej powierzchni przylepnej, wyrób medyczny klasy IIa, niepylące, nierwące się w kierunku otwarcia opakowanie  typu folia-folia z polietylenu o wysokiej gęstości, zapewniające   sterylną powierzchnię dla odłożenia opatrunku po otwarciu opakowania. Potwierdzenie bariery folii dla wirusów =&gt;27nm </t>
    </r>
  </si>
  <si>
    <t xml:space="preserve">szt </t>
  </si>
  <si>
    <r>
      <rPr>
        <sz val="11"/>
        <color rgb="FF000000"/>
        <rFont val="Arial"/>
        <family val="2"/>
        <charset val="238"/>
      </rPr>
      <t xml:space="preserve">Opatrunek bakteriobójczy do mocowania cewników centralnych z hydrożelem zawierającym </t>
    </r>
    <r>
      <rPr>
        <b/>
        <sz val="11"/>
        <color rgb="FF000000"/>
        <rFont val="Arial"/>
        <family val="2"/>
        <charset val="238"/>
      </rPr>
      <t xml:space="preserve">2% glukonian chlorheksydyny. </t>
    </r>
    <r>
      <rPr>
        <sz val="11"/>
        <color rgb="FF000000"/>
        <rFont val="Arial"/>
        <family val="2"/>
        <charset val="238"/>
      </rPr>
      <t xml:space="preserve">Opatrunek sterylny, wykonany z folii poliuretanowej ze zwocnionym rozciągliwą włókniną obrzeżem i wycieciem obejmującym cewnik. Hydrożel  w rozmiarze 3x4cm, przezierny, absorbujący krew i wydzielinę. Ramka ułatwiająca aplikację,  metka do oznaczenia, włókninowy pasek mocujący, rozmiar  </t>
    </r>
    <r>
      <rPr>
        <b/>
        <sz val="11"/>
        <color rgb="FF000000"/>
        <rFont val="Arial"/>
        <family val="2"/>
        <charset val="238"/>
      </rPr>
      <t xml:space="preserve">10 x 12cm z okienkiem </t>
    </r>
    <r>
      <rPr>
        <sz val="11"/>
        <color rgb="FF000000"/>
        <rFont val="Arial"/>
        <family val="2"/>
        <charset val="238"/>
      </rPr>
      <t xml:space="preserve"> 8,3x6,5cm wypełnionym folią, odporny na działanie środków dezynfekcyjnych zawierających alkohol, klej akrylowy równomiernie naniesiony na całej powierzchni przylepnej, wyrób medyczny klasy III. Potwierdzenie bariery folii dla wirusów =&gt;27nm </t>
    </r>
  </si>
  <si>
    <t>Pakiet nr 8            Opatrunki specjalistyczne A</t>
  </si>
  <si>
    <t>Nazwa handlowa
Nr katalogowy</t>
  </si>
  <si>
    <t>Cena jednostkowa 
netto</t>
  </si>
  <si>
    <t>Cena jednostkowa 
brutto</t>
  </si>
  <si>
    <r>
      <rPr>
        <sz val="11"/>
        <color rgb="FF000000"/>
        <rFont val="Arial"/>
        <family val="2"/>
        <charset val="238"/>
      </rPr>
      <t xml:space="preserve">Opatrunek antybakteryjny, jałowy ze </t>
    </r>
    <r>
      <rPr>
        <b/>
        <sz val="11"/>
        <color rgb="FF000000"/>
        <rFont val="Arial"/>
        <family val="2"/>
        <charset val="238"/>
      </rPr>
      <t>srebrem</t>
    </r>
    <r>
      <rPr>
        <sz val="11"/>
        <color rgb="FF000000"/>
        <rFont val="Arial"/>
        <family val="2"/>
        <charset val="238"/>
      </rPr>
      <t xml:space="preserve">, do miejscowego leczenia ran zarówno przewlekłych jak i ostrych,oparzeń do 2 stopnia,
ran objętych krytyczną kolonizacją bakteryjną, zakażonych, włącznie ze szczepami MRSA,. 
Rozmiar </t>
    </r>
    <r>
      <rPr>
        <b/>
        <sz val="11"/>
        <color rgb="FF000000"/>
        <rFont val="Arial"/>
        <family val="2"/>
        <charset val="238"/>
      </rPr>
      <t>10 cm x 20 cm</t>
    </r>
    <r>
      <rPr>
        <sz val="11"/>
        <color rgb="FF000000"/>
        <rFont val="Arial"/>
        <family val="2"/>
        <charset val="238"/>
      </rPr>
      <t>. Opakowanie po 10 szt</t>
    </r>
  </si>
  <si>
    <r>
      <rPr>
        <sz val="11"/>
        <color rgb="FF000000"/>
        <rFont val="Arial"/>
        <family val="2"/>
        <charset val="238"/>
      </rPr>
      <t xml:space="preserve">Opatrunek hydroaktywny wykonany z mikrokapilarnej pianki poliuretanowej z warstwą kontaktowego hydrożelu w rozmiarze 10cm x 10cm.Do. zaopatrywania ran trudno gojących się, zarówno sączących jak i suchych,
w fazie ziarninowania i epitelizacji, do zastosowania owrzodzeń podudzi pochodzenia żylnego.
Rozmiar </t>
    </r>
    <r>
      <rPr>
        <b/>
        <sz val="11"/>
        <color rgb="FF000000"/>
        <rFont val="Arial"/>
        <family val="2"/>
        <charset val="238"/>
      </rPr>
      <t>10 cm x 10 cm</t>
    </r>
    <r>
      <rPr>
        <sz val="11"/>
        <color rgb="FF000000"/>
        <rFont val="Arial"/>
        <family val="2"/>
        <charset val="238"/>
      </rPr>
      <t xml:space="preserve">.Opakowanie po 10 szt
 </t>
    </r>
  </si>
  <si>
    <r>
      <rPr>
        <sz val="11"/>
        <color rgb="FF000000"/>
        <rFont val="Arial"/>
        <family val="2"/>
        <charset val="238"/>
      </rPr>
      <t xml:space="preserve">Opatrunek piankowy z hydrożelem do. zaopatrywania trudno gojących się ran, zarówno sączących jak i suchych,
w fazie ziarninowania i epitelizacji, do zastosowania owrzodzeń podudzi pochodzenia żylnego. Dodatkowo wyposażony w folię samoprzylepną, ułatwiającą mocowanie opatrunku
na skórze. 
Rozmiar </t>
    </r>
    <r>
      <rPr>
        <b/>
        <sz val="11"/>
        <color rgb="FF000000"/>
        <rFont val="Arial"/>
        <family val="2"/>
        <charset val="238"/>
      </rPr>
      <t>12.5 cm x 12,5 cm</t>
    </r>
    <r>
      <rPr>
        <sz val="11"/>
        <color rgb="FF000000"/>
        <rFont val="Arial"/>
        <family val="2"/>
        <charset val="238"/>
      </rPr>
      <t xml:space="preserve">.Opakowanie po 10 szt
 </t>
    </r>
  </si>
  <si>
    <r>
      <rPr>
        <sz val="11"/>
        <color rgb="FF000000"/>
        <rFont val="Arial"/>
        <family val="2"/>
        <charset val="238"/>
      </rPr>
      <t xml:space="preserve">Jałowy opatrunek do ran wymagających aktywnego oczyszczania, również zakażonych, w fornmie wielowarstwowej poduszki wypełnionej poliakrylatem, aktywowany roztworem ringera, do zmiany co 72 godziny.
Romiar </t>
    </r>
    <r>
      <rPr>
        <b/>
        <sz val="11"/>
        <color rgb="FF000000"/>
        <rFont val="Arial"/>
        <family val="2"/>
        <charset val="238"/>
      </rPr>
      <t>7,5 cm x 7.5 cm.</t>
    </r>
    <r>
      <rPr>
        <sz val="11"/>
        <color rgb="FF000000"/>
        <rFont val="Arial"/>
        <family val="2"/>
        <charset val="238"/>
      </rPr>
      <t xml:space="preserve">  
Opakowania po 10 szt</t>
    </r>
  </si>
  <si>
    <r>
      <rPr>
        <sz val="11"/>
        <color rgb="FF000000"/>
        <rFont val="Arial"/>
        <family val="2"/>
        <charset val="238"/>
      </rPr>
      <t xml:space="preserve">Opatrunek jałowy do ran wymagających aktywnego oczyszczania, również zakażonych, w fornmie wielowarstwowej poduszki wypełnionej poliakrylatem, aktywowany roztworem ringera, do zmiany co 72 godziny .
Romiar </t>
    </r>
    <r>
      <rPr>
        <b/>
        <sz val="11"/>
        <color rgb="FF000000"/>
        <rFont val="Arial"/>
        <family val="2"/>
        <charset val="238"/>
      </rPr>
      <t>10</t>
    </r>
    <r>
      <rPr>
        <sz val="11"/>
        <color rgb="FF000000"/>
        <rFont val="Arial"/>
        <family val="2"/>
        <charset val="238"/>
      </rPr>
      <t xml:space="preserve"> </t>
    </r>
    <r>
      <rPr>
        <b/>
        <sz val="11"/>
        <color rgb="FF000000"/>
        <rFont val="Arial"/>
        <family val="2"/>
        <charset val="238"/>
      </rPr>
      <t>cm x10 cm.</t>
    </r>
    <r>
      <rPr>
        <sz val="11"/>
        <color rgb="FF000000"/>
        <rFont val="Arial"/>
        <family val="2"/>
        <charset val="238"/>
      </rPr>
      <t xml:space="preserve">  
Opakowania po 10 szt</t>
    </r>
  </si>
  <si>
    <r>
      <rPr>
        <sz val="11"/>
        <color rgb="FF000000"/>
        <rFont val="Arial"/>
        <family val="2"/>
        <charset val="238"/>
      </rPr>
      <t xml:space="preserve">Opatrunek jałowy </t>
    </r>
    <r>
      <rPr>
        <b/>
        <sz val="11"/>
        <color rgb="FF000000"/>
        <rFont val="Arial"/>
        <family val="2"/>
        <charset val="238"/>
      </rPr>
      <t>okrągły</t>
    </r>
    <r>
      <rPr>
        <sz val="11"/>
        <color rgb="FF000000"/>
        <rFont val="Arial"/>
        <family val="2"/>
        <charset val="238"/>
      </rPr>
      <t xml:space="preserve"> do ran wymagających aktywnego oczyszczania, również zakażonych, w fornmie wielowarstwowej poduszki wypełnionej poliakrylatem, aktywowany roztworem ringera, do zmiany co 72 godziny w rozmiarze</t>
    </r>
    <r>
      <rPr>
        <b/>
        <sz val="11"/>
        <color rgb="FF000000"/>
        <rFont val="Arial"/>
        <family val="2"/>
        <charset val="238"/>
      </rPr>
      <t xml:space="preserve"> Ø4 cm.</t>
    </r>
    <r>
      <rPr>
        <sz val="11"/>
        <color rgb="FF000000"/>
        <rFont val="Arial"/>
        <family val="2"/>
        <charset val="238"/>
      </rPr>
      <t>Opakowania po 10 szt</t>
    </r>
  </si>
  <si>
    <t xml:space="preserve">Pakiet nr 9           Opatrunki specjalistyczne B </t>
  </si>
  <si>
    <r>
      <rPr>
        <sz val="11"/>
        <color rgb="FF000000"/>
        <rFont val="Arial"/>
        <family val="2"/>
        <charset val="238"/>
      </rPr>
      <t xml:space="preserve">Opatrunek jałowy nie przywierający,nasycony maścią z 10% związkiem jodu o rozmiarach:
</t>
    </r>
    <r>
      <rPr>
        <b/>
        <sz val="11"/>
        <color rgb="FF000000"/>
        <rFont val="Arial"/>
        <family val="2"/>
        <charset val="238"/>
      </rPr>
      <t xml:space="preserve"> 5 cm x 5 cm.Opakowanie x 25 szt</t>
    </r>
  </si>
  <si>
    <r>
      <rPr>
        <sz val="11"/>
        <color rgb="FF000000"/>
        <rFont val="Arial"/>
        <family val="2"/>
        <charset val="238"/>
      </rPr>
      <t xml:space="preserve">Opatrunek jałowy nie przywierający,nasycony maścią z 10% związkiem jodu o rozmiarach:
</t>
    </r>
    <r>
      <rPr>
        <b/>
        <sz val="11"/>
        <color rgb="FF000000"/>
        <rFont val="Arial"/>
        <family val="2"/>
        <charset val="238"/>
      </rPr>
      <t xml:space="preserve"> 9,5 cm x 9,5 cm.Opakowanie x 25 szt</t>
    </r>
  </si>
  <si>
    <r>
      <rPr>
        <sz val="11"/>
        <color rgb="FF000000"/>
        <rFont val="Arial"/>
        <family val="2"/>
        <charset val="238"/>
      </rPr>
      <t xml:space="preserve">Opatrunek gazowy parafinowy, 
nasączony 0,5% octanem                                               chlorhexydyny. 
</t>
    </r>
    <r>
      <rPr>
        <b/>
        <sz val="11"/>
        <color rgb="FF000000"/>
        <rFont val="Arial"/>
        <family val="2"/>
        <charset val="238"/>
      </rPr>
      <t>5 cm x 5 cm.Opakowanie x 50 szt</t>
    </r>
  </si>
  <si>
    <r>
      <rPr>
        <sz val="11"/>
        <color rgb="FF000000"/>
        <rFont val="Arial"/>
        <family val="2"/>
        <charset val="238"/>
      </rPr>
      <t xml:space="preserve">Opatrunek gazowy parafinowy, 
nasączony 0,5% octanem                                             chlorhexydyny. 
</t>
    </r>
    <r>
      <rPr>
        <b/>
        <sz val="11"/>
        <color rgb="FF000000"/>
        <rFont val="Arial"/>
        <family val="2"/>
        <charset val="238"/>
      </rPr>
      <t>15 cm x 20 cm.Opakowanie x 10 szt</t>
    </r>
  </si>
  <si>
    <r>
      <rPr>
        <sz val="11"/>
        <color rgb="FF000000"/>
        <rFont val="Arial"/>
        <family val="2"/>
        <charset val="238"/>
      </rPr>
      <t xml:space="preserve">Opatrunek antybakteryjny z zawartością cząstek srebra, piankowy, miękki, elastyczny, nie zawierający lateksu.
Rozmiar </t>
    </r>
    <r>
      <rPr>
        <b/>
        <sz val="11"/>
        <color rgb="FF000000"/>
        <rFont val="Arial"/>
        <family val="2"/>
        <charset val="238"/>
      </rPr>
      <t>12.5 cm x12,5 cm.. Opakowanie x 10 szt</t>
    </r>
  </si>
  <si>
    <r>
      <rPr>
        <sz val="11"/>
        <color rgb="FF000000"/>
        <rFont val="Arial"/>
        <family val="2"/>
        <charset val="238"/>
      </rPr>
      <t xml:space="preserve">Opatrunek elastyczny poliestrowy powleczny srebrem nanokrystalicznym o otwartej strukturze splotu
.Rozmiar </t>
    </r>
    <r>
      <rPr>
        <b/>
        <sz val="11"/>
        <color rgb="FF000000"/>
        <rFont val="Arial"/>
        <family val="2"/>
        <charset val="238"/>
      </rPr>
      <t>10 cm x 10 cm.Opakowanie x 12 szt</t>
    </r>
  </si>
  <si>
    <r>
      <rPr>
        <sz val="11"/>
        <color rgb="FF000000"/>
        <rFont val="Arial"/>
        <family val="2"/>
        <charset val="238"/>
      </rPr>
      <t>Hydrożel czysty amorficzny składający się karboksymetylo-celulozy,glikolupropylenowego,wody</t>
    </r>
    <r>
      <rPr>
        <b/>
        <sz val="11"/>
        <color rgb="FF000000"/>
        <rFont val="Arial"/>
        <family val="2"/>
        <charset val="238"/>
      </rPr>
      <t>.
Pojemność 15 g.Opakowanie x 10 szt</t>
    </r>
  </si>
  <si>
    <t xml:space="preserve"> Pakiet nr 10          Opatrunki specjalistyczne C </t>
  </si>
  <si>
    <t xml:space="preserve">Pakiet 11           Gąbka typu Spongostan </t>
  </si>
  <si>
    <t>Gąbka typu  Spongostan special 
5 x 7 x 0,1cm x 1 szt</t>
  </si>
  <si>
    <t>Gąbka typu   Spongostan standard 
5 x 7 x 1 cm x 1 szt</t>
  </si>
  <si>
    <t>Pakiet nr 12        Plastry A</t>
  </si>
  <si>
    <t>Nazwa i nr katalogowy</t>
  </si>
  <si>
    <t>Plaster na włókninie porowaty oddychający
 9,14 m  x 5 cm</t>
  </si>
  <si>
    <t>Plaster na włókninie porowaty oddychający
 9,14 m x 2,5 cm</t>
  </si>
  <si>
    <t>Plaster na tkan  jedwabny  z klejem akrylowym .5 m x 1,25 cm klej rozłożony równomiernie na całej powierzchni</t>
  </si>
  <si>
    <t>Plaster na tkan .jedwabny  z klejem akrylowym .5 m x 2,5 cm klej rozłożony równomiernie na całej powierzchni</t>
  </si>
  <si>
    <t>Plaster na tkan  jedwabny z klejem akrylowym.5 m x 5 cm klej rozłożony równomiernie na całej powierzchni</t>
  </si>
  <si>
    <t>Plaster włókninowy z opatrumkiem 8 cm x 5m</t>
  </si>
  <si>
    <t>Przylepiec opatrunkowy, włókninowy,samoprzylepny,
niejałowy 2,5 cm x 10 m</t>
  </si>
  <si>
    <t>Przylepiec opatrunkowy, włókninowy,samoprzylepny,
niejałowy 5 cm x 10 m</t>
  </si>
  <si>
    <t>Przylepiec opatrunkowy, włókninowy,samoprzylepny,
niejałowy 10 cm x 10 m</t>
  </si>
  <si>
    <t>Przylepiec opatrunkowy, włókninowy,samoprzylepny,
niejałowy 15 cm x 10 m</t>
  </si>
  <si>
    <t>Przylepiec opatrunkowy, włókninowy,samoprzylepny,
niejałowy 20 cm x 10 m</t>
  </si>
  <si>
    <t>Przylepiec opatrunkowy, włókninowy,samoprzylepny,
niejałowy 30 cm x 10 m</t>
  </si>
  <si>
    <t>Opatrunek oczny włókninowy z wkładem chłonnym samoprzylepny jałowy, rozm. 6,5cmx9,5cm op.50szt</t>
  </si>
  <si>
    <t>wartość netto…………………………..</t>
  </si>
  <si>
    <t>wartośc brutto……………………….</t>
  </si>
  <si>
    <t>pieczeć i podpis</t>
  </si>
  <si>
    <t xml:space="preserve"> Pakiet nr 13      Plastry B</t>
  </si>
  <si>
    <t>Chusta trójkątna włókninowa pakowana indywidualnie po 1 sztuce</t>
  </si>
  <si>
    <r>
      <rPr>
        <sz val="11"/>
        <color rgb="FF000000"/>
        <rFont val="Arial"/>
        <family val="2"/>
        <charset val="238"/>
      </rPr>
      <t xml:space="preserve">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 </t>
    </r>
    <r>
      <rPr>
        <b/>
        <sz val="11"/>
        <color rgb="FF000000"/>
        <rFont val="Arial"/>
        <family val="2"/>
        <charset val="238"/>
      </rPr>
      <t>3 x 75 mm</t>
    </r>
    <r>
      <rPr>
        <sz val="11"/>
        <color rgb="FF000000"/>
        <rFont val="Arial"/>
        <family val="2"/>
        <charset val="238"/>
      </rPr>
      <t xml:space="preserve"> (koperta a'5 pasków) op 50 kopert</t>
    </r>
  </si>
  <si>
    <r>
      <rPr>
        <sz val="11"/>
        <color rgb="FF000000"/>
        <rFont val="Arial"/>
        <family val="2"/>
        <charset val="238"/>
      </rPr>
      <t>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t>
    </r>
    <r>
      <rPr>
        <b/>
        <sz val="11"/>
        <color rgb="FF000000"/>
        <rFont val="Arial"/>
        <family val="2"/>
        <charset val="238"/>
      </rPr>
      <t xml:space="preserve"> 6 x 38 mm</t>
    </r>
    <r>
      <rPr>
        <sz val="11"/>
        <color rgb="FF000000"/>
        <rFont val="Arial"/>
        <family val="2"/>
        <charset val="238"/>
      </rPr>
      <t xml:space="preserve"> (koperta a'6 pasków) op 50 kopert</t>
    </r>
  </si>
  <si>
    <r>
      <rPr>
        <sz val="11"/>
        <color rgb="FF000000"/>
        <rFont val="Arial"/>
        <family val="2"/>
        <charset val="238"/>
      </rPr>
      <t>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t>
    </r>
    <r>
      <rPr>
        <b/>
        <sz val="11"/>
        <color rgb="FF000000"/>
        <rFont val="Arial"/>
        <family val="2"/>
        <charset val="238"/>
      </rPr>
      <t xml:space="preserve"> 6 x 100 mm</t>
    </r>
    <r>
      <rPr>
        <sz val="11"/>
        <color rgb="FF000000"/>
        <rFont val="Arial"/>
        <family val="2"/>
        <charset val="238"/>
      </rPr>
      <t xml:space="preserve"> (koperta a'10 pasków) op 50 kopert</t>
    </r>
  </si>
  <si>
    <r>
      <rPr>
        <sz val="11"/>
        <color rgb="FF000000"/>
        <rFont val="Arial"/>
        <family val="2"/>
        <charset val="238"/>
      </rPr>
      <t xml:space="preserve">Opatrunek włókninowy , jałowy do ran pooperacyjnych z wkładem chłonnym, powleczonym siateczką zapobiegającą przywieraniu  do ran, samoprzylepny klej akrylowy </t>
    </r>
    <r>
      <rPr>
        <b/>
        <sz val="11"/>
        <color rgb="FF000000"/>
        <rFont val="Arial"/>
        <family val="2"/>
        <charset val="238"/>
      </rPr>
      <t>5cm x 7,2cm x 50 szt</t>
    </r>
  </si>
  <si>
    <r>
      <rPr>
        <sz val="11"/>
        <color rgb="FF000000"/>
        <rFont val="Arial"/>
        <family val="2"/>
        <charset val="238"/>
      </rPr>
      <t>Opatrunek włókninowy , jałowy do ran pooperacyjnych z wkładem chłonnym, powleczonym siateczką zapobiegającą przywieraniu  do ran, samoprzylepny klej akrylowy.</t>
    </r>
    <r>
      <rPr>
        <b/>
        <sz val="11"/>
        <color rgb="FF000000"/>
        <rFont val="Arial"/>
        <family val="2"/>
        <charset val="238"/>
      </rPr>
      <t>10cm x 10cm x 25 szt</t>
    </r>
  </si>
  <si>
    <r>
      <rPr>
        <sz val="11"/>
        <color rgb="FF000000"/>
        <rFont val="Arial"/>
        <family val="2"/>
        <charset val="238"/>
      </rPr>
      <t>Opatrunek włókninowy , jałowy do ran pooperacyjnych z wkładem chłonnym, powleczonym siateczką zapobiegającą przywieraniu  do ran, samoprzylepny klej akrylowy.</t>
    </r>
    <r>
      <rPr>
        <b/>
        <sz val="11"/>
        <color rgb="FF000000"/>
        <rFont val="Arial"/>
        <family val="2"/>
        <charset val="238"/>
      </rPr>
      <t>10cm x 15cm  x 25 szt</t>
    </r>
  </si>
  <si>
    <r>
      <rPr>
        <sz val="11"/>
        <color rgb="FF000000"/>
        <rFont val="Arial"/>
        <family val="2"/>
        <charset val="238"/>
      </rPr>
      <t>Opatrunek włókninowy , jałowy do ran pooperacyjnych z wkładem chłonnym, powleczonym siateczką zapobiegającą przywieraniu  do ran, samoprzylepny klej akrylowy.</t>
    </r>
    <r>
      <rPr>
        <b/>
        <sz val="11"/>
        <color rgb="FF000000"/>
        <rFont val="Arial"/>
        <family val="2"/>
        <charset val="238"/>
      </rPr>
      <t>10cm x 25cm x 25 szt</t>
    </r>
  </si>
  <si>
    <t>Pakiet  nr 14             Pieluchomajtki i podkłady na łóżko</t>
  </si>
  <si>
    <r>
      <rPr>
        <sz val="11"/>
        <color rgb="FF000000"/>
        <rFont val="Arial"/>
        <family val="2"/>
        <charset val="238"/>
      </rPr>
      <t>Pieluchomajtki oddychające rozmiar</t>
    </r>
    <r>
      <rPr>
        <b/>
        <sz val="11"/>
        <color rgb="FF000000"/>
        <rFont val="Arial"/>
        <family val="2"/>
        <charset val="238"/>
      </rPr>
      <t xml:space="preserve"> S 55-80 </t>
    </r>
    <r>
      <rPr>
        <sz val="11"/>
        <color rgb="FF000000"/>
        <rFont val="Arial"/>
        <family val="2"/>
        <charset val="238"/>
      </rPr>
      <t xml:space="preserve">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</si>
  <si>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family val="2"/>
        <charset val="238"/>
      </rPr>
      <t>Pieluchomajtki oddychające rozmiar</t>
    </r>
    <r>
      <rPr>
        <b/>
        <sz val="11"/>
        <color rgb="FF000000"/>
        <rFont val="Arial"/>
        <family val="2"/>
        <charset val="238"/>
      </rPr>
      <t xml:space="preserve"> M 75-110 </t>
    </r>
    <r>
      <rPr>
        <sz val="11"/>
        <color rgb="FF000000"/>
        <rFont val="Arial"/>
        <family val="2"/>
        <charset val="238"/>
      </rPr>
      <t xml:space="preserve">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</si>
  <si>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family val="2"/>
        <charset val="238"/>
      </rPr>
      <t>Pieluchomajtki oddychające rozmiar</t>
    </r>
    <r>
      <rPr>
        <b/>
        <sz val="11"/>
        <color rgb="FF000000"/>
        <rFont val="Arial"/>
        <family val="2"/>
        <charset val="238"/>
      </rPr>
      <t xml:space="preserve"> L 100-150</t>
    </r>
    <r>
      <rPr>
        <sz val="11"/>
        <color rgb="FF000000"/>
        <rFont val="Arial"/>
        <family val="2"/>
        <charset val="238"/>
      </rPr>
      <t xml:space="preserve"> 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</si>
  <si>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family val="2"/>
        <charset val="238"/>
      </rPr>
      <t>Pieluchomajtki oddychające rozmiar</t>
    </r>
    <r>
      <rPr>
        <b/>
        <sz val="11"/>
        <color rgb="FF000000"/>
        <rFont val="Arial"/>
        <family val="2"/>
        <charset val="238"/>
      </rPr>
      <t xml:space="preserve"> L 100-150</t>
    </r>
    <r>
      <rPr>
        <sz val="11"/>
        <color rgb="FF000000"/>
        <rFont val="Arial"/>
        <family val="2"/>
        <charset val="238"/>
      </rPr>
      <t xml:space="preserve"> cm x 30 szt  o podwyższonej chłonności tzw </t>
    </r>
    <r>
      <rPr>
        <b/>
        <sz val="11"/>
        <color rgb="FF000000"/>
        <rFont val="Arial"/>
        <family val="2"/>
        <charset val="238"/>
      </rPr>
      <t>"nocne</t>
    </r>
    <r>
      <rPr>
        <sz val="11"/>
        <color rgb="FF000000"/>
        <rFont val="Arial"/>
        <family val="2"/>
        <charset val="238"/>
      </rPr>
      <t xml:space="preserve">"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</si>
  <si>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family val="2"/>
        <charset val="238"/>
      </rPr>
      <t>Pieluchomajtki oddychające rozmiar</t>
    </r>
    <r>
      <rPr>
        <b/>
        <sz val="11"/>
        <color rgb="FF000000"/>
        <rFont val="Arial"/>
        <family val="2"/>
        <charset val="238"/>
      </rPr>
      <t xml:space="preserve"> XL 130-170</t>
    </r>
    <r>
      <rPr>
        <sz val="11"/>
        <color rgb="FF000000"/>
        <rFont val="Arial"/>
        <family val="2"/>
        <charset val="238"/>
      </rPr>
      <t xml:space="preserve"> cm x 30 szt  o podwyższonej chłonności tzw </t>
    </r>
    <r>
      <rPr>
        <b/>
        <sz val="11"/>
        <color rgb="FF000000"/>
        <rFont val="Arial"/>
        <family val="2"/>
        <charset val="238"/>
      </rPr>
      <t>"nocne"</t>
    </r>
    <r>
      <rPr>
        <sz val="11"/>
        <color rgb="FF000000"/>
        <rFont val="Arial"/>
        <family val="2"/>
        <charset val="238"/>
      </rPr>
      <t xml:space="preserve">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</si>
  <si>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t>Pakiet jałowych kompresów gazowych 17- nitkowych 12-warstwowych (opis: chłonne, miękkie, nie posiadające luźnych nitek, nie pylące).Pakiet zawiera:
5 x 5 cm a 5 szt.op. 5 
7,5 x 7,5 cm a 5 szt op 5.
10 x 10 cmx 5 szt op 5
Pakiet cały sterylnie pakowany.</t>
  </si>
  <si>
    <r>
      <rPr>
        <sz val="11"/>
        <color rgb="FF000000"/>
        <rFont val="Arial"/>
        <family val="2"/>
        <charset val="238"/>
      </rPr>
      <t>Podkład z  warstwą chłonna, nieprzemakający, z rozdrobnionej celulozy. Nie przepuszczająca wilgoci folia  zewnętrzna.
Rozmiar</t>
    </r>
    <r>
      <rPr>
        <b/>
        <sz val="11"/>
        <color rgb="FF000000"/>
        <rFont val="Arial"/>
        <family val="2"/>
        <charset val="238"/>
      </rPr>
      <t xml:space="preserve"> 60 x 90 cm</t>
    </r>
    <r>
      <rPr>
        <sz val="11"/>
        <color rgb="FF000000"/>
        <rFont val="Arial"/>
        <family val="2"/>
        <charset val="238"/>
      </rPr>
      <t xml:space="preserve">  x 30 szt.</t>
    </r>
  </si>
  <si>
    <r>
      <rPr>
        <sz val="11"/>
        <color rgb="FF000000"/>
        <rFont val="Arial"/>
        <family val="2"/>
        <charset val="238"/>
      </rPr>
      <t xml:space="preserve">Podkład z  warstwą chłonna, nieprzemakający, z rozdrobnionej celulozy. Nie przepuszczająca wilgoci folia  zewnętrzna.
Rozmiar </t>
    </r>
    <r>
      <rPr>
        <b/>
        <sz val="11"/>
        <color rgb="FF000000"/>
        <rFont val="Arial"/>
        <family val="2"/>
        <charset val="238"/>
      </rPr>
      <t>90 x 170 cm</t>
    </r>
    <r>
      <rPr>
        <sz val="11"/>
        <color rgb="FF000000"/>
        <rFont val="Arial"/>
        <family val="2"/>
        <charset val="238"/>
      </rPr>
      <t xml:space="preserve"> x 30 szt.</t>
    </r>
  </si>
  <si>
    <r>
      <rPr>
        <b/>
        <sz val="11"/>
        <color rgb="FF000000"/>
        <rFont val="Arial"/>
        <family val="2"/>
        <charset val="238"/>
      </rPr>
      <t>Krem ochronny do rąk dla personelu</t>
    </r>
    <r>
      <rPr>
        <sz val="11"/>
        <color rgb="FF000000"/>
        <rFont val="Arial"/>
        <family val="2"/>
        <charset val="238"/>
      </rPr>
      <t xml:space="preserve"> medycznego bezzapachowy  przeznaczony do stosowania wielokrotnie w ciągu dnia, o lekkiej konsystencji o właściwościach  nawilżających i odżywczych.Wzbogacony o neutralizator nieprzyjemnych zapachów pozostałych na dłoniach, np. po zmianie wyrobów chłonnych lub po innych zabiegach pielęgnacyjnych. Może być stosowany przed założeniem rękawiczek ochronnych.Opakowanie typu butelka z pompką pojemność 500 ml.</t>
    </r>
  </si>
  <si>
    <r>
      <rPr>
        <b/>
        <sz val="11"/>
        <color rgb="FF000000"/>
        <rFont val="Arial"/>
        <family val="2"/>
        <charset val="238"/>
      </rPr>
      <t xml:space="preserve">Krem </t>
    </r>
    <r>
      <rPr>
        <sz val="11"/>
        <color rgb="FF000000"/>
        <rFont val="Arial"/>
        <family val="2"/>
        <charset val="238"/>
      </rPr>
      <t xml:space="preserve">do pielęgnacji skóry narażonej na podrażnienia, </t>
    </r>
    <r>
      <rPr>
        <b/>
        <sz val="11"/>
        <color rgb="FF000000"/>
        <rFont val="Arial"/>
        <family val="2"/>
        <charset val="238"/>
      </rPr>
      <t>dla osób obłożnie chorych 
i pieluchowanych.</t>
    </r>
    <r>
      <rPr>
        <sz val="11"/>
        <color rgb="FF000000"/>
        <rFont val="Arial"/>
        <family val="2"/>
        <charset val="238"/>
      </rPr>
      <t xml:space="preserve"> Zapobiegający powstawaniu stanów zapalnych, odparzeń i odleżyn.  Tworzący  na skórze białą warstwę ochronną, zabezpieczającą przed szkodliwym działaniem składników drażniących zawartych w moczu i kale.</t>
    </r>
    <r>
      <rPr>
        <b/>
        <sz val="11"/>
        <color rgb="FF000000"/>
        <rFont val="Arial"/>
        <family val="2"/>
        <charset val="238"/>
      </rPr>
      <t>Zawierający w składzie  tlenek  cynku, biokompleks lniany  i naturalną substancję pochłaniającą zapach moczu.</t>
    </r>
    <r>
      <rPr>
        <sz val="11"/>
        <color rgb="FF000000"/>
        <rFont val="Arial"/>
        <family val="2"/>
        <charset val="238"/>
      </rPr>
      <t xml:space="preserve">  Opakowanie typu tuba 200 ml. </t>
    </r>
  </si>
  <si>
    <t>Pakiet  nr 15          Kompres ciepło-zimno</t>
  </si>
  <si>
    <t>Dopuszcza się stosowanie odpowiedników.Ulotka w języku polskim.</t>
  </si>
  <si>
    <t>Pakiet nr 16          Opatrunki specjalistyczne  i preparaty do odkażania i leczenia ran</t>
  </si>
  <si>
    <t>Preparat do odkażania i płukania ran ostrych oraz przewlekłych takich jak owrzodzenia goleni, odleżyny, rany w przebiegu zespołu stopy cukrzycowej. Zawierajacy 40ppm kwasu podchlorawego i 40 ppm podchlorynu sodu.  O własciwiściach przeciwzapalnych i hipoalergicznych, szerokiej skuteczności przeciwdrobnoustrojowej (bakterie  G(+), G(-), w tym MRSA, VRE, wirusy, zarodniki, grzyby).Opakowanie 500ml</t>
  </si>
  <si>
    <t>500 ml butelka</t>
  </si>
  <si>
    <t>Preparat do odkażania i płukania ran ostrych oraz przewlekłych takich jak owrzodzenia goleni, odleżyny, rany w przebiegu zespołu stopy cukrzycowej. Zawierajacy 60ppm kwasu podchlorawego i 60 ppm podchlorynu sodu.  O własciwiściach przeciwzapalnych i hipoalergicznych, szerokiej skuteczności przeciwdrobnoustrojowej (bakterie  G(+), G(-), w tym MRSA, VRE, wirusy, zarodniki, grzyby).Opakowanie 120g żel</t>
  </si>
  <si>
    <t xml:space="preserve">op </t>
  </si>
  <si>
    <r>
      <rPr>
        <sz val="11"/>
        <color rgb="FF000000"/>
        <rFont val="Arial"/>
        <family val="2"/>
        <charset val="238"/>
      </rPr>
      <t xml:space="preserve">Transparentny, sterylny opatrunek hydrożelowy, oparty o kompozycję naturalnych oraz syntetycznych polimerów, o stopniu uwodnienia &gt; 90%
Rozmiar </t>
    </r>
    <r>
      <rPr>
        <b/>
        <sz val="11"/>
        <color rgb="FF000000"/>
        <rFont val="Arial"/>
        <family val="2"/>
        <charset val="238"/>
      </rPr>
      <t>10 cm x 12 cm.</t>
    </r>
    <r>
      <rPr>
        <sz val="11"/>
        <color rgb="FF000000"/>
        <rFont val="Arial"/>
        <family val="2"/>
        <charset val="238"/>
      </rPr>
      <t>Opakowanie po 5 szt</t>
    </r>
  </si>
  <si>
    <r>
      <rPr>
        <sz val="11"/>
        <color rgb="FF000000"/>
        <rFont val="Arial"/>
        <family val="2"/>
        <charset val="238"/>
      </rPr>
      <t>Transparentny, sterylny opatrunek hydrożelowy, oparty o kompozycję naturalnych oraz syntetycznych polimerów, o stopniu uwodnienia &gt; 90% 
Rozmiar</t>
    </r>
    <r>
      <rPr>
        <b/>
        <sz val="11"/>
        <color rgb="FF000000"/>
        <rFont val="Arial"/>
        <family val="2"/>
        <charset val="238"/>
      </rPr>
      <t xml:space="preserve"> 12 cm x 24 cm. </t>
    </r>
    <r>
      <rPr>
        <sz val="11"/>
        <color rgb="FF000000"/>
        <rFont val="Arial"/>
        <family val="2"/>
        <charset val="238"/>
      </rPr>
      <t>Opakowanie po 5 szt</t>
    </r>
  </si>
  <si>
    <t>Pakiet nr 17    Ubranie jednorazowe medyczne</t>
  </si>
  <si>
    <t>Producent nr katalogowy</t>
  </si>
  <si>
    <r>
      <rPr>
        <sz val="11"/>
        <color rgb="FF000000"/>
        <rFont val="Arial"/>
        <family val="2"/>
        <charset val="238"/>
      </rPr>
      <t xml:space="preserve">Ubrania operacyjne wykonane z nieprzezroczystej, miękkiej, przepuszczającej powietrze włókniny typu </t>
    </r>
    <r>
      <rPr>
        <b/>
        <sz val="11"/>
        <color rgb="FF000000"/>
        <rFont val="Arial"/>
        <family val="2"/>
        <charset val="238"/>
      </rPr>
      <t>SMS o gramaturze min. 40 g/ m²</t>
    </r>
    <r>
      <rPr>
        <sz val="11"/>
        <color rgb="FF000000"/>
        <rFont val="Arial"/>
        <family val="2"/>
        <charset val="238"/>
      </rPr>
      <t xml:space="preserve">. kolor niebieski, dostępne w rozmiarach S – XXXL Rozmiar w postaci wszywki widoczny przed wyjęciem ubrania z opakowania.
Bluza: krótkie, podszyte rękawy. Dekolt V, obszyty białą lamówką z niedrażniącej włókniny. Na bluzie minimum 3 kieszenie. 
Spodnie: wiązane na trok. Nogawki podszyte, celem uniknięcia wysuwania się luźnych fragmentów i dodatkowego pylenia. </t>
    </r>
  </si>
  <si>
    <t>Pakiet nr 18 Opatrunki do terapii podciśnieniowej</t>
  </si>
  <si>
    <t>Zamawiający wymaga użyczenia na czas trwania umowy kompatybilnych urządzeń z asortymentem w ilości 6 szt</t>
  </si>
  <si>
    <t>Pakiet nr 19 Opatrunek do mocowania cewników tlenowych</t>
  </si>
  <si>
    <r>
      <rPr>
        <sz val="11"/>
        <color rgb="FF000000"/>
        <rFont val="Arial"/>
        <family val="2"/>
        <charset val="238"/>
      </rPr>
      <t xml:space="preserve">Opatrunek pozwalający na bezpieczne </t>
    </r>
    <r>
      <rPr>
        <b/>
        <sz val="11"/>
        <color rgb="FF000000"/>
        <rFont val="Arial"/>
        <family val="2"/>
        <charset val="238"/>
      </rPr>
      <t>mocowanie  cewników tlenowych</t>
    </r>
    <r>
      <rPr>
        <sz val="11"/>
        <color rgb="FF000000"/>
        <rFont val="Arial"/>
        <family val="2"/>
        <charset val="238"/>
      </rPr>
      <t xml:space="preserve"> i sond donosowych dla dorosłych 	8.0 x 8.7cm hipoalergiczny, nie powodujący odparzeń. Zapobiega przypadkowemu przemieszczeniu cewnika albo rurki z nosa. Produkt jednorazowego użytku. 
Opakowanie x 50 szt.</t>
    </r>
  </si>
  <si>
    <t>Nazwa pakietu</t>
  </si>
  <si>
    <t>Czyściki , miseczki, ręczniczki celulozowe</t>
  </si>
  <si>
    <t>Opaski gipsowe, podkłady podgipsowe</t>
  </si>
  <si>
    <t>Materiały opatrunkowe:opaski sterylne, tupfery</t>
  </si>
  <si>
    <t xml:space="preserve"> Materiały opatrunkowe: wata, gaza,lignina, opaski.</t>
  </si>
  <si>
    <t xml:space="preserve"> Kompresy </t>
  </si>
  <si>
    <t>Opatrunek typu Cosmopor</t>
  </si>
  <si>
    <t>.</t>
  </si>
  <si>
    <t>Opatrunki do wkłuć centralnych i obwodowych</t>
  </si>
  <si>
    <t>Opatrunki specjalistyczne A</t>
  </si>
  <si>
    <t>Opatrunki specjalistyczne B</t>
  </si>
  <si>
    <t xml:space="preserve">Opatrunki specjalistyczne C </t>
  </si>
  <si>
    <t xml:space="preserve">Gąbka typu Spongostan </t>
  </si>
  <si>
    <t>Plastry A</t>
  </si>
  <si>
    <t>Plastry B</t>
  </si>
  <si>
    <t>Pieluchomajtki i podkłady na łóżko</t>
  </si>
  <si>
    <t>Kompres ciepło-zimno</t>
  </si>
  <si>
    <t>Opatrunki specjalistyczne  i preparaty do odkażania i leczenia ran</t>
  </si>
  <si>
    <t>Ubranie jednorazowe medyczne</t>
  </si>
  <si>
    <t>Opatrunki do terapii podciśnieniowej</t>
  </si>
  <si>
    <t>Opatrunek do mocowania  cewników tlenowych</t>
  </si>
  <si>
    <t>szt.</t>
  </si>
  <si>
    <r>
      <t>Pakiet  nr 20.</t>
    </r>
    <r>
      <rPr>
        <b/>
        <sz val="14"/>
        <color indexed="10"/>
        <rFont val="Arial"/>
        <family val="2"/>
        <charset val="238"/>
      </rPr>
      <t xml:space="preserve"> </t>
    </r>
    <r>
      <rPr>
        <b/>
        <sz val="14"/>
        <color indexed="8"/>
        <rFont val="Arial"/>
        <family val="2"/>
        <charset val="238"/>
      </rPr>
      <t xml:space="preserve">  Opatrunki specjalistyczne  D</t>
    </r>
  </si>
  <si>
    <t>Opatrunek sterylny, przezroczysty, półprzepuszczlny do mocowania cewników centralnych, ramka otaczajaca opatrunek, zaokrąglone brzegi, wcięcie umożliwiające odpowiednie zamocowanie cewnika, dodatkowe paski pozawlajace stabilne zamocowanie cewników, końcówek, metka do oznaczania, łatwe zdejmowanie,  rozmiary 7 x 8 cm,          8,5 x 11,5 cm</t>
  </si>
  <si>
    <r>
      <t xml:space="preserve">Tupfery gazowe jałowe 17nitkowe </t>
    </r>
    <r>
      <rPr>
        <b/>
        <sz val="11"/>
        <color theme="1"/>
        <rFont val="Arial"/>
        <family val="2"/>
        <charset val="238"/>
      </rPr>
      <t>z nitką Rtg 30cm x 30cm x 5 szt</t>
    </r>
  </si>
  <si>
    <r>
      <t>Tupfery gazowe</t>
    </r>
    <r>
      <rPr>
        <b/>
        <sz val="11"/>
        <color theme="1"/>
        <rFont val="Arial"/>
        <family val="2"/>
        <charset val="238"/>
      </rPr>
      <t xml:space="preserve"> "fasolki" </t>
    </r>
    <r>
      <rPr>
        <sz val="11"/>
        <color theme="1"/>
        <rFont val="Arial"/>
        <family val="2"/>
        <charset val="238"/>
      </rPr>
      <t xml:space="preserve">jałowe  17 nitkowe 
</t>
    </r>
    <r>
      <rPr>
        <b/>
        <sz val="11"/>
        <color theme="1"/>
        <rFont val="Arial"/>
        <family val="2"/>
        <charset val="238"/>
      </rPr>
      <t>15 cm x 15 cm x 10 szt</t>
    </r>
    <r>
      <rPr>
        <sz val="11"/>
        <color theme="1"/>
        <rFont val="Arial"/>
        <family val="2"/>
        <charset val="238"/>
      </rPr>
      <t xml:space="preserve"> </t>
    </r>
    <r>
      <rPr>
        <b/>
        <sz val="11"/>
        <color theme="1"/>
        <rFont val="Arial"/>
        <family val="2"/>
        <charset val="238"/>
      </rPr>
      <t>z nitką Rtg.</t>
    </r>
    <r>
      <rPr>
        <sz val="11"/>
        <color theme="1"/>
        <rFont val="Arial"/>
        <family val="2"/>
        <charset val="238"/>
      </rPr>
      <t>Tupfer "fasolka" składający się z części twardej do oddzielania tkanek oraz części chwytnej do zaczepienia w narzędzie.</t>
    </r>
  </si>
  <si>
    <r>
      <t>Tupfery gazowe jałowe 17nitkowe z</t>
    </r>
    <r>
      <rPr>
        <b/>
        <sz val="11"/>
        <color theme="1"/>
        <rFont val="Arial"/>
        <family val="2"/>
        <charset val="238"/>
      </rPr>
      <t xml:space="preserve"> nitką Rtg 
30cm x 30cm x 10 szt</t>
    </r>
  </si>
  <si>
    <r>
      <t>Rozmiar 1</t>
    </r>
    <r>
      <rPr>
        <sz val="10"/>
        <color theme="1"/>
        <rFont val="Arial"/>
        <family val="2"/>
        <charset val="238"/>
      </rPr>
      <t xml:space="preserve"> </t>
    </r>
  </si>
  <si>
    <r>
      <t>Rozmiar 2</t>
    </r>
    <r>
      <rPr>
        <sz val="10"/>
        <color theme="1"/>
        <rFont val="Arial"/>
        <family val="2"/>
        <charset val="238"/>
      </rPr>
      <t xml:space="preserve">  </t>
    </r>
  </si>
  <si>
    <r>
      <t>Rozmiar 4</t>
    </r>
    <r>
      <rPr>
        <sz val="10"/>
        <color theme="1"/>
        <rFont val="Arial"/>
        <family val="2"/>
        <charset val="238"/>
      </rPr>
      <t xml:space="preserve"> </t>
    </r>
  </si>
  <si>
    <r>
      <t>Rozmiar 6</t>
    </r>
    <r>
      <rPr>
        <sz val="10"/>
        <color theme="1"/>
        <rFont val="Arial"/>
        <family val="2"/>
        <charset val="238"/>
      </rPr>
      <t xml:space="preserve"> </t>
    </r>
  </si>
  <si>
    <r>
      <t>Rozmiar 8</t>
    </r>
    <r>
      <rPr>
        <sz val="10"/>
        <color theme="1"/>
        <rFont val="Arial"/>
        <family val="2"/>
        <charset val="238"/>
      </rPr>
      <t xml:space="preserve"> </t>
    </r>
  </si>
  <si>
    <r>
      <t>Rozmiar 14</t>
    </r>
    <r>
      <rPr>
        <sz val="10"/>
        <color theme="1"/>
        <rFont val="Arial"/>
        <family val="2"/>
        <charset val="238"/>
      </rPr>
      <t xml:space="preserve"> </t>
    </r>
  </si>
  <si>
    <r>
      <t xml:space="preserve">Gaza bawełniana </t>
    </r>
    <r>
      <rPr>
        <b/>
        <sz val="11"/>
        <color theme="1"/>
        <rFont val="Arial"/>
        <family val="2"/>
        <charset val="238"/>
      </rPr>
      <t>jałowa 1m²</t>
    </r>
    <r>
      <rPr>
        <sz val="11"/>
        <color theme="1"/>
        <rFont val="Arial"/>
        <family val="2"/>
        <charset val="238"/>
      </rPr>
      <t xml:space="preserve"> sterylizowana parą wodną 17 N.</t>
    </r>
    <r>
      <rPr>
        <b/>
        <sz val="11"/>
        <color theme="1"/>
        <rFont val="Arial"/>
        <family val="2"/>
        <charset val="238"/>
      </rPr>
      <t>,</t>
    </r>
    <r>
      <rPr>
        <sz val="11"/>
        <color theme="1"/>
        <rFont val="Arial"/>
        <family val="2"/>
        <charset val="238"/>
      </rPr>
      <t>1m² a 1 szt.Pakowana w podwójne opakowanie- papier plus opakowanie papier- folia  Klasa. II A Reg.7</t>
    </r>
  </si>
  <si>
    <r>
      <t xml:space="preserve">Gaza bawełniana </t>
    </r>
    <r>
      <rPr>
        <b/>
        <sz val="11"/>
        <color theme="1"/>
        <rFont val="Arial"/>
        <family val="2"/>
        <charset val="238"/>
      </rPr>
      <t>niejałowa</t>
    </r>
    <r>
      <rPr>
        <sz val="11"/>
        <color theme="1"/>
        <rFont val="Arial"/>
        <family val="2"/>
        <charset val="238"/>
      </rPr>
      <t xml:space="preserve"> 17N 
85/90cm szer x 100 m o niestrępiących się brzegach. Klasa. II A Reg.7</t>
    </r>
  </si>
  <si>
    <r>
      <t xml:space="preserve">Gaza </t>
    </r>
    <r>
      <rPr>
        <b/>
        <sz val="11"/>
        <color theme="1"/>
        <rFont val="Arial"/>
        <family val="2"/>
        <charset val="238"/>
      </rPr>
      <t>niejałowe 1m</t>
    </r>
    <r>
      <rPr>
        <b/>
        <sz val="11"/>
        <color theme="1"/>
        <rFont val="Czcionka tekstu podstawowego"/>
        <charset val="1"/>
      </rPr>
      <t>²</t>
    </r>
    <r>
      <rPr>
        <b/>
        <sz val="11"/>
        <color theme="1"/>
        <rFont val="Arial"/>
        <family val="2"/>
        <charset val="238"/>
      </rPr>
      <t xml:space="preserve"> </t>
    </r>
    <r>
      <rPr>
        <sz val="11"/>
        <color theme="1"/>
        <rFont val="Arial"/>
        <family val="2"/>
        <charset val="238"/>
      </rPr>
      <t>17 N o niestrępiących się brzegach. Klasa. II A Reg.7</t>
    </r>
  </si>
  <si>
    <r>
      <t>Kompresy jałowe 17N 16W z</t>
    </r>
    <r>
      <rPr>
        <b/>
        <sz val="11"/>
        <color theme="1"/>
        <rFont val="Arial"/>
        <family val="2"/>
        <charset val="238"/>
      </rPr>
      <t xml:space="preserve"> nitką Rtg </t>
    </r>
    <r>
      <rPr>
        <sz val="11"/>
        <color theme="1"/>
        <rFont val="Arial"/>
        <family val="2"/>
        <charset val="238"/>
      </rPr>
      <t xml:space="preserve">10cm x 10cm x 10 szt  Klasa. II A Reg.7, minimalna masa kompresu 3,81 g </t>
    </r>
  </si>
  <si>
    <r>
      <t>Wata celulozowa -</t>
    </r>
    <r>
      <rPr>
        <b/>
        <sz val="11"/>
        <color theme="1"/>
        <rFont val="Arial"/>
        <family val="2"/>
        <charset val="238"/>
      </rPr>
      <t xml:space="preserve"> lignina</t>
    </r>
    <r>
      <rPr>
        <sz val="11"/>
        <color theme="1"/>
        <rFont val="Arial"/>
        <family val="2"/>
        <charset val="238"/>
      </rPr>
      <t xml:space="preserve">  arkusze, rozmiar 40 x 60 cm opk 5 kg , biała chłonna, równomiernie marszczona, bez obcego zapachu, nie pyląca
Chłonność wody g/g 11. zarejestrowana jako wyrób medyczny pakowana w folie.
</t>
    </r>
  </si>
  <si>
    <r>
      <t xml:space="preserve">Opaska dziana 5 cm x 4 </t>
    </r>
    <r>
      <rPr>
        <sz val="11"/>
        <color theme="1"/>
        <rFont val="Arial"/>
        <family val="2"/>
        <charset val="238"/>
      </rPr>
      <t xml:space="preserve">m 100% wiskoza,pakowana pojedynczo, masa min.  5,5 g. 
</t>
    </r>
  </si>
  <si>
    <r>
      <t>Opaska dziana 10 cm x 4 m</t>
    </r>
    <r>
      <rPr>
        <sz val="11"/>
        <color theme="1"/>
        <rFont val="Arial"/>
        <family val="2"/>
        <charset val="238"/>
      </rPr>
      <t xml:space="preserve"> 100 % wiskoza,pakowana pojedynczo masa min.  10 g. </t>
    </r>
  </si>
  <si>
    <r>
      <t>Opaska dziana 15 cm x 4 m</t>
    </r>
    <r>
      <rPr>
        <sz val="11"/>
        <color theme="1"/>
        <rFont val="Arial"/>
        <family val="2"/>
        <charset val="238"/>
      </rPr>
      <t xml:space="preserve"> 100% wiskoza, pakowana pojedynczo minimalna masa opaski  16 g.</t>
    </r>
  </si>
  <si>
    <r>
      <t>Opaska elastyczna</t>
    </r>
    <r>
      <rPr>
        <sz val="11"/>
        <color theme="1"/>
        <rFont val="Arial"/>
        <family val="2"/>
        <charset val="238"/>
      </rPr>
      <t xml:space="preserve"> tkana usztywniająca</t>
    </r>
    <r>
      <rPr>
        <b/>
        <sz val="11"/>
        <color theme="1"/>
        <rFont val="Arial"/>
        <family val="2"/>
        <charset val="238"/>
      </rPr>
      <t xml:space="preserve"> 8 cm x 5 m </t>
    </r>
    <r>
      <rPr>
        <sz val="11"/>
        <color theme="1"/>
        <rFont val="Arial"/>
        <family val="2"/>
        <charset val="238"/>
      </rPr>
      <t xml:space="preserve">osobno pakowana z zapinką z zawartością minimum 65% bawełny, minimalna masa opaski 17 g.
</t>
    </r>
  </si>
  <si>
    <r>
      <t>Opaska elastyczna</t>
    </r>
    <r>
      <rPr>
        <sz val="11"/>
        <color theme="1"/>
        <rFont val="Arial"/>
        <family val="2"/>
        <charset val="238"/>
      </rPr>
      <t xml:space="preserve"> tkana usztywniająca </t>
    </r>
    <r>
      <rPr>
        <b/>
        <sz val="11"/>
        <color theme="1"/>
        <rFont val="Arial"/>
        <family val="2"/>
        <charset val="238"/>
      </rPr>
      <t xml:space="preserve">10 cm x 5 m </t>
    </r>
    <r>
      <rPr>
        <sz val="11"/>
        <color theme="1"/>
        <rFont val="Arial"/>
        <family val="2"/>
        <charset val="238"/>
      </rPr>
      <t xml:space="preserve">osobno pakowana z zapinką,z zawartością minimum 65% bawełny,minimalna masa opaski 26,3 g.
</t>
    </r>
  </si>
  <si>
    <r>
      <t>Opaska elastyczna</t>
    </r>
    <r>
      <rPr>
        <sz val="11"/>
        <color theme="1"/>
        <rFont val="Arial"/>
        <family val="2"/>
        <charset val="238"/>
      </rPr>
      <t xml:space="preserve"> tkana usztywniająca </t>
    </r>
    <r>
      <rPr>
        <b/>
        <sz val="11"/>
        <color theme="1"/>
        <rFont val="Arial"/>
        <family val="2"/>
        <charset val="238"/>
      </rPr>
      <t xml:space="preserve">12 cm x 5 m </t>
    </r>
    <r>
      <rPr>
        <sz val="11"/>
        <color theme="1"/>
        <rFont val="Arial"/>
        <family val="2"/>
        <charset val="238"/>
      </rPr>
      <t xml:space="preserve">osobno pakowana z zapinką. z zawartością minimum 65% bawełny,minimalna masa opaski 31,3 g.
 </t>
    </r>
  </si>
  <si>
    <r>
      <t>Opaska elastyczna</t>
    </r>
    <r>
      <rPr>
        <sz val="11"/>
        <color theme="1"/>
        <rFont val="Arial"/>
        <family val="2"/>
        <charset val="238"/>
      </rPr>
      <t xml:space="preserve"> tkana usztywniająca </t>
    </r>
    <r>
      <rPr>
        <b/>
        <sz val="11"/>
        <color theme="1"/>
        <rFont val="Arial"/>
        <family val="2"/>
        <charset val="238"/>
      </rPr>
      <t xml:space="preserve">15 cm x 5 m </t>
    </r>
    <r>
      <rPr>
        <sz val="11"/>
        <color theme="1"/>
        <rFont val="Arial"/>
        <family val="2"/>
        <charset val="238"/>
      </rPr>
      <t xml:space="preserve">osobno pakowana z zapinką. z zawartością minimum 65% bawełny, minimalna masa opaski 38,8 g.
</t>
    </r>
  </si>
  <si>
    <t xml:space="preserve">Pakiet nr 5 Kompresy            </t>
  </si>
  <si>
    <r>
      <t xml:space="preserve">Kompresy gazowe </t>
    </r>
    <r>
      <rPr>
        <b/>
        <sz val="11"/>
        <color theme="1"/>
        <rFont val="Arial"/>
        <family val="2"/>
        <charset val="238"/>
      </rPr>
      <t>jałowe</t>
    </r>
    <r>
      <rPr>
        <sz val="11"/>
        <color theme="1"/>
        <rFont val="Arial"/>
        <family val="2"/>
        <charset val="238"/>
      </rPr>
      <t xml:space="preserve"> </t>
    </r>
    <r>
      <rPr>
        <b/>
        <sz val="11"/>
        <color theme="1"/>
        <rFont val="Arial"/>
        <family val="2"/>
        <charset val="238"/>
      </rPr>
      <t xml:space="preserve">5cm x 5cm x 5 szt, </t>
    </r>
    <r>
      <rPr>
        <sz val="11"/>
        <color theme="1"/>
        <rFont val="Arial"/>
        <family val="2"/>
        <charset val="238"/>
      </rPr>
      <t>17 N 12 W</t>
    </r>
    <r>
      <rPr>
        <b/>
        <sz val="11"/>
        <color theme="1"/>
        <rFont val="Arial"/>
        <family val="2"/>
        <charset val="238"/>
      </rPr>
      <t xml:space="preserve">, </t>
    </r>
    <r>
      <rPr>
        <sz val="11"/>
        <color theme="1"/>
        <rFont val="Arial"/>
        <family val="2"/>
        <charset val="238"/>
      </rPr>
      <t xml:space="preserve">wykonane ze 100% hydrofilowej gazy bawełnianej bielonej metodą bezchlorową, założonymi brzegami typu ES, sterylizowane parą wodną. Klasa. II A Reg.7 Wymiary kompresów po rozłożeniu min.16,0 cm x 18,5 cm, </t>
    </r>
  </si>
  <si>
    <r>
      <t>Kompresy gazowe</t>
    </r>
    <r>
      <rPr>
        <b/>
        <sz val="11"/>
        <color theme="1"/>
        <rFont val="Arial"/>
        <family val="2"/>
        <charset val="238"/>
      </rPr>
      <t xml:space="preserve"> jałowe 7,5cm x 7,5cm x 5 szt.</t>
    </r>
    <r>
      <rPr>
        <sz val="11"/>
        <color theme="1"/>
        <rFont val="Arial"/>
        <family val="2"/>
        <charset val="238"/>
      </rPr>
      <t xml:space="preserve">  17 N 12 W, wykonane ze 100% hydrofilowej gazy bawełnianej bielonej metodą bezchlorową, założonymi brzegami typu ES, sterylizowane parą wodną. Klasa. II A Reg.7 Wymiary kompresów po rozłożeniu min. 23,2 cm x 28,5 cm 
</t>
    </r>
  </si>
  <si>
    <r>
      <t xml:space="preserve">Kompresy gazowe </t>
    </r>
    <r>
      <rPr>
        <b/>
        <sz val="11"/>
        <color theme="1"/>
        <rFont val="Arial"/>
        <family val="2"/>
        <charset val="238"/>
      </rPr>
      <t>jałowe 10cm x 10cm x 5</t>
    </r>
    <r>
      <rPr>
        <sz val="11"/>
        <color theme="1"/>
        <rFont val="Arial"/>
        <family val="2"/>
        <charset val="238"/>
      </rPr>
      <t xml:space="preserve"> szt  17 N 12 W, wykonane ze 100% hydrofilowej gazy bawełnianej bielonej metodą bezchlorową, założonymi brzegami typu ES, sterylizowane parą wodną. Klasa. II A Reg.7 Wymiary kompresów po rozłożeniu min.30,5 cm x 38,5 cm
</t>
    </r>
  </si>
  <si>
    <r>
      <t>Kompresy gazowe</t>
    </r>
    <r>
      <rPr>
        <b/>
        <sz val="11"/>
        <color theme="1"/>
        <rFont val="Arial"/>
        <family val="2"/>
        <charset val="238"/>
      </rPr>
      <t xml:space="preserve"> jałowe 10cm x 20cm x  5 szt.</t>
    </r>
    <r>
      <rPr>
        <sz val="11"/>
        <color theme="1"/>
        <rFont val="Arial"/>
        <family val="2"/>
        <charset val="238"/>
      </rPr>
      <t xml:space="preserve"> 17 N 12 W, wykonane ze 100% hydrofilowej gazy bawełnianej bielonej metodą bezchlorową, założonymi brzegami typu ES, sterylizowane parą wodną. Klasa. II A Reg.7 Wymiary kompresów po rozłożeniu min.38,5 cm x 60,5 cm</t>
    </r>
  </si>
  <si>
    <r>
      <t>Kompresy gazowe</t>
    </r>
    <r>
      <rPr>
        <u/>
        <sz val="11"/>
        <color theme="1"/>
        <rFont val="Arial"/>
        <family val="2"/>
        <charset val="238"/>
      </rPr>
      <t xml:space="preserve"> </t>
    </r>
    <r>
      <rPr>
        <b/>
        <u/>
        <sz val="11"/>
        <color theme="1"/>
        <rFont val="Arial"/>
        <family val="2"/>
        <charset val="238"/>
      </rPr>
      <t xml:space="preserve"> niejałowe</t>
    </r>
    <r>
      <rPr>
        <u/>
        <sz val="11"/>
        <color theme="1"/>
        <rFont val="Arial"/>
        <family val="2"/>
        <charset val="238"/>
      </rPr>
      <t>,</t>
    </r>
    <r>
      <rPr>
        <sz val="11"/>
        <color theme="1"/>
        <rFont val="Arial"/>
        <family val="2"/>
        <charset val="238"/>
      </rPr>
      <t xml:space="preserve"> </t>
    </r>
    <r>
      <rPr>
        <b/>
        <sz val="11"/>
        <color theme="1"/>
        <rFont val="Arial"/>
        <family val="2"/>
        <charset val="238"/>
      </rPr>
      <t>5cm x 5cm x 100 szt</t>
    </r>
    <r>
      <rPr>
        <sz val="11"/>
        <color theme="1"/>
        <rFont val="Arial"/>
        <family val="2"/>
        <charset val="238"/>
      </rPr>
      <t>. 17N, 12 W, wykonane ze 100% hydrofilowej gazy bawełnianej bielonej metodą bezchlorową, z podwijanymi brzegami, Wymiary kompresów po rozłożeniu min.15,7 cm x 18,3 cm</t>
    </r>
  </si>
  <si>
    <r>
      <t xml:space="preserve">Kompresy gazowe </t>
    </r>
    <r>
      <rPr>
        <b/>
        <u/>
        <sz val="11"/>
        <color theme="1"/>
        <rFont val="Arial"/>
        <family val="2"/>
        <charset val="238"/>
      </rPr>
      <t xml:space="preserve">niejałowe </t>
    </r>
    <r>
      <rPr>
        <b/>
        <sz val="11"/>
        <color theme="1"/>
        <rFont val="Arial"/>
        <family val="2"/>
        <charset val="238"/>
      </rPr>
      <t xml:space="preserve"> 7,5cm x 7,5cm x 100 szt,</t>
    </r>
    <r>
      <rPr>
        <sz val="11"/>
        <color theme="1"/>
        <rFont val="Arial"/>
        <family val="2"/>
        <charset val="238"/>
      </rPr>
      <t xml:space="preserve"> 17N, 12 W, wykonane ze 100% hydrofilowej gazy bawełnianej bielonej metodą bezchlorową, z podwijanymi brzegami. Wymiary kompresów po rozłożeniu min.22,7 cm x 27,7 cm</t>
    </r>
  </si>
  <si>
    <r>
      <t>Kompresy gazowe</t>
    </r>
    <r>
      <rPr>
        <b/>
        <sz val="11"/>
        <color theme="1"/>
        <rFont val="Arial"/>
        <family val="2"/>
        <charset val="238"/>
      </rPr>
      <t xml:space="preserve"> </t>
    </r>
    <r>
      <rPr>
        <b/>
        <u/>
        <sz val="11"/>
        <color theme="1"/>
        <rFont val="Arial"/>
        <family val="2"/>
        <charset val="238"/>
      </rPr>
      <t xml:space="preserve">niejałowe </t>
    </r>
    <r>
      <rPr>
        <b/>
        <sz val="11"/>
        <color theme="1"/>
        <rFont val="Arial"/>
        <family val="2"/>
        <charset val="238"/>
      </rPr>
      <t>10 cm x 10 cm x 100 szt,</t>
    </r>
    <r>
      <rPr>
        <sz val="11"/>
        <color theme="1"/>
        <rFont val="Arial"/>
        <family val="2"/>
        <charset val="238"/>
      </rPr>
      <t xml:space="preserve"> 17N, 12 W, wykonane ze 100% hydrofilowej gazy bawełnianej bielonej metodą bezchlorową, z podwijanymi brzegami. Wymiary kompresów po rozłożeniu min.30,4 cm x 37,7 cm
 </t>
    </r>
  </si>
  <si>
    <r>
      <t>Kompresy gazowe</t>
    </r>
    <r>
      <rPr>
        <b/>
        <u/>
        <sz val="11"/>
        <color theme="1"/>
        <rFont val="Arial"/>
        <family val="2"/>
        <charset val="238"/>
      </rPr>
      <t xml:space="preserve"> niejałowe</t>
    </r>
    <r>
      <rPr>
        <b/>
        <sz val="11"/>
        <color theme="1"/>
        <rFont val="Arial"/>
        <family val="2"/>
        <charset val="238"/>
      </rPr>
      <t xml:space="preserve"> 10 cm x 20 cm x 100 szt   </t>
    </r>
    <r>
      <rPr>
        <sz val="11"/>
        <color theme="1"/>
        <rFont val="Arial"/>
        <family val="2"/>
        <charset val="238"/>
      </rPr>
      <t>17N, 12 W, wykonane ze 100% hydrofilowej gazy bawełnianej bielonej metodą bezchlorową, z podwijanymi brzegami.Wymiary kompresów po rozłożeniu min.37,7 cm x 60,2 cm</t>
    </r>
  </si>
  <si>
    <r>
      <t xml:space="preserve">Kompresy gazowe </t>
    </r>
    <r>
      <rPr>
        <b/>
        <sz val="11"/>
        <color theme="1"/>
        <rFont val="Arial"/>
        <family val="2"/>
        <charset val="238"/>
      </rPr>
      <t>jałowe,z nitką Rtg 10 cm x 10 cm x 10 szt</t>
    </r>
    <r>
      <rPr>
        <sz val="11"/>
        <color theme="1"/>
        <rFont val="Arial"/>
        <family val="2"/>
        <charset val="238"/>
      </rPr>
      <t xml:space="preserve">.17 N,12 W, Klasa. II A Reg.7. wykonane ze 100% hydrofilowej gazy bawełnianej bielonej metodą bezchlorową, z podwijanymi brzegami, min. 1 samoprzylepna etykieta kontrolna Op = 20 op a 10 szt
</t>
    </r>
  </si>
  <si>
    <r>
      <t>Kompresy gazowe</t>
    </r>
    <r>
      <rPr>
        <b/>
        <sz val="11"/>
        <color theme="1"/>
        <rFont val="Arial"/>
        <family val="2"/>
        <charset val="238"/>
      </rPr>
      <t xml:space="preserve"> jałowe,z nitką Rtg 10 cm x 10 cm x 20 szt. </t>
    </r>
    <r>
      <rPr>
        <sz val="11"/>
        <color theme="1"/>
        <rFont val="Arial"/>
        <family val="2"/>
        <charset val="238"/>
      </rPr>
      <t>17 N,12 W, Klasa. II A Reg.7. wykonane ze 100% hydrofilowej gazy bawełnianej bielonej metodą bezchlorową, z podwijanymi brzegami, min. 1 samoprzylepna etykieta kontrolna Op = 20 op a 20 szt</t>
    </r>
  </si>
  <si>
    <r>
      <t>Kompresy gazowe</t>
    </r>
    <r>
      <rPr>
        <b/>
        <sz val="11"/>
        <color theme="1"/>
        <rFont val="Arial"/>
        <family val="2"/>
        <charset val="238"/>
      </rPr>
      <t xml:space="preserve"> jałowe,z nitką Rtg
10 cm x 10 cm x 40 szt, </t>
    </r>
    <r>
      <rPr>
        <sz val="11"/>
        <color theme="1"/>
        <rFont val="Arial"/>
        <family val="2"/>
        <charset val="238"/>
      </rPr>
      <t>17 N,12 W, Klasa. II A Reg.7. wykonane ze 100% hydrofilowej gazy bawełnianej bielonej metodą bezchlorową, z podwijanymi brzegami, min. 1 samoprzylepna etykieta kontrolna Op =10 op a 40 szt</t>
    </r>
  </si>
  <si>
    <r>
      <t>Serwety gazowe jałowe 45 cm x 45 cm x 5 szt z nitką RTG</t>
    </r>
    <r>
      <rPr>
        <sz val="11"/>
        <color theme="1"/>
        <rFont val="Arial"/>
        <family val="2"/>
        <charset val="238"/>
      </rPr>
      <t>,  17 N, 4 W,  Klasa. II A Reg.7 kolor biały,  poddane procesowi prania wstępnego. min. 1 samoprzylepna etykieta kontrolna Op = 10 op a 5 szt</t>
    </r>
  </si>
  <si>
    <r>
      <t xml:space="preserve">Kompresy tracheostomijne włókninowe, jałowe, 6-warstwowe, 30 g z </t>
    </r>
    <r>
      <rPr>
        <b/>
        <sz val="11"/>
        <color theme="1"/>
        <rFont val="Arial"/>
        <family val="2"/>
        <charset val="238"/>
      </rPr>
      <t>nacięciem Y.</t>
    </r>
    <r>
      <rPr>
        <sz val="11"/>
        <color theme="1"/>
        <rFont val="Arial"/>
        <family val="2"/>
        <charset val="238"/>
      </rPr>
      <t xml:space="preserve"> Rozmiar: </t>
    </r>
    <r>
      <rPr>
        <b/>
        <sz val="11"/>
        <color theme="1"/>
        <rFont val="Arial"/>
        <family val="2"/>
        <charset val="238"/>
      </rPr>
      <t>7.5cm x 7.5cm.</t>
    </r>
    <r>
      <rPr>
        <sz val="11"/>
        <color theme="1"/>
        <rFont val="Arial"/>
        <family val="2"/>
        <charset val="238"/>
      </rPr>
      <t xml:space="preserve"> Sterylizowane parą wodną, pakowane w blister po 2 szt x 25
</t>
    </r>
  </si>
  <si>
    <r>
      <t>Kompresy trachestomijne włókninowe 30 g x 6 warstw, jałowe</t>
    </r>
    <r>
      <rPr>
        <b/>
        <sz val="11"/>
        <color theme="1"/>
        <rFont val="Arial"/>
        <family val="2"/>
        <charset val="238"/>
      </rPr>
      <t xml:space="preserve"> z nacięciem Y</t>
    </r>
    <r>
      <rPr>
        <sz val="11"/>
        <color theme="1"/>
        <rFont val="Arial"/>
        <family val="2"/>
        <charset val="238"/>
      </rPr>
      <t xml:space="preserve"> Rozmiar </t>
    </r>
    <r>
      <rPr>
        <b/>
        <sz val="11"/>
        <color theme="1"/>
        <rFont val="Arial"/>
        <family val="2"/>
        <charset val="238"/>
      </rPr>
      <t>10 cm x 10 cm.</t>
    </r>
    <r>
      <rPr>
        <sz val="11"/>
        <color theme="1"/>
        <rFont val="Arial"/>
        <family val="2"/>
        <charset val="238"/>
      </rPr>
      <t xml:space="preserve">Sterylizowane parą wodną, pakowane w blister po 2 szt x 25
</t>
    </r>
  </si>
  <si>
    <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theme="1"/>
        <rFont val="Arial"/>
        <family val="2"/>
        <charset val="238"/>
      </rPr>
      <t>Rozmiar 10 cm x 8 cm x 25 szt.</t>
    </r>
  </si>
  <si>
    <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theme="1"/>
        <rFont val="Arial"/>
        <family val="2"/>
        <charset val="238"/>
      </rPr>
      <t>Rozmiar 20 cm x 8 cm x 25 szt</t>
    </r>
  </si>
  <si>
    <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theme="1"/>
        <rFont val="Arial"/>
        <family val="2"/>
        <charset val="238"/>
      </rPr>
      <t>Rozmiar 25cm x 10cm x 25 szt</t>
    </r>
  </si>
  <si>
    <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theme="1"/>
        <rFont val="Arial"/>
        <family val="2"/>
        <charset val="238"/>
      </rPr>
      <t>Rozmiar 15 cm x 8 cm x 25 szt</t>
    </r>
  </si>
  <si>
    <r>
      <t xml:space="preserve">Opatrunek samoprzylepny </t>
    </r>
    <r>
      <rPr>
        <b/>
        <sz val="11"/>
        <color theme="1"/>
        <rFont val="Arial"/>
        <family val="2"/>
        <charset val="238"/>
      </rPr>
      <t>do mocowania kaniul.</t>
    </r>
    <r>
      <rPr>
        <sz val="11"/>
        <color theme="1"/>
        <rFont val="Arial"/>
        <family val="2"/>
        <charset val="238"/>
      </rPr>
      <t>Miękka włóknina przepuszcza powietrze i parę wodną. Hipoalergiczny klej nie wywołuje uczuleń nawet przy dłuższym pozostawaniu opatrunku na ranie. Dodatkowo miejsce wkłucia jest zabezpieczone przy pomocy poduszeczki wyściełającej, która chroni pacjenta przed uciskiem spowodowanym przez kaniulę</t>
    </r>
    <r>
      <rPr>
        <b/>
        <sz val="11"/>
        <color theme="1"/>
        <rFont val="Arial"/>
        <family val="2"/>
        <charset val="238"/>
      </rPr>
      <t xml:space="preserve">.Rozmiar 8 cm x 6 cm x 50 szt.
</t>
    </r>
  </si>
  <si>
    <r>
      <t xml:space="preserve">Tupfery gazowe </t>
    </r>
    <r>
      <rPr>
        <b/>
        <sz val="11"/>
        <color theme="1"/>
        <rFont val="Arial"/>
        <family val="2"/>
        <charset val="238"/>
      </rPr>
      <t xml:space="preserve">niejałowe </t>
    </r>
    <r>
      <rPr>
        <sz val="11"/>
        <color theme="1"/>
        <rFont val="Arial"/>
        <family val="2"/>
        <charset val="238"/>
      </rPr>
      <t>20 nitkowe 
20 cm x 20 cm x po (2 x 500 szt)</t>
    </r>
  </si>
  <si>
    <r>
      <t xml:space="preserve">Opatrunek sterylny, przezroczysty, półprzepuszczalny do mocowania cewników centralnych, ramka  otaczająca opatrunek ze wszystkich stron, zaokrąglone brzegi, metka do oznaczenia, rozmiar </t>
    </r>
    <r>
      <rPr>
        <b/>
        <sz val="11"/>
        <color theme="1"/>
        <rFont val="Arial"/>
        <family val="2"/>
        <charset val="238"/>
      </rPr>
      <t>10 x 12 cm</t>
    </r>
    <r>
      <rPr>
        <sz val="11"/>
        <color theme="1"/>
        <rFont val="Arial"/>
        <family val="2"/>
        <charset val="238"/>
      </rPr>
      <t xml:space="preserve"> , odporny na działanie środków dezynfekcyjnych zawierających alkohol, klej akrylowy równomiernie naniesiony na całej powierzchni przylepnej, wyrób medyczny klasy IIa, niepylące, nierwące się w kierunku otwarcia opakowanie  typu folia-folia z polietylenu o wysokiej gęstości, zapewniające   sterylną powierzchnię dla odłożenia opatrunku po otwarciu opakowania. Potwierdzenie bariery folii dla wirusów =&gt;27nm </t>
    </r>
  </si>
  <si>
    <r>
      <rPr>
        <sz val="11"/>
        <color theme="1"/>
        <rFont val="Arial"/>
        <family val="2"/>
        <charset val="1"/>
      </rPr>
      <t xml:space="preserve">Opatrunek antybakteryjny, jałowy ze </t>
    </r>
    <r>
      <rPr>
        <b/>
        <sz val="11"/>
        <color theme="1"/>
        <rFont val="Arial"/>
        <family val="2"/>
        <charset val="1"/>
      </rPr>
      <t>srebrem</t>
    </r>
    <r>
      <rPr>
        <sz val="11"/>
        <color theme="1"/>
        <rFont val="Arial"/>
        <family val="2"/>
        <charset val="1"/>
      </rPr>
      <t>, do miejscowego leczenia ran zarówno przewlekłych jak i ostrych,oparzeń do 2 stopnia,
ran objętych krytyczną kolonizacją bakteryjną, zakażonych, włącznie ze szczepami MRSA,.
Rozmiar</t>
    </r>
    <r>
      <rPr>
        <b/>
        <sz val="11"/>
        <color theme="1"/>
        <rFont val="Arial"/>
        <family val="2"/>
        <charset val="238"/>
      </rPr>
      <t xml:space="preserve"> 5 cm x 5 cm</t>
    </r>
    <r>
      <rPr>
        <b/>
        <sz val="11"/>
        <color theme="1"/>
        <rFont val="Arial"/>
        <family val="2"/>
        <charset val="1"/>
      </rPr>
      <t>.</t>
    </r>
    <r>
      <rPr>
        <sz val="11"/>
        <color theme="1"/>
        <rFont val="Arial"/>
        <family val="2"/>
        <charset val="1"/>
      </rPr>
      <t xml:space="preserve"> Opakowanie po 10 szt</t>
    </r>
  </si>
  <si>
    <r>
      <t xml:space="preserve">Opatrunek antybakteryjny, jałowy ze </t>
    </r>
    <r>
      <rPr>
        <b/>
        <sz val="11"/>
        <color theme="1"/>
        <rFont val="Arial"/>
        <family val="2"/>
        <charset val="238"/>
      </rPr>
      <t>srebrem</t>
    </r>
    <r>
      <rPr>
        <sz val="11"/>
        <color theme="1"/>
        <rFont val="Arial"/>
        <family val="2"/>
        <charset val="238"/>
      </rPr>
      <t xml:space="preserve">, do miejscowego leczenia ran zarówno przewlekłych jak i ostrych,oparzeń do 2 stopnia,
ran objętych krytyczną kolonizacją bakteryjną, zakażonych, włącznie ze szczepami MRSA,.
Rozmiar </t>
    </r>
    <r>
      <rPr>
        <b/>
        <sz val="11"/>
        <color theme="1"/>
        <rFont val="Arial"/>
        <family val="2"/>
        <charset val="238"/>
      </rPr>
      <t>10 cm x 10 cm.</t>
    </r>
    <r>
      <rPr>
        <sz val="11"/>
        <color theme="1"/>
        <rFont val="Arial"/>
        <family val="2"/>
        <charset val="238"/>
      </rPr>
      <t xml:space="preserve"> Opakowanie po 10 szt</t>
    </r>
  </si>
  <si>
    <r>
      <t xml:space="preserve">Opatrunek z pianki poliuretanowej w kształcie kieszonki wskazany do stosowania na rany o średnim lub dużym wysięku, umiejscowione w trudnych do opatrywania częściach ciała np.pięta, łokieć.  Rozmiar </t>
    </r>
    <r>
      <rPr>
        <b/>
        <sz val="11"/>
        <color theme="1"/>
        <rFont val="Arial"/>
        <family val="2"/>
        <charset val="238"/>
      </rPr>
      <t>10,5cm x 13,5 cm. Opakowania x 5 szt</t>
    </r>
  </si>
  <si>
    <r>
      <t>Opatrunek wielowarstwowy,samoprzylepny (pianka hydrokomórkowa, warstwa chłonna,warstwa maskująca).Warstwa kontaktowa z raną silikonowa.Rozmiar</t>
    </r>
    <r>
      <rPr>
        <b/>
        <sz val="11"/>
        <color theme="1"/>
        <rFont val="Arial"/>
        <family val="2"/>
        <charset val="238"/>
      </rPr>
      <t xml:space="preserve"> 12,9 cm x 12,9 cm. Opakowanie x 10 szt</t>
    </r>
  </si>
  <si>
    <r>
      <t>Opatrunek jałowy hydrokoloidowy. do ran słabo i średnio sączących, niezainfekowanych. Utrzymujący wilgotne środowisko w ranie. Opatrunek może pozostawać w ranie 5-7 dni.  Rozmiar</t>
    </r>
    <r>
      <rPr>
        <b/>
        <sz val="11"/>
        <color theme="1"/>
        <rFont val="Arial"/>
        <family val="2"/>
        <charset val="238"/>
      </rPr>
      <t xml:space="preserve">  10cm x 10cm
</t>
    </r>
    <r>
      <rPr>
        <sz val="11"/>
        <color theme="1"/>
        <rFont val="Arial"/>
        <family val="2"/>
        <charset val="238"/>
      </rPr>
      <t xml:space="preserve">Opakowanie po 10 sztuk.
</t>
    </r>
  </si>
  <si>
    <r>
      <t xml:space="preserve">Opatrunek jałowy </t>
    </r>
    <r>
      <rPr>
        <b/>
        <sz val="11"/>
        <color theme="1"/>
        <rFont val="Arial"/>
        <family val="2"/>
        <charset val="238"/>
      </rPr>
      <t>hydrokoloidowy</t>
    </r>
    <r>
      <rPr>
        <sz val="11"/>
        <color theme="1"/>
        <rFont val="Arial"/>
        <family val="2"/>
        <charset val="238"/>
      </rPr>
      <t xml:space="preserve"> do ran słabo i średnio sączących, niezainfekowanych. Utrzymujący wilgotne środowisko w ranie. Opatrunek może pozostawać w ranie 5-7 dni. 
Rozmiar </t>
    </r>
    <r>
      <rPr>
        <b/>
        <sz val="11"/>
        <color theme="1"/>
        <rFont val="Arial"/>
        <family val="2"/>
        <charset val="238"/>
      </rPr>
      <t xml:space="preserve"> 15cm x 15cm
</t>
    </r>
    <r>
      <rPr>
        <sz val="11"/>
        <color theme="1"/>
        <rFont val="Arial"/>
        <family val="2"/>
        <charset val="238"/>
      </rPr>
      <t xml:space="preserve">Opakowanie po 5 sztuk.
</t>
    </r>
  </si>
  <si>
    <r>
      <t xml:space="preserve">Opatrunek jałowy wielowarstwowy </t>
    </r>
    <r>
      <rPr>
        <b/>
        <sz val="11"/>
        <color theme="1"/>
        <rFont val="Arial"/>
        <family val="2"/>
        <charset val="238"/>
      </rPr>
      <t>z superabsorbentem</t>
    </r>
    <r>
      <rPr>
        <sz val="11"/>
        <color theme="1"/>
        <rFont val="Arial"/>
        <family val="2"/>
        <charset val="238"/>
      </rPr>
      <t xml:space="preserve"> ustabilizowanym w płacie włókien celulozowych,   przeznaczony do zaopatrywania ran w dużym wysiękiem jako opatrunek pierwotny lub wtórny, nadaje się do łączenia z innymi opatrunkami specjalistycznymi.
Rozmiar </t>
    </r>
    <r>
      <rPr>
        <b/>
        <sz val="11"/>
        <color theme="1"/>
        <rFont val="Arial"/>
        <family val="2"/>
        <charset val="238"/>
      </rPr>
      <t>10 x 10 cm.</t>
    </r>
    <r>
      <rPr>
        <sz val="11"/>
        <color theme="1"/>
        <rFont val="Arial"/>
        <family val="2"/>
        <charset val="238"/>
      </rPr>
      <t xml:space="preserve">Opakowania po </t>
    </r>
    <r>
      <rPr>
        <b/>
        <sz val="11"/>
        <color theme="1"/>
        <rFont val="Arial"/>
        <family val="2"/>
        <charset val="238"/>
      </rPr>
      <t>10 szt</t>
    </r>
  </si>
  <si>
    <r>
      <t>Opatrunek jałowy,hypoalergiczny,  włókninowy do mocowania kaniul obwodowych, zaokrąglone brzegi, wyposażony w jałową włókninową podkładkę absorpcyjną</t>
    </r>
    <r>
      <rPr>
        <b/>
        <sz val="11"/>
        <color theme="1"/>
        <rFont val="Arial"/>
        <family val="2"/>
        <charset val="238"/>
      </rPr>
      <t xml:space="preserve"> 5.1cm x 7.6 cm.</t>
    </r>
    <r>
      <rPr>
        <sz val="11"/>
        <color theme="1"/>
        <rFont val="Arial"/>
        <family val="2"/>
        <charset val="238"/>
      </rPr>
      <t xml:space="preserve">Sterylizacja radiacyjna.Opakowanie </t>
    </r>
    <r>
      <rPr>
        <b/>
        <sz val="11"/>
        <color theme="1"/>
        <rFont val="Arial"/>
        <family val="2"/>
        <charset val="238"/>
      </rPr>
      <t>x 50 szt</t>
    </r>
  </si>
  <si>
    <r>
      <t>Pianka myjąco-pielęgnująca</t>
    </r>
    <r>
      <rPr>
        <sz val="11"/>
        <color theme="1"/>
        <rFont val="Arial"/>
        <family val="2"/>
        <charset val="238"/>
      </rPr>
      <t xml:space="preserve"> z pantenolem do wygodnej aplikacji   bez spłukiwania.
Przeznaczona do codziennego oczyszczania i pielęgnacji skóry skłonnej do podrażnień, w tym okolic intymnych u pacjentów z nietrzymaniem moczu i kału.Dokładnie oczyszczająca skórę z potu, moczu, kału, nawilżająca i natłuszczajaca, o neutralnym zapachu, nie naruszając ochronnej bariery skóry. Z zawartością składników natłuszczających. Utrzymująca odpowiednie pH, zawierająca składnik naturalnego pochodzenia neutralizujący zapach moczu.500 ml. </t>
    </r>
  </si>
  <si>
    <r>
      <t>Pieluchomajtki oddychające rozmiar</t>
    </r>
    <r>
      <rPr>
        <b/>
        <sz val="11"/>
        <color theme="1"/>
        <rFont val="Arial"/>
        <family val="2"/>
        <charset val="238"/>
      </rPr>
      <t xml:space="preserve"> XL 130-170</t>
    </r>
    <r>
      <rPr>
        <sz val="11"/>
        <color theme="1"/>
        <rFont val="Arial"/>
        <family val="2"/>
        <charset val="238"/>
      </rPr>
      <t xml:space="preserve"> 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</si>
  <si>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t xml:space="preserve">Kompres żelowy ciepło- zimno wykonany z wytrzymałej folii wewnątrz której znajduję się wkład żelowy, można go ochładzać lub ogrzewać, wielorazowego użytku, w zestawie z pokrowcem włókninowym 
</t>
    </r>
    <r>
      <rPr>
        <b/>
        <sz val="11"/>
        <color theme="1"/>
        <rFont val="Arial"/>
        <family val="2"/>
        <charset val="238"/>
      </rPr>
      <t>13cm x 14cm</t>
    </r>
  </si>
  <si>
    <r>
      <t xml:space="preserve">Kompres żelowy ciepło- zimno wykonany z wytrzymałej folii wewnątrz której znajduję się wkład żelowy, można go ochładzać lub ogrzewać, wielorazowego użytku, w zestawie z pokrowcem włókninowym ,
</t>
    </r>
    <r>
      <rPr>
        <b/>
        <sz val="11"/>
        <color theme="1"/>
        <rFont val="Arial"/>
        <family val="2"/>
        <charset val="238"/>
      </rPr>
      <t xml:space="preserve">16cm x 26cm </t>
    </r>
  </si>
  <si>
    <r>
      <t xml:space="preserve">Kompres żelowy ciepło- zimno wykonany z wytrzymałej folii wewnątrz której znajduję się wkład żelowy, można go ochładzać lub ogrzewać, wielorazowego użytku, w zestawie z pokrowcem włókninowym,
 </t>
    </r>
    <r>
      <rPr>
        <b/>
        <sz val="11"/>
        <color theme="1"/>
        <rFont val="Arial"/>
        <family val="2"/>
        <charset val="238"/>
      </rPr>
      <t>21cm x 38cm</t>
    </r>
  </si>
  <si>
    <r>
      <t>Opatrunek przeciwbakteryjny, specjalistyczny w formie tkaniny nylonowej powlekanej</t>
    </r>
    <r>
      <rPr>
        <b/>
        <sz val="11"/>
        <color theme="1"/>
        <rFont val="Arial"/>
        <family val="2"/>
        <charset val="238"/>
      </rPr>
      <t xml:space="preserve"> srebrem</t>
    </r>
    <r>
      <rPr>
        <sz val="11"/>
        <color theme="1"/>
        <rFont val="Arial"/>
        <family val="2"/>
        <charset val="238"/>
      </rPr>
      <t xml:space="preserve"> (546mg/100cm²) stosowany do zabezpieczenia cewnika, drenu lub wkłucia centralnego
aktywny przez 7 dni.śr 2,5cm  z otworem o śr. 4 mm x 10 szt.
</t>
    </r>
  </si>
  <si>
    <r>
      <t>Jałowy zestaw opatrunkowy</t>
    </r>
    <r>
      <rPr>
        <b/>
        <sz val="11"/>
        <color theme="1"/>
        <rFont val="Arial"/>
        <family val="2"/>
        <charset val="238"/>
      </rPr>
      <t xml:space="preserve"> mały</t>
    </r>
    <r>
      <rPr>
        <sz val="11"/>
        <color theme="1"/>
        <rFont val="Arial"/>
        <family val="2"/>
        <charset val="238"/>
      </rPr>
      <t xml:space="preserve"> do podciśnieniowej terapii leczenia ran składający się z: 
a. opatrunku piankowego z elastycznej,czarnej pianki hydrofobowej o wymiarach 10 cm x 7,5 cm x 3,3 cm                                                                    b. samoprzylepnej podkładki z portem o wym. 8 x 8 cm połączonej z dwuświatłowym drenem z zatyczką umożliwiającą zamknięcie światła drenu
c. 3 x samoprzylepnej, transparentnej  folii poliuretanowej 15 cm x 20 cm. 
Całość jałowo pakowana, umieszczona na poliprpylenowej tacce.</t>
    </r>
    <r>
      <rPr>
        <b/>
        <sz val="11"/>
        <color theme="1"/>
        <rFont val="Arial"/>
        <family val="2"/>
        <charset val="238"/>
      </rPr>
      <t xml:space="preserve"> Opakowanie po 3 szt</t>
    </r>
  </si>
  <si>
    <r>
      <t xml:space="preserve">Jałowy zestaw opatrunkowy </t>
    </r>
    <r>
      <rPr>
        <b/>
        <sz val="11"/>
        <color theme="1"/>
        <rFont val="Arial"/>
        <family val="2"/>
        <charset val="238"/>
      </rPr>
      <t xml:space="preserve">średni </t>
    </r>
    <r>
      <rPr>
        <sz val="11"/>
        <color theme="1"/>
        <rFont val="Arial"/>
        <family val="2"/>
        <charset val="238"/>
      </rPr>
      <t xml:space="preserve">do podciśnieniowej terapii leczenia ran składający się z: 
a. opatrunku piankowego z elastycznej,czarnej pianki hydrofobowej o wymiarach 18 cm x 12,5 cm x 3,3 cm
b. samoprzylepnej podkładki z portem o wym. 8 x 8 cm     połączonej z dwuświatłowym drenem zatyczką możliwiającą zamknięcie światła drenu
c. 2 x samoprzylepnej, transparentnej  folii poliuretanowej 20 cm x 30 cm.
Całość jałowo pakowana, umieszczona na poliprpylenowej tacce.  </t>
    </r>
    <r>
      <rPr>
        <b/>
        <sz val="11"/>
        <color theme="1"/>
        <rFont val="Arial"/>
        <family val="2"/>
        <charset val="238"/>
      </rPr>
      <t>Opakowanie po 3 szt</t>
    </r>
  </si>
  <si>
    <r>
      <t xml:space="preserve">Jałowy zestaw opatrunkowy </t>
    </r>
    <r>
      <rPr>
        <b/>
        <sz val="11"/>
        <color theme="1"/>
        <rFont val="Arial"/>
        <family val="2"/>
        <charset val="238"/>
      </rPr>
      <t>duży</t>
    </r>
    <r>
      <rPr>
        <sz val="11"/>
        <color theme="1"/>
        <rFont val="Arial"/>
        <family val="2"/>
        <charset val="238"/>
      </rPr>
      <t xml:space="preserve"> do podciśnieniowej terapii leczenia ran składający się z:
a. opatrunku piankowego z elastycznej,czarnej pianki hydrofobowej o wymiarach 25 cm x 15 cm x 3,3 cm                                                                      b. samoprzylepnej podkładki  z portem o wym. 8 x 8 cm     połączonej z dwuświatłowym drenem z zatyczką umożliwiającą zamknięcie światła drenu
c. 3 x samoprzylepnej, transparentnej  folii poliuretanowej 20 cm x 30 cm. 
Całość jałowo pakowana, umieszczona na poliprpylenowej tacce.</t>
    </r>
    <r>
      <rPr>
        <b/>
        <sz val="11"/>
        <color theme="1"/>
        <rFont val="Arial"/>
        <family val="2"/>
        <charset val="238"/>
      </rPr>
      <t xml:space="preserve">  Opakowanie po 3 szt</t>
    </r>
  </si>
  <si>
    <r>
      <t xml:space="preserve">Jałowy zbiornik  na wydzielinę </t>
    </r>
    <r>
      <rPr>
        <b/>
        <sz val="11"/>
        <color theme="1"/>
        <rFont val="Arial"/>
        <family val="2"/>
        <charset val="238"/>
      </rPr>
      <t xml:space="preserve"> 300 ml</t>
    </r>
    <r>
      <rPr>
        <sz val="11"/>
        <color theme="1"/>
        <rFont val="Arial"/>
        <family val="2"/>
        <charset val="238"/>
      </rPr>
      <t xml:space="preserve"> z filtrami powietrznym i węglowym, środkiem żelującym , wewnętrznym systemem komór, połączony z dwuświatłowym drenem  o długości 180  cm.</t>
    </r>
    <r>
      <rPr>
        <b/>
        <sz val="11"/>
        <color theme="1"/>
        <rFont val="Arial"/>
        <family val="2"/>
        <charset val="238"/>
      </rPr>
      <t xml:space="preserve">  Opakowanie po 3 szt</t>
    </r>
  </si>
  <si>
    <r>
      <t xml:space="preserve">Jałowy zbiornik  na wydzielinę  </t>
    </r>
    <r>
      <rPr>
        <b/>
        <sz val="11"/>
        <color theme="1"/>
        <rFont val="Arial"/>
        <family val="2"/>
        <charset val="238"/>
      </rPr>
      <t>800 m</t>
    </r>
    <r>
      <rPr>
        <sz val="11"/>
        <color theme="1"/>
        <rFont val="Arial"/>
        <family val="2"/>
        <charset val="238"/>
      </rPr>
      <t>l,z filtrami powietrznym i węglowym, środkiem żelującym, wewnętrznym systemem komór, połączony z dwuświatłowym drenem  o długości 180  cm.</t>
    </r>
    <r>
      <rPr>
        <b/>
        <sz val="11"/>
        <color theme="1"/>
        <rFont val="Arial"/>
        <family val="2"/>
        <charset val="238"/>
      </rPr>
      <t xml:space="preserve">  Opakowanie po 3 szt</t>
    </r>
  </si>
  <si>
    <r>
      <t xml:space="preserve">Jałowa silikonowa warstwa kontaktowa chroniaca skórę i zapobiegająca przywieraniu opatrunku wtórnego.
</t>
    </r>
    <r>
      <rPr>
        <b/>
        <sz val="11"/>
        <color theme="1"/>
        <rFont val="Arial"/>
        <family val="2"/>
        <charset val="238"/>
      </rPr>
      <t>Rozmiar 20 x 10 cm (M) .Opakowanie po 5 szt</t>
    </r>
  </si>
  <si>
    <r>
      <t xml:space="preserve">Opatrunek </t>
    </r>
    <r>
      <rPr>
        <b/>
        <sz val="11"/>
        <color theme="1"/>
        <rFont val="Arial"/>
        <family val="2"/>
        <charset val="238"/>
      </rPr>
      <t>hydrokoloidowy</t>
    </r>
    <r>
      <rPr>
        <sz val="11"/>
        <color theme="1"/>
        <rFont val="Arial"/>
        <family val="2"/>
        <charset val="238"/>
      </rPr>
      <t xml:space="preserve"> zbudowany z 3 hydrokoloidów: karboksymetylocelulozy sodowej, pektyny, żelatyny zawieszonych w macierzy hydrokoloidowej, na podłożu samoprzylepnego polimeru oraz z warstwy zewnętrznej błony poliuretaB3:M20+B3:L19nowej, zapewniający wilgotne środowisko gojenia ran, wodoodporny.</t>
    </r>
    <r>
      <rPr>
        <b/>
        <sz val="11"/>
        <color theme="1"/>
        <rFont val="Arial"/>
        <family val="2"/>
        <charset val="238"/>
      </rPr>
      <t>Rozmiar 10 cm x 10 cm</t>
    </r>
  </si>
  <si>
    <r>
      <t xml:space="preserve">Opatrunek </t>
    </r>
    <r>
      <rPr>
        <b/>
        <sz val="11"/>
        <color theme="1"/>
        <rFont val="Arial"/>
        <family val="2"/>
        <charset val="238"/>
      </rPr>
      <t>hydrokoloidowy</t>
    </r>
    <r>
      <rPr>
        <sz val="11"/>
        <color theme="1"/>
        <rFont val="Arial"/>
        <family val="2"/>
        <charset val="238"/>
      </rPr>
      <t xml:space="preserve"> zbudowany z 3 hydrokoloidów: karboksymetylocelulozy sodowej, pektyny, żelatyny zawieszonych w macierzy hydrokoloidowej, na podłożu samoprzylepnego polimeru oraz z warstwy zewnętrznej błony poliuretanowej, zapewniający wilgotne środowisko gojenia ran, wodoodporny.</t>
    </r>
    <r>
      <rPr>
        <b/>
        <sz val="11"/>
        <color theme="1"/>
        <rFont val="Arial"/>
        <family val="2"/>
        <charset val="238"/>
      </rPr>
      <t>Rozmiar 15 cm x 15 cm</t>
    </r>
  </si>
  <si>
    <r>
      <t xml:space="preserve">Opatrunek </t>
    </r>
    <r>
      <rPr>
        <b/>
        <sz val="11"/>
        <color theme="1"/>
        <rFont val="Arial"/>
        <family val="2"/>
        <charset val="238"/>
      </rPr>
      <t>hydrokoloidowy</t>
    </r>
    <r>
      <rPr>
        <sz val="11"/>
        <color theme="1"/>
        <rFont val="Arial"/>
        <family val="2"/>
        <charset val="238"/>
      </rPr>
      <t xml:space="preserve"> zbudowany z 3 hydrokoloidów: karboksymetylocelulozy sodowej, pektyny, żelatyny zawieszonych w macierzy hydrokoloidowej, na podłożu samoprzylepnego polimeru oraz z warstwy zewnętrznej błony poliuretanowej, zapewniający wilgotne środowisko gojenia ran, wodoodporny.</t>
    </r>
    <r>
      <rPr>
        <b/>
        <sz val="11"/>
        <color theme="1"/>
        <rFont val="Arial"/>
        <family val="2"/>
        <charset val="238"/>
      </rPr>
      <t>Rozmiar 20 cm x 20 cm</t>
    </r>
  </si>
  <si>
    <r>
      <t xml:space="preserve">Opatrunek </t>
    </r>
    <r>
      <rPr>
        <b/>
        <sz val="11"/>
        <color theme="1"/>
        <rFont val="Arial"/>
        <family val="2"/>
        <charset val="238"/>
      </rPr>
      <t>hydrokoloidowy cienki</t>
    </r>
    <r>
      <rPr>
        <sz val="11"/>
        <color theme="1"/>
        <rFont val="Arial"/>
        <family val="2"/>
        <charset val="238"/>
      </rPr>
      <t xml:space="preserve">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wodoodporny.Rozmiar  </t>
    </r>
    <r>
      <rPr>
        <b/>
        <sz val="11"/>
        <color theme="1"/>
        <rFont val="Arial"/>
        <family val="2"/>
        <charset val="238"/>
      </rPr>
      <t>7,5cm x 7,5cm</t>
    </r>
  </si>
  <si>
    <r>
      <t>Opatrunek</t>
    </r>
    <r>
      <rPr>
        <b/>
        <sz val="11"/>
        <color theme="1"/>
        <rFont val="Arial"/>
        <family val="2"/>
        <charset val="238"/>
      </rPr>
      <t xml:space="preserve"> hydrokoloidowy cienki</t>
    </r>
    <r>
      <rPr>
        <sz val="11"/>
        <color theme="1"/>
        <rFont val="Arial"/>
        <family val="2"/>
        <charset val="238"/>
      </rPr>
      <t xml:space="preserve">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t>
    </r>
    <r>
      <rPr>
        <b/>
        <sz val="11"/>
        <color theme="1"/>
        <rFont val="Arial"/>
        <family val="2"/>
        <charset val="238"/>
      </rPr>
      <t>Rozmiar 10 cm x 10 cm</t>
    </r>
  </si>
  <si>
    <r>
      <t xml:space="preserve">Sterylny </t>
    </r>
    <r>
      <rPr>
        <b/>
        <sz val="11"/>
        <color theme="1"/>
        <rFont val="Arial"/>
        <family val="2"/>
        <charset val="238"/>
      </rPr>
      <t>żel</t>
    </r>
    <r>
      <rPr>
        <sz val="11"/>
        <color theme="1"/>
        <rFont val="Arial"/>
        <family val="2"/>
        <charset val="238"/>
      </rPr>
      <t xml:space="preserve"> hydrokoloidowy składający się z pektyny, karboksymetylocelulozy sodowej umieszczonych w przezroczystym, lepkim podłożu. Uwadnia martwe tkanki i pobudza mechanizm autolizy w ranie. </t>
    </r>
    <r>
      <rPr>
        <b/>
        <sz val="11"/>
        <color theme="1"/>
        <rFont val="Arial"/>
        <family val="2"/>
        <charset val="238"/>
      </rPr>
      <t>Tuba 15g</t>
    </r>
  </si>
  <si>
    <r>
      <t xml:space="preserve">Opatrunek </t>
    </r>
    <r>
      <rPr>
        <b/>
        <sz val="11"/>
        <color theme="1"/>
        <rFont val="Arial"/>
        <family val="2"/>
        <charset val="238"/>
      </rPr>
      <t>nieprzylepny piankowy</t>
    </r>
    <r>
      <rPr>
        <sz val="11"/>
        <color theme="1"/>
        <rFont val="Arial"/>
        <family val="2"/>
        <charset val="238"/>
      </rPr>
      <t>, regulujący wilgotność rany. Część chłonna zawiera warstwę kontaktową wykonaną z hydrowłókien (karboksymetyloceluloza sodowa) oraz warstwę pianki poliuretanowej. Wodoodporna warstwa zewnętrzna wykonana z półprzepuszczalnej błony poliuretanowej</t>
    </r>
    <r>
      <rPr>
        <b/>
        <sz val="11"/>
        <color theme="1"/>
        <rFont val="Arial"/>
        <family val="2"/>
        <charset val="238"/>
      </rPr>
      <t>.Rozmiar 10 cm x 10 cm</t>
    </r>
  </si>
  <si>
    <r>
      <t xml:space="preserve">Opatrunek </t>
    </r>
    <r>
      <rPr>
        <b/>
        <sz val="11"/>
        <color theme="1"/>
        <rFont val="Arial"/>
        <family val="2"/>
        <charset val="238"/>
      </rPr>
      <t>przylepny piankowy</t>
    </r>
    <r>
      <rPr>
        <sz val="11"/>
        <color theme="1"/>
        <rFont val="Arial"/>
        <family val="2"/>
        <charset val="238"/>
      </rPr>
      <t xml:space="preserve">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t>
    </r>
    <r>
      <rPr>
        <b/>
        <sz val="11"/>
        <color theme="1"/>
        <rFont val="Arial"/>
        <family val="2"/>
        <charset val="238"/>
      </rPr>
      <t>Rozmiar 10 cm x 10 cm</t>
    </r>
  </si>
  <si>
    <r>
      <t xml:space="preserve">Opatrunek </t>
    </r>
    <r>
      <rPr>
        <b/>
        <sz val="11"/>
        <color theme="1"/>
        <rFont val="Arial"/>
        <family val="2"/>
        <charset val="238"/>
      </rPr>
      <t>piankowy,przylepny,</t>
    </r>
    <r>
      <rPr>
        <sz val="11"/>
        <color theme="1"/>
        <rFont val="Arial"/>
        <family val="2"/>
        <charset val="238"/>
      </rPr>
      <t xml:space="preserve"> bakteriobójczy </t>
    </r>
    <r>
      <rPr>
        <b/>
        <sz val="11"/>
        <color theme="1"/>
        <rFont val="Arial"/>
        <family val="2"/>
        <charset val="238"/>
      </rPr>
      <t>(Ag</t>
    </r>
    <r>
      <rPr>
        <b/>
        <u/>
        <sz val="11"/>
        <color theme="1"/>
        <rFont val="Arial"/>
        <family val="2"/>
        <charset val="238"/>
      </rPr>
      <t>)</t>
    </r>
    <r>
      <rPr>
        <b/>
        <sz val="11"/>
        <color theme="1"/>
        <rFont val="Arial"/>
        <family val="2"/>
        <charset val="238"/>
      </rPr>
      <t xml:space="preserve"> </t>
    </r>
    <r>
      <rPr>
        <sz val="11"/>
        <color theme="1"/>
        <rFont val="Arial"/>
        <family val="2"/>
        <charset val="238"/>
      </rPr>
      <t>regulujący wilgotność rany. Część chłonna zawiera warstwę kontaktową wykonaną z hydrowłókien (karboksymetyloceluloza sodowa) z jonami srebra (1,2%) oraz warstwę pianki poliuretanowej. Wodoodporna warstwa zewnętrzna wykonana z półprzepuszczalnej błony poliuretanowej. Posiada delikatną, silikonową warstwę klejącą.</t>
    </r>
    <r>
      <rPr>
        <b/>
        <sz val="11"/>
        <color theme="1"/>
        <rFont val="Arial"/>
        <family val="2"/>
        <charset val="238"/>
      </rPr>
      <t>Rozmiar 10 cm x 10 cm</t>
    </r>
  </si>
  <si>
    <r>
      <t xml:space="preserve">Opaktrunek  </t>
    </r>
    <r>
      <rPr>
        <b/>
        <sz val="11"/>
        <color theme="1"/>
        <rFont val="Arial"/>
        <family val="2"/>
        <charset val="238"/>
      </rPr>
      <t>piankowy,nieprzylepny,</t>
    </r>
    <r>
      <rPr>
        <sz val="11"/>
        <color theme="1"/>
        <rFont val="Arial"/>
        <family val="2"/>
        <charset val="238"/>
      </rPr>
      <t>bakteriobójczy</t>
    </r>
    <r>
      <rPr>
        <u/>
        <sz val="11"/>
        <color theme="1"/>
        <rFont val="Arial"/>
        <family val="2"/>
        <charset val="238"/>
      </rPr>
      <t xml:space="preserve"> </t>
    </r>
    <r>
      <rPr>
        <b/>
        <sz val="11"/>
        <color theme="1"/>
        <rFont val="Arial"/>
        <family val="2"/>
        <charset val="238"/>
      </rPr>
      <t>(Ag)</t>
    </r>
    <r>
      <rPr>
        <sz val="11"/>
        <color theme="1"/>
        <rFont val="Arial"/>
        <family val="2"/>
        <charset val="238"/>
      </rPr>
      <t>, regulujący wilgotność rany. Część chłonna zawiera warstwę kontaktową wykonaną z hydrowłókien (karboksymetyloceluloza sodowa) z jonami srebra (1,2%) oraz warstwę pianki poliuretanowej. Wodoodporna warstwa zewnętrzna wykonana z półprzepuszczalnej błony poliuretanowej.</t>
    </r>
    <r>
      <rPr>
        <b/>
        <sz val="11"/>
        <color theme="1"/>
        <rFont val="Arial"/>
        <family val="2"/>
        <charset val="238"/>
      </rPr>
      <t>Rozmiar 10 cm x 10 cm</t>
    </r>
  </si>
  <si>
    <r>
      <t xml:space="preserve">Opatrunek </t>
    </r>
    <r>
      <rPr>
        <b/>
        <sz val="11"/>
        <color theme="1"/>
        <rFont val="Arial"/>
        <family val="2"/>
        <charset val="238"/>
      </rPr>
      <t>hydrowłóknisty</t>
    </r>
    <r>
      <rPr>
        <sz val="11"/>
        <color theme="1"/>
        <rFont val="Arial"/>
        <family val="2"/>
        <charset val="238"/>
      </rPr>
      <t xml:space="preserve"> o właściwościach niszczących biofilm bakteryjny, bakteriobójczy</t>
    </r>
    <r>
      <rPr>
        <b/>
        <sz val="11"/>
        <color theme="1"/>
        <rFont val="Arial"/>
        <family val="2"/>
        <charset val="238"/>
      </rPr>
      <t xml:space="preserve"> (Ag)</t>
    </r>
    <r>
      <rPr>
        <b/>
        <u/>
        <sz val="11"/>
        <color theme="1"/>
        <rFont val="Arial"/>
        <family val="2"/>
        <charset val="238"/>
      </rPr>
      <t>.</t>
    </r>
    <r>
      <rPr>
        <sz val="11"/>
        <color theme="1"/>
        <rFont val="Arial"/>
        <family val="2"/>
        <charset val="238"/>
      </rPr>
      <t xml:space="preserve"> Zbudowany z dwóch warstw wykonanych z nietkanych włókien (karboksymetyloceluloza sodowa) z jonami srebra – 1,2%, o działaniu spotęgowanym dodatkowymi substancjami EDTA i BEC , o wysokich właściwościach chłonnych, wzmocniony przeszyciami.</t>
    </r>
    <r>
      <rPr>
        <b/>
        <sz val="11"/>
        <color theme="1"/>
        <rFont val="Arial"/>
        <family val="2"/>
        <charset val="238"/>
      </rPr>
      <t>Rozmiar 5 cm x 5 cm</t>
    </r>
  </si>
  <si>
    <r>
      <t>Opatrunek</t>
    </r>
    <r>
      <rPr>
        <b/>
        <sz val="11"/>
        <color theme="1"/>
        <rFont val="Arial"/>
        <family val="2"/>
        <charset val="238"/>
      </rPr>
      <t xml:space="preserve"> hydrowłóknisty</t>
    </r>
    <r>
      <rPr>
        <sz val="11"/>
        <color theme="1"/>
        <rFont val="Arial"/>
        <family val="2"/>
        <charset val="238"/>
      </rPr>
      <t xml:space="preserve"> o właściwościach niszczących biofilm bakteryjny,</t>
    </r>
    <r>
      <rPr>
        <b/>
        <sz val="11"/>
        <color theme="1"/>
        <rFont val="Arial"/>
        <family val="2"/>
        <charset val="238"/>
      </rPr>
      <t xml:space="preserve"> bakteriobójczy</t>
    </r>
    <r>
      <rPr>
        <b/>
        <u/>
        <sz val="11"/>
        <color theme="1"/>
        <rFont val="Arial"/>
        <family val="2"/>
        <charset val="238"/>
      </rPr>
      <t xml:space="preserve"> </t>
    </r>
    <r>
      <rPr>
        <b/>
        <sz val="11"/>
        <color theme="1"/>
        <rFont val="Arial"/>
        <family val="2"/>
        <charset val="238"/>
      </rPr>
      <t>(Ag).</t>
    </r>
    <r>
      <rPr>
        <b/>
        <u/>
        <sz val="11"/>
        <color theme="1"/>
        <rFont val="Arial"/>
        <family val="2"/>
        <charset val="238"/>
      </rPr>
      <t xml:space="preserve"> </t>
    </r>
    <r>
      <rPr>
        <sz val="11"/>
        <color theme="1"/>
        <rFont val="Arial"/>
        <family val="2"/>
        <charset val="238"/>
      </rPr>
      <t>Zbudowany z dwóch warstw wykonanych z nietkanych włókien (karboksymetyloceluloza sodowa) z jonami srebra – 1,2%, o działaniu spotęgowanym dodatkowymi substancjami EDTA i BEC , o wysokich właściwościach chłonnych, wzmocniony przeszyciami.</t>
    </r>
    <r>
      <rPr>
        <b/>
        <sz val="11"/>
        <color theme="1"/>
        <rFont val="Arial"/>
        <family val="2"/>
        <charset val="238"/>
      </rPr>
      <t>Rozmiar 10 cm x 10 cm</t>
    </r>
  </si>
  <si>
    <r>
      <t>Opatrunek</t>
    </r>
    <r>
      <rPr>
        <b/>
        <sz val="11"/>
        <color theme="1"/>
        <rFont val="Arial"/>
        <family val="2"/>
        <charset val="238"/>
      </rPr>
      <t xml:space="preserve"> hydrowłóknisty</t>
    </r>
    <r>
      <rPr>
        <sz val="11"/>
        <color theme="1"/>
        <rFont val="Arial"/>
        <family val="2"/>
        <charset val="238"/>
      </rPr>
      <t xml:space="preserve"> o właściwościach niszczących biofilm bakteryjny,</t>
    </r>
    <r>
      <rPr>
        <b/>
        <sz val="11"/>
        <color theme="1"/>
        <rFont val="Arial"/>
        <family val="2"/>
        <charset val="238"/>
      </rPr>
      <t xml:space="preserve"> bakteriobójczy</t>
    </r>
    <r>
      <rPr>
        <b/>
        <u/>
        <sz val="11"/>
        <color theme="1"/>
        <rFont val="Arial"/>
        <family val="2"/>
        <charset val="238"/>
      </rPr>
      <t xml:space="preserve"> </t>
    </r>
    <r>
      <rPr>
        <b/>
        <sz val="11"/>
        <color theme="1"/>
        <rFont val="Arial"/>
        <family val="2"/>
        <charset val="238"/>
      </rPr>
      <t>(Ag).</t>
    </r>
    <r>
      <rPr>
        <b/>
        <u/>
        <sz val="11"/>
        <color theme="1"/>
        <rFont val="Arial"/>
        <family val="2"/>
        <charset val="238"/>
      </rPr>
      <t xml:space="preserve"> </t>
    </r>
    <r>
      <rPr>
        <sz val="11"/>
        <color theme="1"/>
        <rFont val="Arial"/>
        <family val="2"/>
        <charset val="238"/>
      </rPr>
      <t>Zbudowany z dwóch warstw wykonanych z nietkanych włókien (karboksymetyloceluloza sodowa) z jonami srebra – 1,2%, o działaniu spotęgowanym dodatkowymi substancjami EDTA i BEC , o wysokich właściwościach chłonnych, wzmocniony przeszyciami.</t>
    </r>
    <r>
      <rPr>
        <b/>
        <sz val="11"/>
        <color theme="1"/>
        <rFont val="Arial"/>
        <family val="2"/>
        <charset val="238"/>
      </rPr>
      <t>Rozmiar 15 cm x 15 cm</t>
    </r>
  </si>
  <si>
    <r>
      <t>Opaktrunek</t>
    </r>
    <r>
      <rPr>
        <b/>
        <u/>
        <sz val="11"/>
        <color theme="1"/>
        <rFont val="Arial"/>
        <family val="2"/>
        <charset val="238"/>
      </rPr>
      <t xml:space="preserve"> bakteriobójczy</t>
    </r>
    <r>
      <rPr>
        <b/>
        <sz val="11"/>
        <color theme="1"/>
        <rFont val="Arial"/>
        <family val="2"/>
        <charset val="238"/>
      </rPr>
      <t>, przylepny,</t>
    </r>
    <r>
      <rPr>
        <sz val="11"/>
        <color theme="1"/>
        <rFont val="Arial"/>
        <family val="2"/>
        <charset val="238"/>
      </rPr>
      <t xml:space="preserve"> </t>
    </r>
    <r>
      <rPr>
        <b/>
        <sz val="11"/>
        <color theme="1"/>
        <rFont val="Arial"/>
        <family val="2"/>
        <charset val="238"/>
      </rPr>
      <t>wodoodporny,  na rany pooperacyjne</t>
    </r>
    <r>
      <rPr>
        <sz val="11"/>
        <color theme="1"/>
        <rFont val="Arial"/>
        <family val="2"/>
        <charset val="238"/>
      </rPr>
      <t>, o wysokiej chłonności. Materiał chłonny wykonany z hydrowłókien z wbudowanymi jonami srebra (1,2%), utrzymywany pomiędzy 2 warstwami hydrokoloidu, pokrytymi zewnętrzną błoną poliuretanową.</t>
    </r>
    <r>
      <rPr>
        <b/>
        <sz val="11"/>
        <color theme="1"/>
        <rFont val="Arial"/>
        <family val="2"/>
        <charset val="238"/>
      </rPr>
      <t xml:space="preserve"> Rozmiar 9 x 25 cm</t>
    </r>
  </si>
  <si>
    <r>
      <t xml:space="preserve">Opatrunek </t>
    </r>
    <r>
      <rPr>
        <b/>
        <u/>
        <sz val="11"/>
        <color theme="1"/>
        <rFont val="Arial"/>
        <family val="2"/>
        <charset val="238"/>
      </rPr>
      <t>bakteriobójczy</t>
    </r>
    <r>
      <rPr>
        <b/>
        <sz val="11"/>
        <color theme="1"/>
        <rFont val="Arial"/>
        <family val="2"/>
        <charset val="238"/>
      </rPr>
      <t>, przylepny, wodoodporny, na rany pooperacyjne,</t>
    </r>
    <r>
      <rPr>
        <sz val="11"/>
        <color theme="1"/>
        <rFont val="Arial"/>
        <family val="2"/>
        <charset val="238"/>
      </rPr>
      <t xml:space="preserve"> o wysokiej chłonności. Materiał chłonny wykonany z hydrowłókien z wbudowanymi jonami srebra (1,2%), utrzymywany pomiędzy 2 warstwami hydrokoloidu, pokrytymi zewnętrzną błoną poliuretanową. </t>
    </r>
    <r>
      <rPr>
        <b/>
        <sz val="11"/>
        <color theme="1"/>
        <rFont val="Arial"/>
        <family val="2"/>
        <charset val="238"/>
      </rPr>
      <t>Rozmiar 9 x 35 cm</t>
    </r>
  </si>
  <si>
    <r>
      <t xml:space="preserve">Opatrunek </t>
    </r>
    <r>
      <rPr>
        <b/>
        <sz val="11"/>
        <color theme="1"/>
        <rFont val="Arial"/>
        <family val="2"/>
        <charset val="238"/>
      </rPr>
      <t>przylepny, wodoodporny na rany pooperacyjne</t>
    </r>
    <r>
      <rPr>
        <sz val="11"/>
        <color theme="1"/>
        <rFont val="Arial"/>
        <family val="2"/>
        <charset val="238"/>
      </rPr>
      <t>, o wysokiej chłonności. Materiał chłonny wykonany z hydrowłókien, utrzymywany pomiędzy 2 warstwami hydrokoloidu, pokrytymi zewnętrzną błoną poliuretanową.</t>
    </r>
    <r>
      <rPr>
        <b/>
        <sz val="11"/>
        <color theme="1"/>
        <rFont val="Arial"/>
        <family val="2"/>
        <charset val="238"/>
      </rPr>
      <t>Rozmiar  9 x 25 cm</t>
    </r>
  </si>
  <si>
    <r>
      <t>Opatrunek</t>
    </r>
    <r>
      <rPr>
        <b/>
        <sz val="11"/>
        <color theme="1"/>
        <rFont val="Arial"/>
        <family val="2"/>
        <charset val="238"/>
      </rPr>
      <t xml:space="preserve"> przylepny, wodoodpornyna rany pooperacyjne,</t>
    </r>
    <r>
      <rPr>
        <sz val="11"/>
        <color theme="1"/>
        <rFont val="Arial"/>
        <family val="2"/>
        <charset val="238"/>
      </rPr>
      <t xml:space="preserve"> o wysokiej chłonności. Materiał chłonny wykonany z hydrowłókien, utrzymywany pomiędzy 2 warstwami hydrokoloidu, pokrytymi zewnętrzną błoną poliuretanową.</t>
    </r>
    <r>
      <rPr>
        <b/>
        <sz val="11"/>
        <color theme="1"/>
        <rFont val="Arial"/>
        <family val="2"/>
        <charset val="238"/>
      </rPr>
      <t xml:space="preserve">Rozmiar 9 x 35 cm </t>
    </r>
  </si>
  <si>
    <r>
      <t xml:space="preserve">Opatrunek z </t>
    </r>
    <r>
      <rPr>
        <b/>
        <sz val="11"/>
        <color theme="1"/>
        <rFont val="Arial"/>
        <family val="2"/>
        <charset val="238"/>
      </rPr>
      <t>superabsorbentem, przylepny jałowy opatrunek do stosowania na rany z obfitym wysiękiem</t>
    </r>
    <r>
      <rPr>
        <sz val="11"/>
        <color theme="1"/>
        <rFont val="Arial"/>
        <family val="2"/>
        <charset val="238"/>
      </rPr>
      <t xml:space="preserve"> w tym owrzodzeń kończyn dolnycy, odleżyny, owrzodzenia stopy cukrzycowej i rany pooperacyjne, w których doszło do rozejścia się brzegów, składający się z przepuszczlnej powietrze i wodoodpornej warstwy włókniny z superabsorbentem.</t>
    </r>
    <r>
      <rPr>
        <b/>
        <sz val="11"/>
        <color theme="1"/>
        <rFont val="Arial"/>
        <family val="2"/>
        <charset val="238"/>
      </rPr>
      <t xml:space="preserve"> Rozmiar 10cm x 10cm </t>
    </r>
  </si>
  <si>
    <r>
      <t>Opatrunek</t>
    </r>
    <r>
      <rPr>
        <b/>
        <sz val="11"/>
        <color theme="1"/>
        <rFont val="Arial"/>
        <family val="2"/>
        <charset val="238"/>
      </rPr>
      <t xml:space="preserve"> z superabsorbentem, przylepny jałowy opatrunek do stosowania na rany z obfitym wysiękiem </t>
    </r>
    <r>
      <rPr>
        <sz val="11"/>
        <color theme="1"/>
        <rFont val="Arial"/>
        <family val="2"/>
        <charset val="238"/>
      </rPr>
      <t xml:space="preserve">w tym owrzodzeń kończyn dolnycy, odleżyny, owrzodzenia stopy cukrzycowej i rany pooperacyjne, w których doszło do rozejścia się brzegów, składający się z przepuszczlnej powietrze i wodoodpornej warstwy włókniny z superabsorbentem. </t>
    </r>
    <r>
      <rPr>
        <b/>
        <sz val="11"/>
        <color theme="1"/>
        <rFont val="Arial"/>
        <family val="2"/>
        <charset val="238"/>
      </rPr>
      <t xml:space="preserve">Rozmiar 15cm x 15cm </t>
    </r>
  </si>
  <si>
    <r>
      <t>Opatrunek piankowy, wielowarstwowy, przylepny</t>
    </r>
    <r>
      <rPr>
        <b/>
        <sz val="11"/>
        <color theme="1"/>
        <rFont val="Arial"/>
        <family val="2"/>
        <charset val="238"/>
      </rPr>
      <t xml:space="preserve"> </t>
    </r>
    <r>
      <rPr>
        <sz val="11"/>
        <color theme="1"/>
        <rFont val="Arial"/>
        <family val="2"/>
        <charset val="238"/>
      </rPr>
      <t>przeznaczony na rany płytkie, bez oznak zakażenia, z dużą ilością wydzieliny. Opatrunki, poza warstwą chłonną, posiadają warstwę pianki, zwiększającą chłonność. Zatrzymują wydzielinę nawet pod dużym uciskiem, chroniąc skórę przed zawilgoceniem.</t>
    </r>
    <r>
      <rPr>
        <b/>
        <sz val="11"/>
        <color theme="1"/>
        <rFont val="Arial"/>
        <family val="2"/>
        <charset val="238"/>
      </rPr>
      <t>Specjalnie wyprofilowany na piętę</t>
    </r>
    <r>
      <rPr>
        <sz val="11"/>
        <color theme="1"/>
        <rFont val="Arial"/>
        <family val="2"/>
        <charset val="238"/>
      </rPr>
      <t xml:space="preserve">. </t>
    </r>
    <r>
      <rPr>
        <b/>
        <sz val="11"/>
        <color theme="1"/>
        <rFont val="Arial"/>
        <family val="2"/>
        <charset val="238"/>
      </rPr>
      <t>Rozmiar 19,8 cm x14 cm</t>
    </r>
  </si>
  <si>
    <r>
      <t xml:space="preserve">Opatrunek sterylny,  piankowy, antybakteryjny </t>
    </r>
    <r>
      <rPr>
        <b/>
        <sz val="11"/>
        <color theme="1"/>
        <rFont val="Arial"/>
        <family val="2"/>
        <charset val="238"/>
      </rPr>
      <t>ze srebrem,</t>
    </r>
    <r>
      <rPr>
        <sz val="11"/>
        <color theme="1"/>
        <rFont val="Arial"/>
        <family val="2"/>
        <charset val="238"/>
      </rPr>
      <t xml:space="preserve"> który reguluje poziom wilgoci w ranie. Składa się z wodoodpornej zewnętrznej błony poliuretanowej oraz wielowarstwowej części chłonnej. </t>
    </r>
    <r>
      <rPr>
        <b/>
        <sz val="11"/>
        <color theme="1"/>
        <rFont val="Arial"/>
        <family val="2"/>
        <charset val="238"/>
      </rPr>
      <t>Specjalnie wyprofilowany na piętę.</t>
    </r>
    <r>
      <rPr>
        <sz val="11"/>
        <color theme="1"/>
        <rFont val="Arial"/>
        <family val="2"/>
        <charset val="238"/>
      </rPr>
      <t xml:space="preserve"> </t>
    </r>
    <r>
      <rPr>
        <b/>
        <sz val="11"/>
        <color theme="1"/>
        <rFont val="Arial"/>
        <family val="2"/>
        <charset val="238"/>
      </rPr>
      <t xml:space="preserve">Rozmiar 19,8 cm x 14 cm </t>
    </r>
  </si>
  <si>
    <r>
      <t xml:space="preserve">Opatrunek piankowy, przylepny z warstwą kontaktową wykonaną w technologii Hydrofiber™. Chroni ranę i zapewnia jej optymalne środowisko gojenia. Dzięki właściwościom chłonnym i zastosowaniu silikonowych przylepców opatrunek świetnie się sprawdza w terapii ran o różnej etiologii. Zbudowany jest z wodoodpornej zewnętrznej błony poliuretanowej o wysokiej paroprzepuszczalności, miękkiej warstwy absorbującej pianki, warstwy kontaktowej z raną wykonanej w technologii Hydrofiber™ i delikatnego silikonowego przylepca </t>
    </r>
    <r>
      <rPr>
        <b/>
        <sz val="11"/>
        <color theme="1"/>
        <rFont val="Arial"/>
        <family val="2"/>
        <charset val="238"/>
      </rPr>
      <t>Specjalnie wyprofilowany na kość krzyżową.</t>
    </r>
    <r>
      <rPr>
        <sz val="11"/>
        <color theme="1"/>
        <rFont val="Arial"/>
        <family val="2"/>
        <charset val="238"/>
      </rPr>
      <t>.</t>
    </r>
    <r>
      <rPr>
        <b/>
        <sz val="11"/>
        <color theme="1"/>
        <rFont val="Arial"/>
        <family val="2"/>
        <charset val="238"/>
      </rPr>
      <t xml:space="preserve">Rozmiar 20 cm x 16,9 cm </t>
    </r>
  </si>
  <si>
    <r>
      <t xml:space="preserve">Opatrunek sterylny, piankowy, antybakteryjny </t>
    </r>
    <r>
      <rPr>
        <b/>
        <sz val="11"/>
        <color theme="1"/>
        <rFont val="Arial"/>
        <family val="2"/>
        <charset val="238"/>
      </rPr>
      <t>ze srebrem,</t>
    </r>
    <r>
      <rPr>
        <sz val="11"/>
        <color theme="1"/>
        <rFont val="Arial"/>
        <family val="2"/>
        <charset val="238"/>
      </rPr>
      <t xml:space="preserve"> który reguluje poziom wilgoci w ranie. Składa się z wodoodpornej zewnętrznej błony poliuretanowej oraz wielowarstwowej części chłonnej. </t>
    </r>
    <r>
      <rPr>
        <b/>
        <sz val="11"/>
        <color theme="1"/>
        <rFont val="Arial"/>
        <family val="2"/>
        <charset val="238"/>
      </rPr>
      <t xml:space="preserve">Specjalnie wyprofilowany na kość krzyżową. Rozmiar 20 cm x 16,9 cm. </t>
    </r>
  </si>
  <si>
    <t>Opatrunki specjalistyczne D</t>
  </si>
  <si>
    <r>
      <t xml:space="preserve">Opatrunek gazowy parafinowy, 
nasączony 0,5% octanem                                               chlorhexydyny. 
</t>
    </r>
    <r>
      <rPr>
        <b/>
        <sz val="11"/>
        <color theme="1"/>
        <rFont val="Arial"/>
        <family val="2"/>
        <charset val="238"/>
      </rPr>
      <t>10 cm x 10 cm.Opakowanie x 10 szt</t>
    </r>
  </si>
  <si>
    <r>
      <t>Opatrunek jałowy zawierający</t>
    </r>
    <r>
      <rPr>
        <b/>
        <sz val="11"/>
        <color theme="1"/>
        <rFont val="Arial"/>
        <family val="2"/>
        <charset val="238"/>
      </rPr>
      <t xml:space="preserve"> węgiel</t>
    </r>
    <r>
      <rPr>
        <sz val="11"/>
        <color theme="1"/>
        <rFont val="Arial"/>
        <family val="2"/>
        <charset val="238"/>
      </rPr>
      <t xml:space="preserve"> aktywowany .Opatrunek o właściwościach  pochłaniający nieprzyjemne zapachy. 
Rozmiar</t>
    </r>
    <r>
      <rPr>
        <b/>
        <sz val="11"/>
        <color theme="1"/>
        <rFont val="Arial"/>
        <family val="2"/>
        <charset val="238"/>
      </rPr>
      <t xml:space="preserve"> 10cm x 10cm.
</t>
    </r>
    <r>
      <rPr>
        <sz val="11"/>
        <color theme="1"/>
        <rFont val="Arial"/>
        <family val="2"/>
        <charset val="238"/>
      </rPr>
      <t xml:space="preserve">Opakowanie po 20 sztuk
</t>
    </r>
  </si>
  <si>
    <r>
      <t>Opatrunek jałowy zawierający</t>
    </r>
    <r>
      <rPr>
        <b/>
        <sz val="11"/>
        <color theme="1"/>
        <rFont val="Arial"/>
        <family val="2"/>
        <charset val="238"/>
      </rPr>
      <t xml:space="preserve"> węgiel</t>
    </r>
    <r>
      <rPr>
        <sz val="11"/>
        <color theme="1"/>
        <rFont val="Arial"/>
        <family val="2"/>
        <charset val="238"/>
      </rPr>
      <t xml:space="preserve"> aktywowany oraz </t>
    </r>
    <r>
      <rPr>
        <b/>
        <sz val="11"/>
        <color theme="1"/>
        <rFont val="Arial"/>
        <family val="2"/>
        <charset val="238"/>
      </rPr>
      <t>srebro.</t>
    </r>
    <r>
      <rPr>
        <sz val="11"/>
        <color theme="1"/>
        <rFont val="Arial"/>
        <family val="2"/>
        <charset val="238"/>
      </rPr>
      <t xml:space="preserve"> Opatrunek o właściwościach przeciwbakteryjnych, pochłaniający nieprzyjemne zapachy i działa bakteriobójczo na związane w strukturze węglowej komórki bakterii.  
Rozmiar </t>
    </r>
    <r>
      <rPr>
        <b/>
        <sz val="11"/>
        <color theme="1"/>
        <rFont val="Arial"/>
        <family val="2"/>
        <charset val="238"/>
      </rPr>
      <t xml:space="preserve">10cm x 10cm.
</t>
    </r>
    <r>
      <rPr>
        <sz val="11"/>
        <color theme="1"/>
        <rFont val="Arial"/>
        <family val="2"/>
        <charset val="238"/>
      </rPr>
      <t xml:space="preserve">Opakowanie po 10 sztuk
</t>
    </r>
  </si>
  <si>
    <r>
      <t xml:space="preserve">Opatrunek jałowy gazowy wykonany z siatki tiulowej bawełnianej o dużych oczkach  (100% bawełny),impregnowany roztworem hydrofobowej neutralnej maści </t>
    </r>
    <r>
      <rPr>
        <b/>
        <sz val="11"/>
        <color theme="1"/>
        <rFont val="Arial"/>
        <family val="2"/>
        <charset val="238"/>
      </rPr>
      <t>(parafina</t>
    </r>
    <r>
      <rPr>
        <sz val="11"/>
        <color theme="1"/>
        <rFont val="Arial"/>
        <family val="2"/>
        <charset val="238"/>
      </rPr>
      <t xml:space="preserve">).Przeznaczony do ran powierzchownych takich jak otarcia, oparzenia leczeniu owrzodzeń. 
Rozmiar </t>
    </r>
    <r>
      <rPr>
        <b/>
        <sz val="11"/>
        <color theme="1"/>
        <rFont val="Arial"/>
        <family val="2"/>
        <charset val="238"/>
      </rPr>
      <t xml:space="preserve">10cm x 20cm,
</t>
    </r>
    <r>
      <rPr>
        <sz val="11"/>
        <color theme="1"/>
        <rFont val="Arial"/>
        <family val="2"/>
        <charset val="238"/>
      </rPr>
      <t xml:space="preserve">Opakowanie. Po 10 sztuk.
</t>
    </r>
  </si>
  <si>
    <r>
      <t>Opatrunek jałowy</t>
    </r>
    <r>
      <rPr>
        <b/>
        <sz val="11"/>
        <color theme="1"/>
        <rFont val="Arial"/>
        <family val="2"/>
        <charset val="238"/>
      </rPr>
      <t xml:space="preserve"> hydrokoloidowy</t>
    </r>
    <r>
      <rPr>
        <sz val="11"/>
        <color theme="1"/>
        <rFont val="Arial"/>
        <family val="2"/>
        <charset val="238"/>
      </rPr>
      <t xml:space="preserve"> do ran słabo i średnio sączących, niezainfekowanych. Utrzymujący wilgotne środowisko w ranie. Opatrunek może pozostawać w ranie 5-7 dni.  
Rozmiar  </t>
    </r>
    <r>
      <rPr>
        <b/>
        <sz val="11"/>
        <color theme="1"/>
        <rFont val="Arial"/>
        <family val="2"/>
        <charset val="238"/>
      </rPr>
      <t xml:space="preserve">20cm x 20cm
</t>
    </r>
    <r>
      <rPr>
        <sz val="11"/>
        <color theme="1"/>
        <rFont val="Arial"/>
        <family val="2"/>
        <charset val="238"/>
      </rPr>
      <t xml:space="preserve">Opakowanie po 5 sztuk.
</t>
    </r>
  </si>
  <si>
    <r>
      <t>Opatrunek z włókien</t>
    </r>
    <r>
      <rPr>
        <b/>
        <sz val="11"/>
        <color theme="1"/>
        <rFont val="Arial"/>
        <family val="2"/>
        <charset val="238"/>
      </rPr>
      <t xml:space="preserve"> alginianów</t>
    </r>
    <r>
      <rPr>
        <sz val="11"/>
        <color theme="1"/>
        <rFont val="Arial"/>
        <family val="2"/>
        <charset val="238"/>
      </rPr>
      <t xml:space="preserve"> wapnia dający się łatwo tamponować. Stosowany do oczyszczania  ran głębokich,oraz silnie sączących lub krwawiących  do zaopatrywania ran zarówno ostrych jak i przewlekłych, również zakażonych,  znajdujących się w fazie oczyszczania lub ziarninowania,  
Rozmiar 5 cm x 5 cm.
Opakowania po 10 szt.</t>
    </r>
  </si>
  <si>
    <r>
      <t xml:space="preserve">Opatrunek z włókien </t>
    </r>
    <r>
      <rPr>
        <b/>
        <sz val="11"/>
        <color theme="1"/>
        <rFont val="Arial"/>
        <family val="2"/>
        <charset val="238"/>
      </rPr>
      <t>alginianów</t>
    </r>
    <r>
      <rPr>
        <sz val="11"/>
        <color theme="1"/>
        <rFont val="Arial"/>
        <family val="2"/>
        <charset val="238"/>
      </rPr>
      <t xml:space="preserve"> wapnia dający się łatwo tamponować. Stosowany do oczyszczania  ran głębokich,oraz silnie 
sączących lub krwawiących  do zaopatrywania ran zarówno ostrych jak i przewlekłych, również zakażonych,  znajdujących się w fazie oczyszczania lub ziarninowania.
Rozmiar </t>
    </r>
    <r>
      <rPr>
        <b/>
        <sz val="11"/>
        <color theme="1"/>
        <rFont val="Arial"/>
        <family val="2"/>
        <charset val="238"/>
      </rPr>
      <t>10 cm x 10 cm.</t>
    </r>
    <r>
      <rPr>
        <sz val="11"/>
        <color theme="1"/>
        <rFont val="Arial"/>
        <family val="2"/>
        <charset val="238"/>
      </rPr>
      <t xml:space="preserve">  
Opakowania po 10 szt</t>
    </r>
  </si>
  <si>
    <r>
      <t xml:space="preserve">Jałowy opatrunek wykonany z pianki poliuretanowej, samoprzylepny, pokryty klejem poliakrylowym. Przeznaczony do ran średnio sączących, powierzchownych, niezainfekowanych we wszystkich fazach gojenia. Porowata, chłonna  struktura opatrunku od strony rany, warstwa zewnętrzna wykonana z półprzepuszczalnej membrany poliuretanowej. </t>
    </r>
    <r>
      <rPr>
        <b/>
        <sz val="11"/>
        <color theme="1"/>
        <rFont val="Arial"/>
        <family val="2"/>
        <charset val="238"/>
      </rPr>
      <t>Na okolice kości krzyżowej.</t>
    </r>
    <r>
      <rPr>
        <sz val="11"/>
        <color theme="1"/>
        <rFont val="Arial"/>
        <family val="2"/>
        <charset val="238"/>
      </rPr>
      <t>Rozmiar</t>
    </r>
    <r>
      <rPr>
        <b/>
        <sz val="11"/>
        <color theme="1"/>
        <rFont val="Arial"/>
        <family val="2"/>
        <charset val="238"/>
      </rPr>
      <t xml:space="preserve"> 18cm x 20,5cm.</t>
    </r>
    <r>
      <rPr>
        <sz val="11"/>
        <color theme="1"/>
        <rFont val="Arial"/>
        <family val="2"/>
        <charset val="238"/>
      </rPr>
      <t xml:space="preserve">Opakowanie </t>
    </r>
    <r>
      <rPr>
        <b/>
        <sz val="11"/>
        <color theme="1"/>
        <rFont val="Arial"/>
        <family val="2"/>
        <charset val="238"/>
      </rPr>
      <t xml:space="preserve">po 5 szt.
</t>
    </r>
  </si>
  <si>
    <r>
      <t>Opatrunek jałowy wielowarstwowy</t>
    </r>
    <r>
      <rPr>
        <b/>
        <sz val="11"/>
        <color theme="1"/>
        <rFont val="Arial"/>
        <family val="2"/>
        <charset val="238"/>
      </rPr>
      <t xml:space="preserve"> z superabsorbentem </t>
    </r>
    <r>
      <rPr>
        <sz val="11"/>
        <color theme="1"/>
        <rFont val="Arial"/>
        <family val="2"/>
        <charset val="238"/>
      </rPr>
      <t xml:space="preserve">ustabilizowanym w płacie włókien celulozowych,   przeznaczony do zaopatrywania ran w dużym wysiękiem jako opatrunek pierwotny lub wtórny, nadaje się do łączenia z innymi opatrunkami specjalistycznymi.
Rozmiar </t>
    </r>
    <r>
      <rPr>
        <b/>
        <sz val="11"/>
        <color theme="1"/>
        <rFont val="Arial"/>
        <family val="2"/>
        <charset val="238"/>
      </rPr>
      <t>10 x 20 cm</t>
    </r>
    <r>
      <rPr>
        <sz val="11"/>
        <color theme="1"/>
        <rFont val="Arial"/>
        <family val="2"/>
        <charset val="238"/>
      </rPr>
      <t xml:space="preserve">.Opakowania po </t>
    </r>
    <r>
      <rPr>
        <b/>
        <sz val="11"/>
        <color theme="1"/>
        <rFont val="Arial"/>
        <family val="2"/>
        <charset val="238"/>
      </rPr>
      <t>10</t>
    </r>
    <r>
      <rPr>
        <sz val="11"/>
        <color theme="1"/>
        <rFont val="Arial"/>
        <family val="2"/>
        <charset val="238"/>
      </rPr>
      <t xml:space="preserve"> szt</t>
    </r>
  </si>
  <si>
    <r>
      <t xml:space="preserve">Opatrunek jałowy wielowarstwowy </t>
    </r>
    <r>
      <rPr>
        <b/>
        <sz val="11"/>
        <color theme="1"/>
        <rFont val="Arial"/>
        <family val="2"/>
        <charset val="238"/>
      </rPr>
      <t xml:space="preserve">z superabsorbentem </t>
    </r>
    <r>
      <rPr>
        <sz val="11"/>
        <color theme="1"/>
        <rFont val="Arial"/>
        <family val="2"/>
        <charset val="238"/>
      </rPr>
      <t>ustabilizowanym w płacie włókien celulozowych,   przeznaczony do zaopatrywania ran w dużym wysiękiem jako opatrunek pierwotny lub wtórny, nadaje się do łączenia z innymi opatrunkami specjalistycznymi.
Rozmiar</t>
    </r>
    <r>
      <rPr>
        <b/>
        <sz val="11"/>
        <color theme="1"/>
        <rFont val="Arial"/>
        <family val="2"/>
        <charset val="238"/>
      </rPr>
      <t xml:space="preserve"> 15 x 20</t>
    </r>
    <r>
      <rPr>
        <sz val="11"/>
        <color theme="1"/>
        <rFont val="Arial"/>
        <family val="2"/>
        <charset val="238"/>
      </rPr>
      <t xml:space="preserve"> cm.Opakowania po </t>
    </r>
    <r>
      <rPr>
        <b/>
        <sz val="11"/>
        <color theme="1"/>
        <rFont val="Arial"/>
        <family val="2"/>
        <charset val="238"/>
      </rPr>
      <t xml:space="preserve">10 </t>
    </r>
    <r>
      <rPr>
        <sz val="11"/>
        <color theme="1"/>
        <rFont val="Arial"/>
        <family val="2"/>
        <charset val="238"/>
      </rPr>
      <t>szt</t>
    </r>
  </si>
  <si>
    <r>
      <t>Opatrunek jałowy wielowarstwowy</t>
    </r>
    <r>
      <rPr>
        <b/>
        <sz val="11"/>
        <color theme="1"/>
        <rFont val="Arial"/>
        <family val="2"/>
        <charset val="238"/>
      </rPr>
      <t xml:space="preserve"> z superabsorbentem </t>
    </r>
    <r>
      <rPr>
        <sz val="11"/>
        <color theme="1"/>
        <rFont val="Arial"/>
        <family val="2"/>
        <charset val="238"/>
      </rPr>
      <t xml:space="preserve">ustabilizowanym w płacie włókien celulozowych,   przeznaczony do zaopatrywania ran w dużym wysiękiem jako opatrunek pierwotny lub wtórny, nadaje się do łączenia z innymi opatrunkami specjalistycznymi.
Rozmiar </t>
    </r>
    <r>
      <rPr>
        <b/>
        <sz val="11"/>
        <color theme="1"/>
        <rFont val="Arial"/>
        <family val="2"/>
        <charset val="238"/>
      </rPr>
      <t>20 x 25</t>
    </r>
    <r>
      <rPr>
        <sz val="11"/>
        <color theme="1"/>
        <rFont val="Arial"/>
        <family val="2"/>
        <charset val="238"/>
      </rPr>
      <t xml:space="preserve"> cm.Opakowania po </t>
    </r>
    <r>
      <rPr>
        <b/>
        <sz val="11"/>
        <color theme="1"/>
        <rFont val="Arial"/>
        <family val="2"/>
        <charset val="238"/>
      </rPr>
      <t xml:space="preserve">10 </t>
    </r>
    <r>
      <rPr>
        <sz val="11"/>
        <color theme="1"/>
        <rFont val="Arial"/>
        <family val="2"/>
        <charset val="238"/>
      </rPr>
      <t>szt</t>
    </r>
  </si>
  <si>
    <r>
      <t>Opatrunek jałowy wielowarstwowy    przeznaczony do zaopatrywania ran z umiarkowanym lub dużym wysiękiem jako opatrunek pierwotny lub wtórny, nadaje się do łączenia z innymi opatrunkami specjalistycznymi.
Rozmiar</t>
    </r>
    <r>
      <rPr>
        <b/>
        <sz val="11"/>
        <color theme="1"/>
        <rFont val="Arial"/>
        <family val="2"/>
        <charset val="238"/>
      </rPr>
      <t xml:space="preserve"> 10 x 10 cm</t>
    </r>
    <r>
      <rPr>
        <sz val="11"/>
        <color theme="1"/>
        <rFont val="Arial"/>
        <family val="2"/>
        <charset val="238"/>
      </rPr>
      <t>.Opakowania po</t>
    </r>
    <r>
      <rPr>
        <b/>
        <sz val="11"/>
        <color theme="1"/>
        <rFont val="Arial"/>
        <family val="2"/>
        <charset val="238"/>
      </rPr>
      <t xml:space="preserve"> 60 </t>
    </r>
    <r>
      <rPr>
        <sz val="11"/>
        <color theme="1"/>
        <rFont val="Arial"/>
        <family val="2"/>
        <charset val="238"/>
      </rPr>
      <t>szt</t>
    </r>
  </si>
  <si>
    <r>
      <t xml:space="preserve">Opatrunek jałowy wielowarstwowy     przeznaczony do zaopatrywania ran z umiarkowanym lub dużym wysiękiem jako opatrunek pierwotny lub wtórny, nadaje się do łączenia z innymi opatrunkami specjalistycznymi.
Rozmiar </t>
    </r>
    <r>
      <rPr>
        <b/>
        <sz val="11"/>
        <color theme="1"/>
        <rFont val="Arial"/>
        <family val="2"/>
        <charset val="238"/>
      </rPr>
      <t>10 x 20 cm</t>
    </r>
    <r>
      <rPr>
        <sz val="11"/>
        <color theme="1"/>
        <rFont val="Arial"/>
        <family val="2"/>
        <charset val="238"/>
      </rPr>
      <t xml:space="preserve">.Opakowania po </t>
    </r>
    <r>
      <rPr>
        <b/>
        <sz val="11"/>
        <color theme="1"/>
        <rFont val="Arial"/>
        <family val="2"/>
        <charset val="238"/>
      </rPr>
      <t xml:space="preserve">30 </t>
    </r>
    <r>
      <rPr>
        <sz val="11"/>
        <color theme="1"/>
        <rFont val="Arial"/>
        <family val="2"/>
        <charset val="238"/>
      </rPr>
      <t>szt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</si>
</sst>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z_ł_-;\-* #,##0.00\ _z_ł_-;_-* \-??\ _z_ł_-;_-@"/>
    <numFmt numFmtId="165" formatCode="#,##0.00\ _z_ł"/>
    <numFmt numFmtId="166" formatCode="#,##0.00_ ;\-#,##0.00\ "/>
    <numFmt numFmtId="167" formatCode="#,##0.00\ ;\-#,##0.00,"/>
  </numFmts>
  <fonts count="55">
    <font>
      <sz val="10"/>
      <color rgb="FF000000"/>
      <name val="Arial"/>
      <charset val="1"/>
    </font>
    <font>
      <b/>
      <sz val="18"/>
      <color rgb="FF000000"/>
      <name val="Arial"/>
      <family val="2"/>
      <charset val="238"/>
    </font>
    <font>
      <sz val="18"/>
      <color rgb="FF000000"/>
      <name val="Arial"/>
      <family val="2"/>
      <charset val="238"/>
    </font>
    <font>
      <b/>
      <sz val="12"/>
      <color rgb="FF000000"/>
      <name val="Arial"/>
      <family val="2"/>
      <charset val="238"/>
    </font>
    <font>
      <sz val="12"/>
      <color rgb="FF000000"/>
      <name val="Arial"/>
      <family val="2"/>
      <charset val="238"/>
    </font>
    <font>
      <b/>
      <sz val="12"/>
      <color rgb="FFFF0000"/>
      <name val="Arial"/>
      <family val="2"/>
      <charset val="238"/>
    </font>
    <font>
      <sz val="12"/>
      <color rgb="FFFF0000"/>
      <name val="Arial"/>
      <family val="2"/>
      <charset val="238"/>
    </font>
    <font>
      <sz val="11"/>
      <color rgb="FFFF0000"/>
      <name val="Czcionka tekstu podstawowego"/>
      <charset val="1"/>
    </font>
    <font>
      <sz val="14"/>
      <color rgb="FF000000"/>
      <name val="Arial"/>
      <family val="2"/>
      <charset val="238"/>
    </font>
    <font>
      <sz val="11"/>
      <color rgb="FF000000"/>
      <name val="Arial"/>
      <family val="2"/>
      <charset val="238"/>
    </font>
    <font>
      <b/>
      <sz val="14"/>
      <color rgb="FF000000"/>
      <name val="Arial"/>
      <family val="2"/>
      <charset val="238"/>
    </font>
    <font>
      <b/>
      <sz val="11"/>
      <color rgb="FF000000"/>
      <name val="Arial"/>
      <family val="2"/>
      <charset val="238"/>
    </font>
    <font>
      <b/>
      <sz val="10"/>
      <color rgb="FFFF0000"/>
      <name val="Arial"/>
      <family val="2"/>
      <charset val="238"/>
    </font>
    <font>
      <sz val="11"/>
      <name val="Arial"/>
      <family val="2"/>
      <charset val="238"/>
    </font>
    <font>
      <b/>
      <sz val="11"/>
      <name val="Arial"/>
      <family val="2"/>
      <charset val="238"/>
    </font>
    <font>
      <sz val="10"/>
      <color rgb="FFFF0000"/>
      <name val="Arial"/>
      <family val="2"/>
      <charset val="238"/>
    </font>
    <font>
      <sz val="20"/>
      <color rgb="FFFF0000"/>
      <name val="Arial"/>
      <family val="2"/>
      <charset val="238"/>
    </font>
    <font>
      <u/>
      <sz val="11"/>
      <color rgb="FF000000"/>
      <name val="Arial"/>
      <family val="2"/>
      <charset val="238"/>
    </font>
    <font>
      <b/>
      <sz val="10"/>
      <color rgb="FF000000"/>
      <name val="Arial"/>
      <family val="2"/>
      <charset val="238"/>
    </font>
    <font>
      <sz val="10"/>
      <color rgb="FF000000"/>
      <name val="Arial"/>
      <family val="2"/>
      <charset val="238"/>
    </font>
    <font>
      <b/>
      <sz val="11"/>
      <color rgb="FF000000"/>
      <name val="Czcionka tekstu podstawowego"/>
      <charset val="1"/>
    </font>
    <font>
      <sz val="16"/>
      <color rgb="FF000000"/>
      <name val="Arial"/>
      <family val="2"/>
      <charset val="238"/>
    </font>
    <font>
      <b/>
      <sz val="14"/>
      <name val="Arial"/>
      <family val="2"/>
      <charset val="238"/>
    </font>
    <font>
      <sz val="10"/>
      <name val="Arial"/>
      <family val="2"/>
      <charset val="238"/>
    </font>
    <font>
      <b/>
      <sz val="9"/>
      <name val="Arial"/>
      <family val="2"/>
      <charset val="238"/>
    </font>
    <font>
      <b/>
      <sz val="10"/>
      <name val="Czcionka tekstu podstawowego"/>
      <charset val="238"/>
    </font>
    <font>
      <b/>
      <sz val="12"/>
      <name val="Arial"/>
      <family val="2"/>
      <charset val="238"/>
    </font>
    <font>
      <b/>
      <sz val="11"/>
      <name val="Czcionka tekstu podstawowego"/>
      <charset val="238"/>
    </font>
    <font>
      <sz val="11"/>
      <name val="Czcionka tekstu podstawowego"/>
      <charset val="238"/>
    </font>
    <font>
      <sz val="11"/>
      <color rgb="FF000000"/>
      <name val="Czcionka tekstu podstawowego"/>
      <charset val="238"/>
    </font>
    <font>
      <sz val="10"/>
      <color rgb="FFFFCC00"/>
      <name val="Arial"/>
      <family val="2"/>
      <charset val="238"/>
    </font>
    <font>
      <b/>
      <sz val="13"/>
      <color rgb="FF000000"/>
      <name val="Arial"/>
      <family val="2"/>
      <charset val="238"/>
    </font>
    <font>
      <sz val="11"/>
      <color rgb="FFFF0000"/>
      <name val="Arial"/>
      <family val="2"/>
      <charset val="238"/>
    </font>
    <font>
      <b/>
      <sz val="16"/>
      <color rgb="FF000000"/>
      <name val="Arial"/>
      <family val="2"/>
      <charset val="238"/>
    </font>
    <font>
      <sz val="10"/>
      <color indexed="8"/>
      <name val="Arial"/>
      <family val="2"/>
      <charset val="238"/>
    </font>
    <font>
      <b/>
      <sz val="14"/>
      <color indexed="10"/>
      <name val="Arial"/>
      <family val="2"/>
      <charset val="238"/>
    </font>
    <font>
      <b/>
      <sz val="14"/>
      <color indexed="8"/>
      <name val="Arial"/>
      <family val="2"/>
      <charset val="238"/>
    </font>
    <font>
      <b/>
      <sz val="12"/>
      <color indexed="8"/>
      <name val="Arial"/>
      <family val="2"/>
      <charset val="238"/>
    </font>
    <font>
      <sz val="10"/>
      <color rgb="FF00B050"/>
      <name val="Arial"/>
      <family val="2"/>
    </font>
    <font>
      <sz val="11"/>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12"/>
      <color theme="1"/>
      <name val="Arial"/>
      <family val="2"/>
      <charset val="238"/>
    </font>
    <font>
      <b/>
      <sz val="11"/>
      <color theme="1"/>
      <name val="Czcionka tekstu podstawowego"/>
      <charset val="1"/>
    </font>
    <font>
      <sz val="16"/>
      <color theme="1"/>
      <name val="Arial"/>
      <family val="2"/>
      <charset val="238"/>
    </font>
    <font>
      <u/>
      <sz val="11"/>
      <color theme="1"/>
      <name val="Arial"/>
      <family val="2"/>
      <charset val="238"/>
    </font>
    <font>
      <b/>
      <u/>
      <sz val="11"/>
      <color theme="1"/>
      <name val="Arial"/>
      <family val="2"/>
      <charset val="238"/>
    </font>
    <font>
      <i/>
      <sz val="10"/>
      <color theme="1"/>
      <name val="Arial"/>
      <family val="2"/>
      <charset val="238"/>
    </font>
    <font>
      <sz val="11"/>
      <color theme="1"/>
      <name val="Czcionka tekstu podstawowego"/>
      <charset val="238"/>
    </font>
    <font>
      <sz val="11"/>
      <color theme="1"/>
      <name val="Arial"/>
      <family val="2"/>
      <charset val="1"/>
    </font>
    <font>
      <b/>
      <sz val="11"/>
      <color theme="1"/>
      <name val="Arial"/>
      <family val="2"/>
      <charset val="1"/>
    </font>
    <font>
      <b/>
      <sz val="11"/>
      <color theme="1"/>
      <name val="Czcionka tekstu podstawowego"/>
      <charset val="238"/>
    </font>
    <font>
      <b/>
      <sz val="12"/>
      <color theme="1"/>
      <name val="Arial"/>
      <family val="2"/>
      <charset val="238"/>
    </font>
    <font>
      <sz val="11"/>
      <color theme="1"/>
      <name val="Calibri"/>
      <family val="2"/>
      <charset val="238"/>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indexed="9"/>
        <bgColor indexed="26"/>
      </patternFill>
    </fill>
  </fills>
  <borders count="23">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hair">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style="thin">
        <color auto="1"/>
      </bottom>
      <diagonal/>
    </border>
    <border>
      <left style="hair">
        <color auto="1"/>
      </left>
      <right/>
      <top/>
      <bottom style="thin">
        <color auto="1"/>
      </bottom>
      <diagonal/>
    </border>
    <border>
      <left style="thin">
        <color auto="1"/>
      </left>
      <right style="thin">
        <color rgb="FFFF0000"/>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3">
    <xf numFmtId="0" fontId="0" fillId="0" borderId="0"/>
    <xf numFmtId="0" fontId="23" fillId="0" borderId="0"/>
    <xf numFmtId="0" fontId="34" fillId="0" borderId="0"/>
  </cellStyleXfs>
  <cellXfs count="283">
    <xf numFmtId="0" fontId="0" fillId="0" borderId="0" xfId="0"/>
    <xf numFmtId="0" fontId="2" fillId="0" borderId="0" xfId="0" applyFont="1" applyAlignment="1">
      <alignment vertical="center"/>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0" fillId="2" borderId="0" xfId="0" applyFill="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center" vertical="center"/>
    </xf>
    <xf numFmtId="2" fontId="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vertical="center" wrapText="1"/>
    </xf>
    <xf numFmtId="0" fontId="6" fillId="0" borderId="2" xfId="0" applyFont="1" applyBorder="1"/>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xf>
    <xf numFmtId="0" fontId="7" fillId="0" borderId="0" xfId="0" applyFont="1"/>
    <xf numFmtId="0" fontId="4" fillId="2" borderId="2" xfId="0" applyFont="1" applyFill="1" applyBorder="1" applyAlignment="1">
      <alignment vertical="center" wrapText="1"/>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xf>
    <xf numFmtId="4" fontId="3" fillId="0" borderId="2" xfId="0" applyNumberFormat="1" applyFont="1" applyBorder="1" applyAlignment="1">
      <alignment horizontal="center" vertical="center"/>
    </xf>
    <xf numFmtId="0" fontId="8" fillId="0" borderId="0" xfId="0" applyFont="1" applyAlignment="1">
      <alignment vertical="center"/>
    </xf>
    <xf numFmtId="0" fontId="1" fillId="0" borderId="0" xfId="0" applyFont="1" applyAlignment="1">
      <alignment vertical="center"/>
    </xf>
    <xf numFmtId="0" fontId="9" fillId="2" borderId="0" xfId="0" applyFont="1" applyFill="1" applyAlignment="1">
      <alignment wrapText="1"/>
    </xf>
    <xf numFmtId="0" fontId="9" fillId="0" borderId="0" xfId="0" applyFont="1"/>
    <xf numFmtId="0" fontId="3" fillId="0" borderId="2" xfId="0" applyFont="1" applyBorder="1" applyAlignment="1">
      <alignment horizontal="center" vertical="top"/>
    </xf>
    <xf numFmtId="4" fontId="4" fillId="0" borderId="2" xfId="0" applyNumberFormat="1" applyFont="1" applyBorder="1" applyAlignment="1">
      <alignment horizontal="center" vertical="center"/>
    </xf>
    <xf numFmtId="0" fontId="4" fillId="0" borderId="2" xfId="0" applyFont="1" applyBorder="1"/>
    <xf numFmtId="0" fontId="4" fillId="0" borderId="4" xfId="0" applyFont="1" applyBorder="1"/>
    <xf numFmtId="0" fontId="4" fillId="0" borderId="4" xfId="0" applyFont="1" applyBorder="1" applyAlignment="1">
      <alignment horizontal="center" vertical="center"/>
    </xf>
    <xf numFmtId="2"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4" fontId="3" fillId="0" borderId="5" xfId="0" applyNumberFormat="1" applyFont="1" applyBorder="1" applyAlignment="1">
      <alignment horizontal="center" vertical="center"/>
    </xf>
    <xf numFmtId="0" fontId="10" fillId="0" borderId="0" xfId="0" applyFont="1" applyAlignment="1">
      <alignment horizontal="left" vertical="center"/>
    </xf>
    <xf numFmtId="0" fontId="8" fillId="2" borderId="0" xfId="0" applyFont="1" applyFill="1"/>
    <xf numFmtId="0" fontId="4" fillId="0" borderId="0" xfId="0" applyFont="1"/>
    <xf numFmtId="0" fontId="9" fillId="2" borderId="0" xfId="0" applyFont="1" applyFill="1"/>
    <xf numFmtId="0" fontId="4" fillId="2" borderId="6" xfId="0" applyFont="1" applyFill="1" applyBorder="1"/>
    <xf numFmtId="0" fontId="4" fillId="2" borderId="7" xfId="0" applyFont="1" applyFill="1" applyBorder="1"/>
    <xf numFmtId="0" fontId="4" fillId="2" borderId="8" xfId="0" applyFont="1" applyFill="1" applyBorder="1"/>
    <xf numFmtId="0" fontId="4" fillId="0" borderId="6" xfId="0" applyFont="1" applyBorder="1"/>
    <xf numFmtId="0" fontId="4" fillId="0" borderId="7" xfId="0" applyFont="1" applyBorder="1"/>
    <xf numFmtId="0" fontId="4" fillId="0" borderId="8" xfId="0" applyFont="1" applyBorder="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vertical="top" wrapText="1"/>
    </xf>
    <xf numFmtId="0" fontId="9" fillId="0" borderId="6" xfId="0" applyFont="1" applyBorder="1"/>
    <xf numFmtId="0" fontId="9" fillId="0" borderId="6" xfId="0" applyFont="1" applyBorder="1" applyAlignment="1">
      <alignment horizontal="center" vertical="center"/>
    </xf>
    <xf numFmtId="2" fontId="9"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xf>
    <xf numFmtId="4" fontId="9" fillId="0" borderId="2"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top" wrapText="1"/>
    </xf>
    <xf numFmtId="0" fontId="13" fillId="0" borderId="6" xfId="0" applyFont="1" applyBorder="1"/>
    <xf numFmtId="0" fontId="13" fillId="0" borderId="6" xfId="0" applyFont="1" applyBorder="1" applyAlignment="1">
      <alignment horizontal="center" vertical="center"/>
    </xf>
    <xf numFmtId="0" fontId="14" fillId="0" borderId="2" xfId="0" applyFont="1" applyBorder="1" applyAlignment="1">
      <alignment horizontal="center" vertical="center"/>
    </xf>
    <xf numFmtId="2" fontId="13" fillId="0" borderId="2" xfId="0" applyNumberFormat="1" applyFont="1" applyBorder="1" applyAlignment="1">
      <alignment horizontal="center" vertical="center" wrapText="1"/>
    </xf>
    <xf numFmtId="0" fontId="15" fillId="0" borderId="0" xfId="0" applyFont="1"/>
    <xf numFmtId="0" fontId="16" fillId="0" borderId="0" xfId="0" applyFont="1"/>
    <xf numFmtId="166" fontId="3" fillId="0" borderId="5" xfId="0" applyNumberFormat="1" applyFont="1" applyBorder="1" applyAlignment="1">
      <alignment horizontal="center" vertical="center"/>
    </xf>
    <xf numFmtId="0" fontId="8" fillId="0" borderId="0" xfId="0" applyFont="1"/>
    <xf numFmtId="0" fontId="10" fillId="0" borderId="0" xfId="0" applyFont="1" applyAlignment="1">
      <alignment vertical="center"/>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8" fillId="0" borderId="2" xfId="0" applyFont="1" applyBorder="1" applyAlignment="1">
      <alignment horizontal="center" vertical="center" wrapText="1"/>
    </xf>
    <xf numFmtId="0" fontId="11" fillId="0" borderId="2" xfId="0" applyFont="1" applyBorder="1" applyAlignment="1">
      <alignment horizontal="center" vertical="center" wrapText="1"/>
    </xf>
    <xf numFmtId="164" fontId="9" fillId="0" borderId="2" xfId="0" applyNumberFormat="1" applyFont="1" applyBorder="1" applyAlignment="1">
      <alignment vertical="center" wrapText="1"/>
    </xf>
    <xf numFmtId="4" fontId="9" fillId="0" borderId="2" xfId="0" applyNumberFormat="1" applyFont="1" applyBorder="1" applyAlignment="1">
      <alignment horizontal="center" vertical="center" wrapText="1"/>
    </xf>
    <xf numFmtId="0" fontId="9" fillId="0" borderId="2" xfId="0" applyFont="1" applyBorder="1" applyAlignment="1">
      <alignment vertical="center" wrapText="1"/>
    </xf>
    <xf numFmtId="0" fontId="9" fillId="0" borderId="4" xfId="0" applyFont="1" applyBorder="1" applyAlignment="1">
      <alignment horizontal="center" vertical="center" wrapText="1"/>
    </xf>
    <xf numFmtId="4" fontId="3" fillId="0" borderId="5" xfId="0" applyNumberFormat="1" applyFont="1" applyBorder="1" applyAlignment="1">
      <alignment horizontal="center" vertical="center" wrapText="1"/>
    </xf>
    <xf numFmtId="0" fontId="18" fillId="0" borderId="0" xfId="0" applyFont="1"/>
    <xf numFmtId="0" fontId="19" fillId="0" borderId="0" xfId="0" applyFont="1" applyAlignment="1">
      <alignment vertical="center"/>
    </xf>
    <xf numFmtId="0" fontId="24" fillId="0" borderId="14" xfId="1" applyFont="1" applyBorder="1" applyAlignment="1">
      <alignment horizontal="center" vertical="top" wrapText="1"/>
    </xf>
    <xf numFmtId="0" fontId="24" fillId="0" borderId="14" xfId="1" applyFont="1" applyBorder="1" applyAlignment="1">
      <alignment vertical="top" wrapText="1"/>
    </xf>
    <xf numFmtId="4" fontId="26" fillId="0" borderId="15" xfId="0" applyNumberFormat="1" applyFont="1" applyBorder="1" applyAlignment="1">
      <alignment horizontal="center" vertical="center"/>
    </xf>
    <xf numFmtId="0" fontId="18" fillId="0" borderId="2"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vertical="center" wrapText="1"/>
    </xf>
    <xf numFmtId="2" fontId="9" fillId="0" borderId="4" xfId="0" applyNumberFormat="1" applyFont="1" applyBorder="1" applyAlignment="1">
      <alignment horizontal="center" vertical="center"/>
    </xf>
    <xf numFmtId="4" fontId="11" fillId="0" borderId="5" xfId="0" applyNumberFormat="1"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left" vertical="top" wrapText="1"/>
    </xf>
    <xf numFmtId="0" fontId="9" fillId="0" borderId="2" xfId="0" applyFont="1" applyBorder="1" applyAlignment="1">
      <alignment horizontal="left" vertical="center"/>
    </xf>
    <xf numFmtId="0" fontId="3" fillId="0" borderId="0" xfId="0" applyFont="1"/>
    <xf numFmtId="0" fontId="23" fillId="0" borderId="0" xfId="0" applyFont="1"/>
    <xf numFmtId="0" fontId="10" fillId="0" borderId="16" xfId="0" applyFont="1" applyBorder="1" applyAlignment="1">
      <alignment vertical="center" wrapText="1"/>
    </xf>
    <xf numFmtId="0" fontId="10" fillId="0" borderId="0" xfId="0" applyFont="1" applyAlignment="1">
      <alignment vertical="center" wrapText="1"/>
    </xf>
    <xf numFmtId="0" fontId="22" fillId="0" borderId="0" xfId="0" applyFont="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7" fillId="0" borderId="2" xfId="0" applyFont="1" applyBorder="1" applyAlignment="1">
      <alignment horizontal="center" vertical="center"/>
    </xf>
    <xf numFmtId="0" fontId="20" fillId="0" borderId="0" xfId="0" applyFont="1" applyAlignment="1">
      <alignment horizontal="center" vertical="center"/>
    </xf>
    <xf numFmtId="0" fontId="28" fillId="0" borderId="2" xfId="0" applyFont="1" applyBorder="1" applyAlignment="1">
      <alignment horizontal="center" vertical="center" wrapText="1"/>
    </xf>
    <xf numFmtId="4" fontId="28" fillId="0" borderId="2" xfId="0" applyNumberFormat="1" applyFont="1" applyBorder="1" applyAlignment="1">
      <alignment horizontal="center" vertical="center" wrapText="1"/>
    </xf>
    <xf numFmtId="0" fontId="19" fillId="0" borderId="2" xfId="0" applyFont="1" applyBorder="1" applyAlignment="1">
      <alignment horizontal="center" vertical="center"/>
    </xf>
    <xf numFmtId="0" fontId="9" fillId="0" borderId="8" xfId="0" applyFont="1" applyBorder="1" applyAlignment="1">
      <alignment horizontal="center" vertical="center"/>
    </xf>
    <xf numFmtId="0" fontId="29" fillId="0" borderId="2" xfId="0" applyFont="1" applyBorder="1" applyAlignment="1">
      <alignment horizontal="center" vertical="center"/>
    </xf>
    <xf numFmtId="0" fontId="30" fillId="0" borderId="0" xfId="0" applyFont="1" applyAlignment="1">
      <alignment horizontal="center" vertical="center" wrapText="1"/>
    </xf>
    <xf numFmtId="0" fontId="9" fillId="0" borderId="17"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164" fontId="4" fillId="0" borderId="2" xfId="0" applyNumberFormat="1" applyFont="1" applyBorder="1" applyAlignment="1">
      <alignment vertical="center" wrapText="1"/>
    </xf>
    <xf numFmtId="0" fontId="16" fillId="0" borderId="0" xfId="0" applyFont="1" applyAlignment="1">
      <alignment horizontal="center" vertical="center"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4" fontId="20"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horizontal="left" vertical="center"/>
    </xf>
    <xf numFmtId="0" fontId="18" fillId="2" borderId="2" xfId="0" applyFont="1" applyFill="1" applyBorder="1" applyAlignment="1">
      <alignment horizontal="center" vertical="center" wrapText="1"/>
    </xf>
    <xf numFmtId="0" fontId="9" fillId="0" borderId="2" xfId="0" applyFont="1" applyBorder="1" applyAlignment="1">
      <alignment wrapText="1"/>
    </xf>
    <xf numFmtId="0" fontId="9" fillId="0" borderId="0" xfId="0" applyFont="1" applyAlignment="1">
      <alignment horizontal="left" vertical="center" wrapText="1"/>
    </xf>
    <xf numFmtId="0" fontId="11" fillId="0" borderId="4" xfId="0" applyFont="1" applyBorder="1" applyAlignment="1">
      <alignment horizontal="left" vertical="center" wrapText="1"/>
    </xf>
    <xf numFmtId="0" fontId="9" fillId="0" borderId="4" xfId="0" applyFont="1" applyBorder="1" applyAlignment="1">
      <alignment wrapText="1"/>
    </xf>
    <xf numFmtId="2" fontId="9" fillId="0" borderId="4" xfId="0" applyNumberFormat="1" applyFont="1" applyBorder="1" applyAlignment="1">
      <alignment horizontal="center" vertical="center" wrapText="1"/>
    </xf>
    <xf numFmtId="0" fontId="11" fillId="0" borderId="2" xfId="0" applyFont="1" applyBorder="1" applyAlignment="1">
      <alignment horizontal="left" vertical="center" wrapText="1"/>
    </xf>
    <xf numFmtId="4" fontId="3" fillId="0" borderId="2" xfId="0" applyNumberFormat="1" applyFont="1" applyBorder="1" applyAlignment="1">
      <alignment horizontal="center" vertical="center" wrapText="1"/>
    </xf>
    <xf numFmtId="0" fontId="18" fillId="0" borderId="0" xfId="0" applyFont="1" applyAlignment="1">
      <alignment horizontal="center" vertical="center"/>
    </xf>
    <xf numFmtId="166" fontId="3"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0" fontId="11" fillId="0" borderId="2" xfId="0" applyFont="1" applyBorder="1" applyAlignment="1">
      <alignment vertical="center" wrapText="1"/>
    </xf>
    <xf numFmtId="167" fontId="9" fillId="0" borderId="2" xfId="0" applyNumberFormat="1" applyFont="1" applyBorder="1" applyAlignment="1">
      <alignment horizontal="center" vertical="center"/>
    </xf>
    <xf numFmtId="166" fontId="9" fillId="0" borderId="2" xfId="0" applyNumberFormat="1" applyFont="1" applyBorder="1" applyAlignment="1">
      <alignment horizontal="center" vertical="center"/>
    </xf>
    <xf numFmtId="4" fontId="9" fillId="0" borderId="4" xfId="0" applyNumberFormat="1" applyFont="1" applyBorder="1" applyAlignment="1">
      <alignment horizontal="center" vertical="center"/>
    </xf>
    <xf numFmtId="166" fontId="11"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0" fontId="32"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21" fillId="0" borderId="0" xfId="0" applyFont="1" applyAlignment="1">
      <alignment vertical="center"/>
    </xf>
    <xf numFmtId="0" fontId="9" fillId="0" borderId="12" xfId="0" applyFont="1" applyBorder="1" applyAlignment="1">
      <alignment vertical="center" wrapText="1"/>
    </xf>
    <xf numFmtId="0" fontId="18" fillId="0" borderId="2" xfId="0" applyFont="1" applyBorder="1"/>
    <xf numFmtId="0" fontId="0" fillId="0" borderId="2" xfId="0" applyBorder="1" applyAlignment="1">
      <alignment horizontal="center" vertical="center"/>
    </xf>
    <xf numFmtId="0" fontId="9" fillId="0" borderId="2" xfId="0" applyFont="1" applyBorder="1" applyAlignment="1">
      <alignment vertical="center"/>
    </xf>
    <xf numFmtId="4" fontId="9" fillId="0" borderId="5" xfId="0" applyNumberFormat="1" applyFont="1" applyBorder="1" applyAlignment="1">
      <alignment horizontal="center" vertical="center"/>
    </xf>
    <xf numFmtId="4" fontId="11" fillId="0" borderId="2" xfId="0" applyNumberFormat="1" applyFont="1" applyBorder="1" applyAlignment="1">
      <alignment horizontal="center" vertical="center"/>
    </xf>
    <xf numFmtId="0" fontId="18" fillId="0" borderId="0" xfId="0" applyFont="1" applyAlignment="1">
      <alignment vertical="center"/>
    </xf>
    <xf numFmtId="0" fontId="37" fillId="0" borderId="20" xfId="2" applyFont="1" applyBorder="1" applyAlignment="1">
      <alignment horizontal="center" vertical="center" wrapText="1"/>
    </xf>
    <xf numFmtId="4" fontId="37" fillId="0" borderId="22" xfId="2" applyNumberFormat="1" applyFont="1" applyBorder="1" applyAlignment="1">
      <alignment horizontal="center" vertical="center" wrapText="1"/>
    </xf>
    <xf numFmtId="0" fontId="0" fillId="0" borderId="0" xfId="0" applyAlignment="1">
      <alignment wrapText="1"/>
    </xf>
    <xf numFmtId="0" fontId="38" fillId="0" borderId="0" xfId="0" applyFont="1"/>
    <xf numFmtId="0" fontId="39" fillId="0" borderId="2" xfId="0" applyFont="1" applyBorder="1" applyAlignment="1">
      <alignment horizontal="center" vertical="center"/>
    </xf>
    <xf numFmtId="0" fontId="39" fillId="0" borderId="2" xfId="0" applyFont="1" applyBorder="1" applyAlignment="1">
      <alignment vertical="top" wrapText="1"/>
    </xf>
    <xf numFmtId="0" fontId="39" fillId="0" borderId="6" xfId="0" applyFont="1" applyBorder="1"/>
    <xf numFmtId="0" fontId="39" fillId="0" borderId="6" xfId="0" applyFont="1" applyBorder="1" applyAlignment="1">
      <alignment horizontal="center" vertical="center"/>
    </xf>
    <xf numFmtId="0" fontId="40" fillId="0" borderId="2" xfId="0" applyFont="1" applyBorder="1" applyAlignment="1">
      <alignment horizontal="center" vertical="center"/>
    </xf>
    <xf numFmtId="2" fontId="39" fillId="0" borderId="2" xfId="0" applyNumberFormat="1" applyFont="1" applyBorder="1" applyAlignment="1">
      <alignment horizontal="center" vertical="center" wrapText="1"/>
    </xf>
    <xf numFmtId="2" fontId="39" fillId="0" borderId="2" xfId="0" applyNumberFormat="1" applyFont="1" applyBorder="1" applyAlignment="1">
      <alignment horizontal="center" vertical="center"/>
    </xf>
    <xf numFmtId="4" fontId="39" fillId="0" borderId="2" xfId="0" applyNumberFormat="1" applyFont="1" applyBorder="1" applyAlignment="1">
      <alignment horizontal="center" vertical="center"/>
    </xf>
    <xf numFmtId="0" fontId="41" fillId="0" borderId="0" xfId="0" applyFont="1"/>
    <xf numFmtId="0" fontId="39" fillId="3" borderId="2" xfId="0" applyFont="1" applyFill="1" applyBorder="1" applyAlignment="1">
      <alignment horizontal="center" vertical="center"/>
    </xf>
    <xf numFmtId="0" fontId="39" fillId="0" borderId="2" xfId="0" applyFont="1" applyBorder="1" applyAlignment="1">
      <alignment horizontal="center" vertical="center" wrapText="1"/>
    </xf>
    <xf numFmtId="0" fontId="39" fillId="0" borderId="2" xfId="0" applyFont="1" applyBorder="1" applyAlignment="1">
      <alignment horizontal="left" vertical="center" wrapText="1"/>
    </xf>
    <xf numFmtId="0" fontId="42" fillId="0" borderId="2" xfId="0" applyFont="1" applyBorder="1" applyAlignment="1">
      <alignment horizontal="center" vertical="center" wrapText="1"/>
    </xf>
    <xf numFmtId="0" fontId="41" fillId="0" borderId="2" xfId="0" applyFont="1" applyBorder="1" applyAlignment="1">
      <alignment wrapText="1"/>
    </xf>
    <xf numFmtId="0" fontId="40" fillId="0" borderId="2" xfId="0" applyFont="1" applyBorder="1" applyAlignment="1">
      <alignment horizontal="center" vertical="center" wrapText="1"/>
    </xf>
    <xf numFmtId="164" fontId="39" fillId="0" borderId="2" xfId="0" applyNumberFormat="1" applyFont="1" applyBorder="1" applyAlignment="1">
      <alignment vertical="center" wrapText="1"/>
    </xf>
    <xf numFmtId="4" fontId="39" fillId="0" borderId="2" xfId="0" applyNumberFormat="1" applyFont="1" applyBorder="1" applyAlignment="1">
      <alignment horizontal="center" vertical="center" wrapText="1"/>
    </xf>
    <xf numFmtId="0" fontId="43" fillId="0" borderId="5" xfId="0" applyFont="1" applyBorder="1" applyAlignment="1">
      <alignment horizontal="center" vertical="center"/>
    </xf>
    <xf numFmtId="0" fontId="39" fillId="0" borderId="5" xfId="0" applyFont="1" applyBorder="1" applyAlignment="1">
      <alignment vertical="top" wrapText="1"/>
    </xf>
    <xf numFmtId="0" fontId="41" fillId="0" borderId="1" xfId="0" applyFont="1" applyBorder="1" applyAlignment="1">
      <alignment horizontal="center" vertical="center" wrapText="1"/>
    </xf>
    <xf numFmtId="0" fontId="41" fillId="0" borderId="10" xfId="0" applyFont="1" applyBorder="1" applyAlignment="1">
      <alignment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39" fillId="0" borderId="9" xfId="0" applyFont="1" applyBorder="1" applyAlignment="1">
      <alignment horizontal="center" vertical="center"/>
    </xf>
    <xf numFmtId="2" fontId="39" fillId="0" borderId="5" xfId="0" applyNumberFormat="1" applyFont="1" applyBorder="1" applyAlignment="1">
      <alignment horizontal="center" vertical="center" wrapText="1"/>
    </xf>
    <xf numFmtId="0" fontId="39" fillId="0" borderId="2" xfId="0" applyFont="1" applyBorder="1" applyAlignment="1">
      <alignment vertical="center" wrapText="1"/>
    </xf>
    <xf numFmtId="0" fontId="41" fillId="0" borderId="11" xfId="0" applyFont="1" applyBorder="1" applyAlignment="1">
      <alignment horizontal="center" vertical="center" wrapText="1"/>
    </xf>
    <xf numFmtId="0" fontId="41" fillId="0" borderId="4" xfId="0" applyFont="1" applyBorder="1" applyAlignment="1">
      <alignment wrapText="1"/>
    </xf>
    <xf numFmtId="0" fontId="39" fillId="0" borderId="4"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2" xfId="0" applyFont="1" applyBorder="1"/>
    <xf numFmtId="0" fontId="40" fillId="0" borderId="2" xfId="0" applyFont="1" applyBorder="1" applyAlignment="1">
      <alignment vertical="top" wrapText="1"/>
    </xf>
    <xf numFmtId="0" fontId="40" fillId="0" borderId="2" xfId="0" applyFont="1" applyBorder="1" applyAlignment="1">
      <alignment vertical="center" wrapText="1"/>
    </xf>
    <xf numFmtId="0" fontId="41" fillId="0" borderId="8" xfId="0" applyFont="1" applyBorder="1" applyAlignment="1">
      <alignment horizontal="center" vertical="center" wrapText="1"/>
    </xf>
    <xf numFmtId="0" fontId="45" fillId="0" borderId="0" xfId="0" applyFont="1" applyAlignment="1">
      <alignment wrapText="1"/>
    </xf>
    <xf numFmtId="3" fontId="39" fillId="0" borderId="2" xfId="0" applyNumberFormat="1" applyFont="1" applyBorder="1" applyAlignment="1">
      <alignment horizontal="center" vertical="center" wrapText="1"/>
    </xf>
    <xf numFmtId="0" fontId="39" fillId="0" borderId="2" xfId="0" applyFont="1" applyBorder="1" applyAlignment="1">
      <alignment horizontal="center" vertical="top" wrapText="1"/>
    </xf>
    <xf numFmtId="3" fontId="40" fillId="0" borderId="2" xfId="0" applyNumberFormat="1" applyFont="1" applyBorder="1" applyAlignment="1">
      <alignment horizontal="center" vertical="center" wrapText="1"/>
    </xf>
    <xf numFmtId="0" fontId="39" fillId="2" borderId="2" xfId="0" applyFont="1" applyFill="1" applyBorder="1" applyAlignment="1">
      <alignment horizontal="center" vertical="center"/>
    </xf>
    <xf numFmtId="3" fontId="39" fillId="0" borderId="2" xfId="0" applyNumberFormat="1" applyFont="1" applyBorder="1" applyAlignment="1">
      <alignment horizontal="center" vertical="center"/>
    </xf>
    <xf numFmtId="0" fontId="39" fillId="0" borderId="2" xfId="0" applyFont="1" applyBorder="1" applyAlignment="1">
      <alignment horizontal="center" vertical="top"/>
    </xf>
    <xf numFmtId="0" fontId="40" fillId="0" borderId="4" xfId="0" applyFont="1" applyBorder="1" applyAlignment="1">
      <alignment vertical="top" wrapText="1"/>
    </xf>
    <xf numFmtId="3" fontId="39" fillId="0" borderId="4" xfId="0" applyNumberFormat="1" applyFont="1" applyBorder="1" applyAlignment="1">
      <alignment horizontal="center" vertical="center" wrapText="1"/>
    </xf>
    <xf numFmtId="0" fontId="39" fillId="0" borderId="4" xfId="0" applyFont="1" applyBorder="1" applyAlignment="1">
      <alignment horizontal="center" vertical="top" wrapText="1"/>
    </xf>
    <xf numFmtId="3" fontId="39" fillId="0" borderId="4" xfId="0" applyNumberFormat="1" applyFont="1" applyBorder="1" applyAlignment="1">
      <alignment horizontal="center" vertical="center"/>
    </xf>
    <xf numFmtId="0" fontId="39" fillId="0" borderId="11" xfId="0" applyFont="1" applyBorder="1"/>
    <xf numFmtId="0" fontId="39" fillId="0" borderId="4" xfId="0" applyFont="1" applyBorder="1" applyAlignment="1">
      <alignment horizontal="center" vertical="center"/>
    </xf>
    <xf numFmtId="2" fontId="39" fillId="0" borderId="4" xfId="0" applyNumberFormat="1" applyFont="1" applyBorder="1" applyAlignment="1">
      <alignment horizontal="center" vertical="center"/>
    </xf>
    <xf numFmtId="0" fontId="48" fillId="0" borderId="0" xfId="0" applyFont="1"/>
    <xf numFmtId="0" fontId="39" fillId="0" borderId="4" xfId="0" applyFont="1" applyBorder="1" applyAlignment="1">
      <alignment vertical="center" wrapText="1"/>
    </xf>
    <xf numFmtId="0" fontId="39" fillId="0" borderId="2" xfId="0" applyFont="1" applyBorder="1" applyAlignment="1">
      <alignment horizontal="left" vertical="top" wrapText="1"/>
    </xf>
    <xf numFmtId="0" fontId="39" fillId="0" borderId="2" xfId="0" applyFont="1" applyBorder="1" applyAlignment="1">
      <alignment horizontal="left" vertical="center"/>
    </xf>
    <xf numFmtId="2" fontId="43" fillId="0" borderId="2" xfId="0" applyNumberFormat="1" applyFont="1" applyBorder="1" applyAlignment="1">
      <alignment horizontal="center" vertical="center"/>
    </xf>
    <xf numFmtId="0" fontId="49" fillId="0" borderId="2" xfId="0" applyFont="1" applyBorder="1" applyAlignment="1">
      <alignment horizontal="center" vertical="center"/>
    </xf>
    <xf numFmtId="0" fontId="49" fillId="0" borderId="2" xfId="0" applyFont="1" applyBorder="1" applyAlignment="1">
      <alignment horizontal="center" vertical="center" wrapText="1"/>
    </xf>
    <xf numFmtId="0" fontId="49" fillId="0" borderId="8" xfId="0" applyFont="1" applyBorder="1" applyAlignment="1">
      <alignment horizontal="center" vertical="center"/>
    </xf>
    <xf numFmtId="0" fontId="52" fillId="0" borderId="2" xfId="0" applyFont="1" applyBorder="1" applyAlignment="1">
      <alignment horizontal="center" vertical="center"/>
    </xf>
    <xf numFmtId="2" fontId="49" fillId="0" borderId="2" xfId="0" applyNumberFormat="1" applyFont="1" applyBorder="1" applyAlignment="1">
      <alignment horizontal="center" vertical="center" wrapText="1"/>
    </xf>
    <xf numFmtId="4" fontId="49" fillId="0" borderId="2" xfId="0" applyNumberFormat="1" applyFont="1" applyBorder="1" applyAlignment="1">
      <alignment horizontal="center" vertical="center" wrapText="1"/>
    </xf>
    <xf numFmtId="0" fontId="52" fillId="0" borderId="0" xfId="0" applyFont="1" applyAlignment="1">
      <alignment horizontal="center" vertical="center"/>
    </xf>
    <xf numFmtId="0" fontId="41" fillId="0" borderId="2" xfId="0" applyFont="1" applyBorder="1" applyAlignment="1">
      <alignment horizontal="center" vertical="center"/>
    </xf>
    <xf numFmtId="0" fontId="39" fillId="0" borderId="8" xfId="0" applyFont="1" applyBorder="1" applyAlignment="1">
      <alignment horizontal="center" vertical="center"/>
    </xf>
    <xf numFmtId="0" fontId="43" fillId="0" borderId="2" xfId="0" applyFont="1" applyBorder="1" applyAlignment="1">
      <alignment horizontal="center" vertical="center"/>
    </xf>
    <xf numFmtId="0" fontId="53" fillId="0" borderId="2" xfId="0" applyFont="1" applyBorder="1" applyAlignment="1">
      <alignment horizontal="center" vertical="center"/>
    </xf>
    <xf numFmtId="2" fontId="43" fillId="0" borderId="2" xfId="0" applyNumberFormat="1" applyFont="1" applyBorder="1" applyAlignment="1">
      <alignment horizontal="center" vertical="center" wrapText="1"/>
    </xf>
    <xf numFmtId="164" fontId="43" fillId="0" borderId="2" xfId="0" applyNumberFormat="1" applyFont="1" applyBorder="1" applyAlignment="1">
      <alignment vertical="center" wrapText="1"/>
    </xf>
    <xf numFmtId="4" fontId="43" fillId="0" borderId="2" xfId="0" applyNumberFormat="1" applyFont="1" applyBorder="1" applyAlignment="1">
      <alignment horizontal="center" vertical="center"/>
    </xf>
    <xf numFmtId="164" fontId="39" fillId="0" borderId="2" xfId="0" applyNumberFormat="1" applyFont="1" applyBorder="1" applyAlignment="1">
      <alignment horizontal="center" vertical="center"/>
    </xf>
    <xf numFmtId="49" fontId="39" fillId="0" borderId="4" xfId="0" applyNumberFormat="1" applyFont="1" applyBorder="1" applyAlignment="1">
      <alignment horizontal="left" vertical="center" wrapText="1"/>
    </xf>
    <xf numFmtId="0" fontId="39" fillId="0" borderId="4" xfId="0" applyFont="1" applyBorder="1"/>
    <xf numFmtId="0" fontId="40" fillId="0" borderId="2" xfId="0" applyFont="1" applyBorder="1" applyAlignment="1">
      <alignment horizontal="left" vertical="center" wrapText="1"/>
    </xf>
    <xf numFmtId="0" fontId="39" fillId="0" borderId="2" xfId="0" applyFont="1" applyBorder="1" applyAlignment="1">
      <alignment wrapText="1"/>
    </xf>
    <xf numFmtId="2" fontId="39" fillId="0" borderId="4" xfId="0" applyNumberFormat="1" applyFont="1" applyBorder="1" applyAlignment="1">
      <alignment horizontal="center" vertical="center" wrapText="1"/>
    </xf>
    <xf numFmtId="166" fontId="39" fillId="0" borderId="2" xfId="0" applyNumberFormat="1" applyFont="1" applyBorder="1" applyAlignment="1">
      <alignment horizontal="center" vertical="center" wrapText="1"/>
    </xf>
    <xf numFmtId="167" fontId="39" fillId="0" borderId="2" xfId="0" applyNumberFormat="1" applyFont="1" applyBorder="1" applyAlignment="1">
      <alignment horizontal="center" vertical="center"/>
    </xf>
    <xf numFmtId="166" fontId="39" fillId="0" borderId="2" xfId="0" applyNumberFormat="1" applyFont="1" applyBorder="1" applyAlignment="1">
      <alignment horizontal="center" vertical="center"/>
    </xf>
    <xf numFmtId="49" fontId="39" fillId="2" borderId="19" xfId="0" applyNumberFormat="1" applyFont="1" applyFill="1" applyBorder="1" applyAlignment="1">
      <alignment horizontal="left" vertical="center" wrapText="1"/>
    </xf>
    <xf numFmtId="0" fontId="41" fillId="0" borderId="2" xfId="0" applyFont="1" applyBorder="1" applyAlignment="1">
      <alignment horizontal="center" vertical="center" wrapText="1"/>
    </xf>
    <xf numFmtId="0" fontId="41" fillId="2" borderId="2" xfId="0" applyFont="1" applyFill="1" applyBorder="1" applyAlignment="1">
      <alignment horizontal="center" vertical="center" wrapText="1"/>
    </xf>
    <xf numFmtId="0" fontId="41" fillId="0" borderId="20" xfId="2" applyFont="1" applyBorder="1" applyAlignment="1">
      <alignment horizontal="center" vertical="center" wrapText="1"/>
    </xf>
    <xf numFmtId="0" fontId="39" fillId="0" borderId="20" xfId="2" applyFont="1" applyBorder="1" applyAlignment="1">
      <alignment horizontal="left" vertical="center" wrapText="1"/>
    </xf>
    <xf numFmtId="0" fontId="39" fillId="0" borderId="20" xfId="2" applyFont="1" applyBorder="1" applyAlignment="1">
      <alignment horizontal="center" vertical="center" wrapText="1"/>
    </xf>
    <xf numFmtId="0" fontId="40" fillId="0" borderId="20" xfId="2" applyFont="1" applyBorder="1" applyAlignment="1">
      <alignment horizontal="center" vertical="center" wrapText="1"/>
    </xf>
    <xf numFmtId="2" fontId="39" fillId="0" borderId="20" xfId="2" applyNumberFormat="1" applyFont="1" applyBorder="1" applyAlignment="1">
      <alignment horizontal="center" vertical="center" wrapText="1"/>
    </xf>
    <xf numFmtId="4" fontId="39" fillId="0" borderId="20" xfId="2" applyNumberFormat="1" applyFont="1" applyBorder="1" applyAlignment="1">
      <alignment horizontal="center" vertical="center" wrapText="1"/>
    </xf>
    <xf numFmtId="0" fontId="39" fillId="4" borderId="20" xfId="2" applyFont="1" applyFill="1" applyBorder="1" applyAlignment="1">
      <alignment horizontal="center" vertical="center" wrapText="1"/>
    </xf>
    <xf numFmtId="0" fontId="54" fillId="0" borderId="20" xfId="2" applyFont="1" applyBorder="1" applyAlignment="1">
      <alignment horizontal="center" vertical="center" wrapText="1"/>
    </xf>
    <xf numFmtId="0" fontId="39" fillId="0" borderId="21" xfId="2" applyFont="1" applyBorder="1" applyAlignment="1">
      <alignment horizontal="left" vertical="center" wrapText="1"/>
    </xf>
    <xf numFmtId="0" fontId="54" fillId="0" borderId="21" xfId="2" applyFont="1" applyBorder="1" applyAlignment="1">
      <alignment horizontal="center" vertical="center" wrapText="1"/>
    </xf>
    <xf numFmtId="0" fontId="39" fillId="0" borderId="21" xfId="2" applyFont="1" applyBorder="1" applyAlignment="1">
      <alignment horizontal="center" vertical="center" wrapText="1"/>
    </xf>
    <xf numFmtId="2" fontId="39" fillId="0" borderId="21" xfId="2" applyNumberFormat="1" applyFont="1" applyBorder="1" applyAlignment="1">
      <alignment horizontal="center" vertical="center" wrapText="1"/>
    </xf>
    <xf numFmtId="0" fontId="39" fillId="0" borderId="22" xfId="2" applyFont="1" applyBorder="1" applyAlignment="1">
      <alignment horizontal="center" vertical="center" wrapText="1"/>
    </xf>
    <xf numFmtId="0" fontId="39" fillId="0" borderId="20" xfId="2" applyFont="1" applyBorder="1" applyAlignment="1">
      <alignment horizontal="center" vertical="center"/>
    </xf>
    <xf numFmtId="2" fontId="39" fillId="0" borderId="22" xfId="2" applyNumberFormat="1" applyFont="1" applyBorder="1" applyAlignment="1">
      <alignment horizontal="center" vertical="center" wrapText="1"/>
    </xf>
    <xf numFmtId="0" fontId="39" fillId="0" borderId="2" xfId="0" applyFont="1" applyBorder="1" applyAlignment="1">
      <alignment horizontal="left" wrapText="1"/>
    </xf>
    <xf numFmtId="0" fontId="39" fillId="2" borderId="2" xfId="0" applyFont="1" applyFill="1" applyBorder="1" applyAlignment="1">
      <alignment vertical="center" wrapText="1"/>
    </xf>
    <xf numFmtId="0" fontId="40" fillId="2" borderId="2" xfId="0" applyFont="1" applyFill="1" applyBorder="1" applyAlignment="1">
      <alignment horizontal="center" vertical="center" wrapText="1"/>
    </xf>
    <xf numFmtId="2" fontId="39" fillId="2" borderId="2" xfId="0" applyNumberFormat="1" applyFont="1" applyFill="1" applyBorder="1" applyAlignment="1">
      <alignment horizontal="center" vertical="center"/>
    </xf>
    <xf numFmtId="0" fontId="41" fillId="2" borderId="0" xfId="0" applyFont="1" applyFill="1"/>
    <xf numFmtId="0" fontId="1" fillId="0" borderId="1" xfId="0" applyFont="1" applyBorder="1" applyAlignment="1">
      <alignment vertical="center"/>
    </xf>
    <xf numFmtId="0" fontId="3" fillId="0" borderId="2" xfId="0" applyFont="1" applyBorder="1" applyAlignment="1">
      <alignment vertical="center"/>
    </xf>
    <xf numFmtId="0" fontId="1" fillId="0" borderId="0" xfId="0" applyFont="1"/>
    <xf numFmtId="0" fontId="1" fillId="0" borderId="3" xfId="0" applyFont="1" applyBorder="1" applyAlignment="1">
      <alignment vertical="center"/>
    </xf>
    <xf numFmtId="0" fontId="3" fillId="0" borderId="2" xfId="0" applyFont="1" applyBorder="1" applyAlignment="1">
      <alignment horizontal="left" vertical="center"/>
    </xf>
    <xf numFmtId="0" fontId="10" fillId="0" borderId="3" xfId="0" applyFont="1" applyBorder="1" applyAlignment="1">
      <alignment vertical="center"/>
    </xf>
    <xf numFmtId="0" fontId="12"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3" fillId="0" borderId="0" xfId="0" applyFont="1" applyAlignment="1">
      <alignment vertical="center" wrapText="1"/>
    </xf>
    <xf numFmtId="0" fontId="10" fillId="0" borderId="9" xfId="0" applyFont="1" applyBorder="1" applyAlignment="1">
      <alignment vertical="center" wrapText="1"/>
    </xf>
    <xf numFmtId="0" fontId="39" fillId="0" borderId="2" xfId="0" applyFont="1" applyBorder="1" applyAlignment="1">
      <alignment horizontal="center" vertical="center" wrapText="1"/>
    </xf>
    <xf numFmtId="0" fontId="39" fillId="0" borderId="2" xfId="0" applyFont="1" applyBorder="1" applyAlignment="1">
      <alignment horizontal="left" vertical="center" wrapText="1"/>
    </xf>
    <xf numFmtId="0" fontId="3" fillId="0" borderId="5" xfId="0" applyFont="1" applyBorder="1" applyAlignment="1">
      <alignment horizontal="left" vertical="center" wrapText="1"/>
    </xf>
    <xf numFmtId="0" fontId="22" fillId="0" borderId="13" xfId="1" applyFont="1" applyBorder="1" applyAlignment="1">
      <alignment horizontal="left" vertical="center" wrapText="1"/>
    </xf>
    <xf numFmtId="0" fontId="25" fillId="0" borderId="15" xfId="0" applyFont="1" applyBorder="1" applyAlignment="1">
      <alignment vertical="top"/>
    </xf>
    <xf numFmtId="0" fontId="10" fillId="0" borderId="2" xfId="0" applyFont="1" applyBorder="1" applyAlignment="1">
      <alignment horizontal="left" vertical="center"/>
    </xf>
    <xf numFmtId="0" fontId="3" fillId="0" borderId="5" xfId="0" applyFont="1" applyBorder="1" applyAlignment="1">
      <alignment horizontal="left" vertical="center"/>
    </xf>
    <xf numFmtId="0" fontId="10" fillId="0" borderId="3" xfId="0" applyFont="1" applyBorder="1" applyAlignment="1">
      <alignment horizontal="left" vertical="center" wrapText="1"/>
    </xf>
    <xf numFmtId="0" fontId="20" fillId="0" borderId="2" xfId="0" applyFont="1" applyBorder="1" applyAlignment="1">
      <alignment horizontal="left" vertical="center"/>
    </xf>
    <xf numFmtId="0" fontId="10" fillId="0" borderId="0" xfId="0" applyFont="1" applyAlignment="1">
      <alignment vertical="center"/>
    </xf>
    <xf numFmtId="0" fontId="10" fillId="0" borderId="0" xfId="0" applyFont="1"/>
    <xf numFmtId="0" fontId="3" fillId="0" borderId="8" xfId="0" applyFont="1" applyBorder="1" applyAlignment="1">
      <alignment horizontal="left" vertical="center"/>
    </xf>
    <xf numFmtId="0" fontId="10" fillId="0" borderId="3" xfId="0" applyFont="1" applyBorder="1" applyAlignment="1">
      <alignment vertical="center" wrapText="1"/>
    </xf>
    <xf numFmtId="0" fontId="3" fillId="0" borderId="2" xfId="0" applyFont="1" applyBorder="1" applyAlignment="1">
      <alignment vertical="center" wrapText="1"/>
    </xf>
    <xf numFmtId="0" fontId="10" fillId="0" borderId="2" xfId="0" applyFont="1" applyBorder="1" applyAlignment="1">
      <alignment vertical="center"/>
    </xf>
    <xf numFmtId="0" fontId="3" fillId="0" borderId="2" xfId="0" applyFont="1" applyBorder="1" applyAlignment="1">
      <alignment horizontal="left" vertical="center" wrapText="1"/>
    </xf>
    <xf numFmtId="0" fontId="3" fillId="0" borderId="0" xfId="0" applyFont="1" applyAlignment="1">
      <alignment horizontal="center" vertical="center" wrapText="1"/>
    </xf>
    <xf numFmtId="0" fontId="10" fillId="0" borderId="18" xfId="0" applyFont="1" applyBorder="1" applyAlignment="1">
      <alignment horizontal="left" vertical="center"/>
    </xf>
    <xf numFmtId="0" fontId="31" fillId="0" borderId="0" xfId="0" applyFont="1" applyAlignment="1">
      <alignment horizontal="left" vertical="center" wrapText="1"/>
    </xf>
    <xf numFmtId="0" fontId="33" fillId="0" borderId="0" xfId="0" applyFont="1" applyAlignment="1">
      <alignment vertical="center" wrapText="1"/>
    </xf>
    <xf numFmtId="0" fontId="22" fillId="0" borderId="0" xfId="2" applyFont="1" applyAlignment="1">
      <alignment horizontal="left" vertical="center" wrapText="1"/>
    </xf>
    <xf numFmtId="0" fontId="37" fillId="0" borderId="22" xfId="2" applyFont="1" applyBorder="1" applyAlignment="1">
      <alignment vertical="center" wrapText="1"/>
    </xf>
    <xf numFmtId="0" fontId="18" fillId="0" borderId="2" xfId="0" applyFont="1" applyBorder="1" applyAlignment="1">
      <alignment vertical="center"/>
    </xf>
  </cellXfs>
  <cellStyles count="3">
    <cellStyle name="Normalny" xfId="0" builtinId="0"/>
    <cellStyle name="Normalny 5" xfId="2"/>
    <cellStyle name="Tekst objaśnienia" xfId="1" builtinId="5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opLeftCell="A7" workbookViewId="0">
      <selection activeCell="T4" sqref="T4"/>
    </sheetView>
  </sheetViews>
  <sheetFormatPr defaultRowHeight="12.75"/>
  <cols>
    <col min="1" max="1" width="4.140625" customWidth="1"/>
    <col min="2" max="2" width="30" customWidth="1"/>
    <col min="3" max="3" width="18.5703125" customWidth="1"/>
    <col min="4" max="4" width="6.5703125" customWidth="1"/>
    <col min="5" max="7" width="8.140625" customWidth="1"/>
    <col min="8" max="8" width="7.140625" customWidth="1"/>
    <col min="9" max="9" width="13.140625" customWidth="1"/>
    <col min="10" max="10" width="9.42578125" customWidth="1"/>
    <col min="11" max="11" width="10.85546875" customWidth="1"/>
    <col min="12" max="12" width="12.5703125" customWidth="1"/>
    <col min="13" max="13" width="13.5703125" customWidth="1"/>
    <col min="14" max="14" width="9.5703125" customWidth="1"/>
    <col min="15" max="15" width="10.140625" hidden="1" customWidth="1"/>
    <col min="16" max="16" width="9.5703125" customWidth="1"/>
    <col min="17" max="26" width="7" customWidth="1"/>
    <col min="27" max="1025" width="12.5703125" customWidth="1"/>
  </cols>
  <sheetData>
    <row r="1" spans="1:26" ht="46.5" customHeight="1">
      <c r="A1" s="250" t="s">
        <v>0</v>
      </c>
      <c r="B1" s="250"/>
      <c r="C1" s="250"/>
      <c r="D1" s="250"/>
      <c r="E1" s="250"/>
      <c r="F1" s="250"/>
      <c r="G1" s="250"/>
      <c r="H1" s="250"/>
      <c r="I1" s="250"/>
      <c r="J1" s="250"/>
      <c r="K1" s="250"/>
      <c r="L1" s="250"/>
      <c r="M1" s="250"/>
      <c r="N1" s="1"/>
      <c r="O1" s="1"/>
      <c r="P1" s="1"/>
      <c r="Q1" s="1"/>
      <c r="R1" s="1"/>
      <c r="S1" s="1"/>
      <c r="T1" s="1"/>
      <c r="U1" s="1"/>
      <c r="V1" s="1"/>
      <c r="W1" s="1"/>
      <c r="X1" s="1"/>
      <c r="Y1" s="1"/>
      <c r="Z1" s="1"/>
    </row>
    <row r="2" spans="1:26" ht="63" customHeight="1">
      <c r="A2" s="2" t="s">
        <v>1</v>
      </c>
      <c r="B2" s="2" t="s">
        <v>2</v>
      </c>
      <c r="C2" s="3" t="s">
        <v>3</v>
      </c>
      <c r="D2" s="2" t="s">
        <v>4</v>
      </c>
      <c r="E2" s="2" t="s">
        <v>5</v>
      </c>
      <c r="F2" s="2" t="s">
        <v>6</v>
      </c>
      <c r="G2" s="2" t="s">
        <v>7</v>
      </c>
      <c r="H2" s="2" t="s">
        <v>8</v>
      </c>
      <c r="I2" s="3" t="s">
        <v>9</v>
      </c>
      <c r="J2" s="4" t="s">
        <v>10</v>
      </c>
      <c r="K2" s="3" t="s">
        <v>11</v>
      </c>
      <c r="L2" s="3" t="s">
        <v>12</v>
      </c>
      <c r="M2" s="3" t="s">
        <v>13</v>
      </c>
      <c r="N2" s="5"/>
      <c r="O2" s="5"/>
      <c r="P2" s="5"/>
      <c r="Q2" s="5"/>
      <c r="R2" s="5"/>
      <c r="S2" s="5"/>
      <c r="T2" s="5"/>
      <c r="U2" s="5"/>
      <c r="V2" s="5"/>
      <c r="W2" s="5"/>
      <c r="X2" s="5"/>
      <c r="Y2" s="5"/>
      <c r="Z2" s="5"/>
    </row>
    <row r="3" spans="1:26" ht="91.5" customHeight="1">
      <c r="A3" s="6">
        <v>1</v>
      </c>
      <c r="B3" s="7" t="s">
        <v>14</v>
      </c>
      <c r="C3" s="8"/>
      <c r="D3" s="6" t="s">
        <v>15</v>
      </c>
      <c r="E3" s="6">
        <v>0</v>
      </c>
      <c r="F3" s="6">
        <v>50</v>
      </c>
      <c r="G3" s="6">
        <v>0</v>
      </c>
      <c r="H3" s="8">
        <f>E3+F3+G3</f>
        <v>50</v>
      </c>
      <c r="I3" s="9"/>
      <c r="J3" s="9"/>
      <c r="K3" s="10"/>
      <c r="L3" s="11"/>
      <c r="M3" s="11"/>
      <c r="O3">
        <v>1.08</v>
      </c>
    </row>
    <row r="4" spans="1:26" ht="125.25" customHeight="1">
      <c r="A4" s="6">
        <v>2</v>
      </c>
      <c r="B4" s="7" t="s">
        <v>16</v>
      </c>
      <c r="C4" s="12"/>
      <c r="D4" s="6" t="s">
        <v>15</v>
      </c>
      <c r="E4" s="6">
        <v>0</v>
      </c>
      <c r="F4" s="6">
        <v>10</v>
      </c>
      <c r="G4" s="6">
        <v>0</v>
      </c>
      <c r="H4" s="8">
        <f>E4+F4+G4</f>
        <v>10</v>
      </c>
      <c r="I4" s="9"/>
      <c r="J4" s="9"/>
      <c r="K4" s="10"/>
      <c r="L4" s="11"/>
      <c r="M4" s="11"/>
    </row>
    <row r="5" spans="1:26" ht="87" customHeight="1">
      <c r="A5" s="6">
        <v>3</v>
      </c>
      <c r="B5" s="13" t="s">
        <v>17</v>
      </c>
      <c r="C5" s="14"/>
      <c r="D5" s="15" t="s">
        <v>18</v>
      </c>
      <c r="E5" s="15">
        <v>0</v>
      </c>
      <c r="F5" s="15">
        <v>10</v>
      </c>
      <c r="G5" s="15">
        <v>0</v>
      </c>
      <c r="H5" s="8">
        <f>E5+F5+G5</f>
        <v>10</v>
      </c>
      <c r="I5" s="16"/>
      <c r="J5" s="9"/>
      <c r="K5" s="10"/>
      <c r="L5" s="11"/>
      <c r="M5" s="11"/>
      <c r="O5">
        <v>1.08</v>
      </c>
      <c r="Q5" s="17"/>
      <c r="R5" s="17"/>
      <c r="S5" s="17"/>
      <c r="T5" s="17"/>
      <c r="U5" s="17"/>
      <c r="V5" s="17"/>
      <c r="W5" s="17"/>
      <c r="X5" s="17"/>
      <c r="Y5" s="17"/>
      <c r="Z5" s="17"/>
    </row>
    <row r="6" spans="1:26" ht="179.25" customHeight="1">
      <c r="A6" s="6">
        <v>4</v>
      </c>
      <c r="B6" s="7" t="s">
        <v>19</v>
      </c>
      <c r="C6" s="8"/>
      <c r="D6" s="6" t="s">
        <v>20</v>
      </c>
      <c r="E6" s="6">
        <v>0</v>
      </c>
      <c r="F6" s="6">
        <v>100</v>
      </c>
      <c r="G6" s="6">
        <v>0</v>
      </c>
      <c r="H6" s="8">
        <f>E6+F6+G6</f>
        <v>100</v>
      </c>
      <c r="I6" s="9"/>
      <c r="J6" s="9"/>
      <c r="K6" s="10"/>
      <c r="L6" s="11"/>
      <c r="M6" s="11"/>
    </row>
    <row r="7" spans="1:26" ht="74.25" customHeight="1">
      <c r="A7" s="6">
        <v>5</v>
      </c>
      <c r="B7" s="18" t="s">
        <v>21</v>
      </c>
      <c r="C7" s="19"/>
      <c r="D7" s="20" t="s">
        <v>22</v>
      </c>
      <c r="E7" s="20">
        <v>0</v>
      </c>
      <c r="F7" s="21">
        <v>150</v>
      </c>
      <c r="G7" s="21">
        <v>0</v>
      </c>
      <c r="H7" s="8">
        <f>E7+F7+G7</f>
        <v>150</v>
      </c>
      <c r="I7" s="22"/>
      <c r="J7" s="9"/>
      <c r="K7" s="10"/>
      <c r="L7" s="11"/>
      <c r="M7" s="11"/>
    </row>
    <row r="8" spans="1:26" ht="31.5" customHeight="1">
      <c r="A8" s="251" t="s">
        <v>23</v>
      </c>
      <c r="B8" s="251"/>
      <c r="C8" s="251"/>
      <c r="D8" s="251"/>
      <c r="E8" s="251"/>
      <c r="F8" s="251"/>
      <c r="G8" s="251"/>
      <c r="H8" s="251"/>
      <c r="I8" s="251"/>
      <c r="J8" s="251"/>
      <c r="K8" s="251"/>
      <c r="L8" s="23">
        <f>SUM(L3:L7)</f>
        <v>0</v>
      </c>
      <c r="M8" s="23">
        <f>SUM(M3:M7)</f>
        <v>0</v>
      </c>
      <c r="Q8" s="24"/>
      <c r="R8" s="24"/>
      <c r="S8" s="24"/>
      <c r="T8" s="24"/>
      <c r="U8" s="24"/>
      <c r="V8" s="24"/>
      <c r="W8" s="24"/>
      <c r="X8" s="24"/>
      <c r="Y8" s="24"/>
      <c r="Z8" s="24"/>
    </row>
    <row r="11" spans="1:26" ht="24.75" customHeight="1"/>
    <row r="12" spans="1:26" ht="87" customHeight="1"/>
  </sheetData>
  <mergeCells count="2">
    <mergeCell ref="A1:M1"/>
    <mergeCell ref="A8:K8"/>
  </mergeCells>
  <pageMargins left="0.7" right="0.7" top="0.75" bottom="0.75" header="0" footer="0"/>
  <pageSetup firstPageNumber="0" orientation="landscape" horizontalDpi="300" verticalDpi="300"/>
  <headerFooter>
    <oddHeader>&amp;C&amp;A</oddHeader>
    <oddFooter>&amp;CStrona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A16" workbookViewId="0">
      <selection activeCell="Q4" sqref="Q4"/>
    </sheetView>
  </sheetViews>
  <sheetFormatPr defaultRowHeight="12.75"/>
  <cols>
    <col min="1" max="1" width="6.85546875" customWidth="1"/>
    <col min="2" max="2" width="40.7109375" customWidth="1"/>
    <col min="3" max="3" width="11.42578125" customWidth="1"/>
    <col min="4" max="4" width="7.140625" customWidth="1"/>
    <col min="5" max="5" width="7.7109375" customWidth="1"/>
    <col min="6" max="6" width="7.28515625" customWidth="1"/>
    <col min="7" max="7" width="7.7109375" customWidth="1"/>
    <col min="8" max="8" width="7.85546875" customWidth="1"/>
    <col min="9" max="9" width="9.42578125" customWidth="1"/>
    <col min="10" max="11" width="7.85546875" customWidth="1"/>
    <col min="12" max="12" width="12.42578125" customWidth="1"/>
    <col min="13" max="13" width="15.28515625" customWidth="1"/>
    <col min="14" max="26" width="7" customWidth="1"/>
    <col min="27" max="1025" width="12.5703125" customWidth="1"/>
  </cols>
  <sheetData>
    <row r="1" spans="1:26" ht="33.75" customHeight="1">
      <c r="A1" s="267" t="s">
        <v>96</v>
      </c>
      <c r="B1" s="267"/>
      <c r="C1" s="267"/>
      <c r="D1" s="267"/>
      <c r="E1" s="267"/>
      <c r="F1" s="267"/>
      <c r="G1" s="267"/>
      <c r="H1" s="267"/>
      <c r="I1" s="267"/>
      <c r="J1" s="267"/>
      <c r="K1" s="267"/>
      <c r="L1" s="267"/>
      <c r="M1" s="267"/>
      <c r="N1" s="110"/>
      <c r="O1" s="110"/>
      <c r="P1" s="110"/>
      <c r="Q1" s="110"/>
      <c r="R1" s="110"/>
      <c r="S1" s="110"/>
      <c r="T1" s="110"/>
      <c r="U1" s="110"/>
      <c r="V1" s="110"/>
      <c r="W1" s="110"/>
      <c r="X1" s="110"/>
      <c r="Y1" s="110"/>
      <c r="Z1" s="110"/>
    </row>
    <row r="2" spans="1:26" ht="60" customHeight="1">
      <c r="A2" s="47" t="s">
        <v>1</v>
      </c>
      <c r="B2" s="113" t="s">
        <v>2</v>
      </c>
      <c r="C2" s="114" t="s">
        <v>79</v>
      </c>
      <c r="D2" s="113" t="s">
        <v>4</v>
      </c>
      <c r="E2" s="113" t="s">
        <v>5</v>
      </c>
      <c r="F2" s="113" t="s">
        <v>6</v>
      </c>
      <c r="G2" s="113" t="s">
        <v>7</v>
      </c>
      <c r="H2" s="113" t="s">
        <v>8</v>
      </c>
      <c r="I2" s="114" t="s">
        <v>80</v>
      </c>
      <c r="J2" s="114" t="s">
        <v>10</v>
      </c>
      <c r="K2" s="114" t="s">
        <v>81</v>
      </c>
      <c r="L2" s="114" t="s">
        <v>12</v>
      </c>
      <c r="M2" s="115" t="s">
        <v>13</v>
      </c>
    </row>
    <row r="3" spans="1:26" s="158" customFormat="1" ht="87" customHeight="1">
      <c r="A3" s="160">
        <v>1</v>
      </c>
      <c r="B3" s="201" t="s">
        <v>266</v>
      </c>
      <c r="C3" s="162" t="s">
        <v>36</v>
      </c>
      <c r="D3" s="150" t="s">
        <v>22</v>
      </c>
      <c r="E3" s="150">
        <v>5</v>
      </c>
      <c r="F3" s="150">
        <v>2</v>
      </c>
      <c r="G3" s="150">
        <v>5</v>
      </c>
      <c r="H3" s="154">
        <f t="shared" ref="H3:H17" si="0">E3+F3+G3</f>
        <v>12</v>
      </c>
      <c r="I3" s="156"/>
      <c r="J3" s="156"/>
      <c r="K3" s="155"/>
      <c r="L3" s="218"/>
      <c r="M3" s="218"/>
    </row>
    <row r="4" spans="1:26" s="158" customFormat="1" ht="130.5" customHeight="1">
      <c r="A4" s="160">
        <v>2</v>
      </c>
      <c r="B4" s="245" t="s">
        <v>267</v>
      </c>
      <c r="C4" s="162" t="s">
        <v>36</v>
      </c>
      <c r="D4" s="150" t="s">
        <v>22</v>
      </c>
      <c r="E4" s="150">
        <v>5</v>
      </c>
      <c r="F4" s="150">
        <v>5</v>
      </c>
      <c r="G4" s="154">
        <v>5</v>
      </c>
      <c r="H4" s="154">
        <f t="shared" si="0"/>
        <v>15</v>
      </c>
      <c r="I4" s="218"/>
      <c r="J4" s="156"/>
      <c r="K4" s="155"/>
      <c r="L4" s="218"/>
      <c r="M4" s="218"/>
    </row>
    <row r="5" spans="1:26" s="158" customFormat="1" ht="144" customHeight="1">
      <c r="A5" s="160">
        <v>3</v>
      </c>
      <c r="B5" s="151" t="s">
        <v>268</v>
      </c>
      <c r="C5" s="211" t="s">
        <v>36</v>
      </c>
      <c r="D5" s="150" t="s">
        <v>22</v>
      </c>
      <c r="E5" s="150">
        <v>2</v>
      </c>
      <c r="F5" s="150">
        <v>5</v>
      </c>
      <c r="G5" s="150">
        <v>10</v>
      </c>
      <c r="H5" s="154">
        <f t="shared" si="0"/>
        <v>17</v>
      </c>
      <c r="I5" s="156"/>
      <c r="J5" s="156"/>
      <c r="K5" s="155"/>
      <c r="L5" s="218"/>
      <c r="M5" s="218"/>
    </row>
    <row r="6" spans="1:26" s="158" customFormat="1" ht="115.5" customHeight="1">
      <c r="A6" s="160">
        <v>4</v>
      </c>
      <c r="B6" s="151" t="s">
        <v>225</v>
      </c>
      <c r="C6" s="162" t="s">
        <v>36</v>
      </c>
      <c r="D6" s="150" t="s">
        <v>22</v>
      </c>
      <c r="E6" s="150">
        <v>5</v>
      </c>
      <c r="F6" s="150">
        <v>10</v>
      </c>
      <c r="G6" s="150">
        <v>5</v>
      </c>
      <c r="H6" s="154">
        <f t="shared" si="0"/>
        <v>20</v>
      </c>
      <c r="I6" s="156"/>
      <c r="J6" s="156"/>
      <c r="K6" s="155"/>
      <c r="L6" s="218"/>
      <c r="M6" s="218"/>
    </row>
    <row r="7" spans="1:26" s="158" customFormat="1" ht="115.5" customHeight="1">
      <c r="A7" s="160">
        <v>5</v>
      </c>
      <c r="B7" s="151" t="s">
        <v>226</v>
      </c>
      <c r="C7" s="162" t="s">
        <v>36</v>
      </c>
      <c r="D7" s="150" t="s">
        <v>22</v>
      </c>
      <c r="E7" s="150">
        <v>5</v>
      </c>
      <c r="F7" s="150">
        <v>5</v>
      </c>
      <c r="G7" s="150">
        <v>5</v>
      </c>
      <c r="H7" s="154">
        <f t="shared" si="0"/>
        <v>15</v>
      </c>
      <c r="I7" s="156"/>
      <c r="J7" s="156"/>
      <c r="K7" s="155"/>
      <c r="L7" s="218"/>
      <c r="M7" s="218"/>
    </row>
    <row r="8" spans="1:26" s="158" customFormat="1" ht="115.5" customHeight="1">
      <c r="A8" s="160">
        <v>6</v>
      </c>
      <c r="B8" s="151" t="s">
        <v>269</v>
      </c>
      <c r="C8" s="162" t="s">
        <v>36</v>
      </c>
      <c r="D8" s="150" t="s">
        <v>22</v>
      </c>
      <c r="E8" s="150">
        <v>2</v>
      </c>
      <c r="F8" s="150">
        <v>2</v>
      </c>
      <c r="G8" s="150">
        <v>5</v>
      </c>
      <c r="H8" s="154">
        <f t="shared" si="0"/>
        <v>9</v>
      </c>
      <c r="I8" s="156"/>
      <c r="J8" s="156"/>
      <c r="K8" s="155"/>
      <c r="L8" s="218"/>
      <c r="M8" s="218"/>
    </row>
    <row r="9" spans="1:26" s="158" customFormat="1" ht="156.75" customHeight="1">
      <c r="A9" s="160">
        <v>7</v>
      </c>
      <c r="B9" s="246" t="s">
        <v>270</v>
      </c>
      <c r="C9" s="247" t="s">
        <v>36</v>
      </c>
      <c r="D9" s="189" t="s">
        <v>22</v>
      </c>
      <c r="E9" s="189">
        <v>0</v>
      </c>
      <c r="F9" s="189">
        <v>2</v>
      </c>
      <c r="G9" s="189">
        <v>5</v>
      </c>
      <c r="H9" s="154">
        <f t="shared" si="0"/>
        <v>7</v>
      </c>
      <c r="I9" s="248"/>
      <c r="J9" s="156"/>
      <c r="K9" s="155"/>
      <c r="L9" s="218"/>
      <c r="M9" s="218"/>
      <c r="N9" s="249"/>
      <c r="O9" s="249"/>
      <c r="P9" s="249"/>
      <c r="Q9" s="249"/>
      <c r="R9" s="249"/>
      <c r="S9" s="249"/>
      <c r="T9" s="249"/>
      <c r="U9" s="249"/>
      <c r="V9" s="249"/>
      <c r="W9" s="249"/>
      <c r="X9" s="249"/>
      <c r="Y9" s="249"/>
      <c r="Z9" s="249"/>
    </row>
    <row r="10" spans="1:26" s="158" customFormat="1" ht="144" customHeight="1">
      <c r="A10" s="160">
        <v>8</v>
      </c>
      <c r="B10" s="175" t="s">
        <v>271</v>
      </c>
      <c r="C10" s="164" t="s">
        <v>36</v>
      </c>
      <c r="D10" s="150" t="s">
        <v>22</v>
      </c>
      <c r="E10" s="150">
        <v>40</v>
      </c>
      <c r="F10" s="150">
        <v>10</v>
      </c>
      <c r="G10" s="150">
        <v>5</v>
      </c>
      <c r="H10" s="154">
        <f t="shared" si="0"/>
        <v>55</v>
      </c>
      <c r="I10" s="156"/>
      <c r="J10" s="156"/>
      <c r="K10" s="155"/>
      <c r="L10" s="218"/>
      <c r="M10" s="218"/>
    </row>
    <row r="11" spans="1:26" s="158" customFormat="1" ht="207.75" customHeight="1">
      <c r="A11" s="160">
        <v>9</v>
      </c>
      <c r="B11" s="151" t="s">
        <v>272</v>
      </c>
      <c r="C11" s="162" t="s">
        <v>36</v>
      </c>
      <c r="D11" s="150" t="s">
        <v>22</v>
      </c>
      <c r="E11" s="150">
        <v>10</v>
      </c>
      <c r="F11" s="150">
        <v>10</v>
      </c>
      <c r="G11" s="150">
        <v>15</v>
      </c>
      <c r="H11" s="154">
        <f t="shared" si="0"/>
        <v>35</v>
      </c>
      <c r="I11" s="156"/>
      <c r="J11" s="156"/>
      <c r="K11" s="155"/>
      <c r="L11" s="218"/>
      <c r="M11" s="218"/>
    </row>
    <row r="12" spans="1:26" s="158" customFormat="1" ht="147.75" customHeight="1">
      <c r="A12" s="160">
        <v>10</v>
      </c>
      <c r="B12" s="161" t="s">
        <v>227</v>
      </c>
      <c r="C12" s="164" t="s">
        <v>36</v>
      </c>
      <c r="D12" s="150" t="s">
        <v>22</v>
      </c>
      <c r="E12" s="150">
        <v>10</v>
      </c>
      <c r="F12" s="150">
        <v>5</v>
      </c>
      <c r="G12" s="150">
        <v>5</v>
      </c>
      <c r="H12" s="154">
        <f t="shared" si="0"/>
        <v>20</v>
      </c>
      <c r="I12" s="156"/>
      <c r="J12" s="156"/>
      <c r="K12" s="155"/>
      <c r="L12" s="218"/>
      <c r="M12" s="218"/>
    </row>
    <row r="13" spans="1:26" s="158" customFormat="1" ht="137.25" customHeight="1">
      <c r="A13" s="160">
        <v>11</v>
      </c>
      <c r="B13" s="161" t="s">
        <v>273</v>
      </c>
      <c r="C13" s="164" t="s">
        <v>36</v>
      </c>
      <c r="D13" s="150" t="s">
        <v>22</v>
      </c>
      <c r="E13" s="150">
        <v>10</v>
      </c>
      <c r="F13" s="150">
        <v>2</v>
      </c>
      <c r="G13" s="150">
        <v>5</v>
      </c>
      <c r="H13" s="154">
        <f t="shared" si="0"/>
        <v>17</v>
      </c>
      <c r="I13" s="156"/>
      <c r="J13" s="156"/>
      <c r="K13" s="155"/>
      <c r="L13" s="218"/>
      <c r="M13" s="218"/>
    </row>
    <row r="14" spans="1:26" s="158" customFormat="1" ht="147.75" customHeight="1">
      <c r="A14" s="160">
        <v>12</v>
      </c>
      <c r="B14" s="161" t="s">
        <v>274</v>
      </c>
      <c r="C14" s="164" t="s">
        <v>50</v>
      </c>
      <c r="D14" s="150" t="s">
        <v>22</v>
      </c>
      <c r="E14" s="150">
        <v>10</v>
      </c>
      <c r="F14" s="150">
        <v>10</v>
      </c>
      <c r="G14" s="150">
        <v>5</v>
      </c>
      <c r="H14" s="154">
        <f t="shared" si="0"/>
        <v>25</v>
      </c>
      <c r="I14" s="156"/>
      <c r="J14" s="156"/>
      <c r="K14" s="155"/>
      <c r="L14" s="218"/>
      <c r="M14" s="218"/>
    </row>
    <row r="15" spans="1:26" s="158" customFormat="1" ht="139.5" customHeight="1">
      <c r="A15" s="160">
        <v>13</v>
      </c>
      <c r="B15" s="161" t="s">
        <v>275</v>
      </c>
      <c r="C15" s="164" t="s">
        <v>36</v>
      </c>
      <c r="D15" s="150" t="s">
        <v>22</v>
      </c>
      <c r="E15" s="150">
        <v>10</v>
      </c>
      <c r="F15" s="150">
        <v>5</v>
      </c>
      <c r="G15" s="150">
        <v>5</v>
      </c>
      <c r="H15" s="154">
        <f t="shared" si="0"/>
        <v>20</v>
      </c>
      <c r="I15" s="156"/>
      <c r="J15" s="156"/>
      <c r="K15" s="155"/>
      <c r="L15" s="218"/>
      <c r="M15" s="218"/>
    </row>
    <row r="16" spans="1:26" s="158" customFormat="1" ht="117" customHeight="1">
      <c r="A16" s="160">
        <v>14</v>
      </c>
      <c r="B16" s="161" t="s">
        <v>276</v>
      </c>
      <c r="C16" s="164" t="s">
        <v>50</v>
      </c>
      <c r="D16" s="150" t="s">
        <v>22</v>
      </c>
      <c r="E16" s="150">
        <v>2</v>
      </c>
      <c r="F16" s="150">
        <v>5</v>
      </c>
      <c r="G16" s="150">
        <v>5</v>
      </c>
      <c r="H16" s="154">
        <f t="shared" si="0"/>
        <v>12</v>
      </c>
      <c r="I16" s="156"/>
      <c r="J16" s="156"/>
      <c r="K16" s="155"/>
      <c r="L16" s="218"/>
      <c r="M16" s="218"/>
    </row>
    <row r="17" spans="1:13" s="158" customFormat="1" ht="139.5" customHeight="1">
      <c r="A17" s="160">
        <v>15</v>
      </c>
      <c r="B17" s="161" t="s">
        <v>277</v>
      </c>
      <c r="C17" s="164" t="s">
        <v>36</v>
      </c>
      <c r="D17" s="150" t="s">
        <v>22</v>
      </c>
      <c r="E17" s="150">
        <v>2</v>
      </c>
      <c r="F17" s="150">
        <v>5</v>
      </c>
      <c r="G17" s="150">
        <v>5</v>
      </c>
      <c r="H17" s="154">
        <f t="shared" si="0"/>
        <v>12</v>
      </c>
      <c r="I17" s="156"/>
      <c r="J17" s="156"/>
      <c r="K17" s="155"/>
      <c r="L17" s="218"/>
      <c r="M17" s="218"/>
    </row>
    <row r="18" spans="1:13" ht="33" customHeight="1">
      <c r="A18" s="268" t="s">
        <v>23</v>
      </c>
      <c r="B18" s="268"/>
      <c r="C18" s="268"/>
      <c r="D18" s="268"/>
      <c r="E18" s="268"/>
      <c r="F18" s="268"/>
      <c r="G18" s="268"/>
      <c r="H18" s="268"/>
      <c r="I18" s="268"/>
      <c r="J18" s="268"/>
      <c r="K18" s="268"/>
      <c r="L18" s="116">
        <f>SUM(L3:L17)</f>
        <v>0</v>
      </c>
      <c r="M18" s="116">
        <f>SUM(M3:M17)</f>
        <v>0</v>
      </c>
    </row>
  </sheetData>
  <mergeCells count="2">
    <mergeCell ref="A1:M1"/>
    <mergeCell ref="A18:K18"/>
  </mergeCells>
  <pageMargins left="0.7" right="0.7" top="0.75" bottom="0.75" header="0.51180555555555496" footer="0.51180555555555496"/>
  <pageSetup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3" sqref="I3:M4"/>
    </sheetView>
  </sheetViews>
  <sheetFormatPr defaultRowHeight="12.75"/>
  <cols>
    <col min="1" max="1" width="4.42578125" customWidth="1"/>
    <col min="2" max="2" width="21.140625" customWidth="1"/>
    <col min="3" max="3" width="13.42578125" customWidth="1"/>
    <col min="4" max="8" width="7.85546875" customWidth="1"/>
    <col min="9" max="9" width="10.5703125" customWidth="1"/>
    <col min="10" max="10" width="7.85546875" customWidth="1"/>
    <col min="11" max="11" width="10.42578125" customWidth="1"/>
    <col min="12" max="12" width="13.140625" customWidth="1"/>
    <col min="13" max="13" width="11.85546875" customWidth="1"/>
    <col min="14" max="26" width="7" customWidth="1"/>
    <col min="27" max="1025" width="12.5703125" customWidth="1"/>
  </cols>
  <sheetData>
    <row r="1" spans="1:13" ht="42.75" customHeight="1">
      <c r="A1" s="255" t="s">
        <v>97</v>
      </c>
      <c r="B1" s="255"/>
      <c r="C1" s="255"/>
      <c r="D1" s="255"/>
      <c r="E1" s="255"/>
      <c r="F1" s="255"/>
      <c r="G1" s="255"/>
      <c r="H1" s="255"/>
      <c r="I1" s="255"/>
      <c r="J1" s="255"/>
      <c r="K1" s="255"/>
      <c r="L1" s="255"/>
      <c r="M1" s="255"/>
    </row>
    <row r="2" spans="1:13" ht="60" customHeight="1">
      <c r="A2" s="46" t="s">
        <v>1</v>
      </c>
      <c r="B2" s="46" t="s">
        <v>61</v>
      </c>
      <c r="C2" s="74" t="s">
        <v>79</v>
      </c>
      <c r="D2" s="46" t="s">
        <v>4</v>
      </c>
      <c r="E2" s="46" t="s">
        <v>5</v>
      </c>
      <c r="F2" s="46" t="s">
        <v>6</v>
      </c>
      <c r="G2" s="46" t="s">
        <v>7</v>
      </c>
      <c r="H2" s="46" t="s">
        <v>8</v>
      </c>
      <c r="I2" s="74" t="s">
        <v>80</v>
      </c>
      <c r="J2" s="74" t="s">
        <v>10</v>
      </c>
      <c r="K2" s="74" t="s">
        <v>81</v>
      </c>
      <c r="L2" s="74" t="s">
        <v>12</v>
      </c>
      <c r="M2" s="74" t="s">
        <v>13</v>
      </c>
    </row>
    <row r="3" spans="1:13" s="158" customFormat="1" ht="78" customHeight="1">
      <c r="A3" s="213">
        <v>1</v>
      </c>
      <c r="B3" s="161" t="s">
        <v>98</v>
      </c>
      <c r="C3" s="160"/>
      <c r="D3" s="150" t="s">
        <v>18</v>
      </c>
      <c r="E3" s="150">
        <v>30</v>
      </c>
      <c r="F3" s="150">
        <v>700</v>
      </c>
      <c r="G3" s="150">
        <v>50</v>
      </c>
      <c r="H3" s="154">
        <f>E3+F3+G3</f>
        <v>780</v>
      </c>
      <c r="I3" s="156"/>
      <c r="J3" s="156"/>
      <c r="K3" s="156"/>
      <c r="L3" s="157"/>
      <c r="M3" s="157"/>
    </row>
    <row r="4" spans="1:13" ht="73.5" customHeight="1">
      <c r="A4" s="6">
        <v>2</v>
      </c>
      <c r="B4" s="72" t="s">
        <v>99</v>
      </c>
      <c r="C4" s="71"/>
      <c r="D4" s="49" t="s">
        <v>18</v>
      </c>
      <c r="E4" s="49">
        <v>30</v>
      </c>
      <c r="F4" s="49">
        <v>1000</v>
      </c>
      <c r="G4" s="49">
        <v>50</v>
      </c>
      <c r="H4" s="46">
        <f>E4+F4+G4</f>
        <v>1080</v>
      </c>
      <c r="I4" s="54"/>
      <c r="J4" s="54"/>
      <c r="K4" s="54"/>
      <c r="L4" s="55"/>
      <c r="M4" s="55"/>
    </row>
    <row r="5" spans="1:13" ht="28.5" customHeight="1">
      <c r="A5" s="251" t="s">
        <v>23</v>
      </c>
      <c r="B5" s="251"/>
      <c r="C5" s="251"/>
      <c r="D5" s="251"/>
      <c r="E5" s="251"/>
      <c r="F5" s="251"/>
      <c r="G5" s="251"/>
      <c r="H5" s="251"/>
      <c r="I5" s="251"/>
      <c r="J5" s="251"/>
      <c r="K5" s="251"/>
      <c r="L5" s="23">
        <f>SUM(L3:L4)</f>
        <v>0</v>
      </c>
      <c r="M5" s="35">
        <f>SUM(M3:M4)</f>
        <v>0</v>
      </c>
    </row>
  </sheetData>
  <mergeCells count="2">
    <mergeCell ref="A1:M1"/>
    <mergeCell ref="A5:K5"/>
  </mergeCells>
  <pageMargins left="0.7" right="0.7" top="0.75" bottom="0.75" header="0.51180555555555496" footer="0.51180555555555496"/>
  <pageSetup firstPageNumber="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opLeftCell="A13" workbookViewId="0">
      <selection activeCell="O5" sqref="O5"/>
    </sheetView>
  </sheetViews>
  <sheetFormatPr defaultRowHeight="12.75"/>
  <cols>
    <col min="1" max="1" width="5.42578125" customWidth="1"/>
    <col min="2" max="2" width="29.28515625" customWidth="1"/>
    <col min="3" max="3" width="13.5703125" customWidth="1"/>
    <col min="4" max="8" width="7.85546875" customWidth="1"/>
    <col min="9" max="9" width="11" customWidth="1"/>
    <col min="10" max="10" width="7.85546875" customWidth="1"/>
    <col min="11" max="11" width="13" customWidth="1"/>
    <col min="12" max="12" width="13.7109375" customWidth="1"/>
    <col min="13" max="13" width="12.140625" customWidth="1"/>
    <col min="14" max="15" width="7.85546875" customWidth="1"/>
    <col min="16" max="26" width="7" customWidth="1"/>
    <col min="27" max="1025" width="12.5703125" customWidth="1"/>
  </cols>
  <sheetData>
    <row r="1" spans="1:26" ht="29.25" customHeight="1">
      <c r="A1" s="269" t="s">
        <v>100</v>
      </c>
      <c r="B1" s="269"/>
      <c r="C1" s="269"/>
      <c r="D1" s="269"/>
      <c r="E1" s="269"/>
      <c r="F1" s="269"/>
      <c r="G1" s="269"/>
      <c r="H1" s="269"/>
      <c r="I1" s="269"/>
      <c r="J1" s="269"/>
      <c r="K1" s="269"/>
      <c r="L1" s="269"/>
      <c r="M1" s="269"/>
      <c r="N1" s="110"/>
      <c r="O1" s="110"/>
      <c r="P1" s="110"/>
      <c r="Q1" s="110"/>
      <c r="R1" s="110"/>
      <c r="S1" s="110"/>
      <c r="T1" s="110"/>
      <c r="U1" s="110"/>
      <c r="V1" s="110"/>
      <c r="W1" s="110"/>
      <c r="X1" s="110"/>
      <c r="Y1" s="110"/>
      <c r="Z1" s="110"/>
    </row>
    <row r="2" spans="1:26" ht="63" customHeight="1">
      <c r="A2" s="117" t="s">
        <v>1</v>
      </c>
      <c r="B2" s="117" t="s">
        <v>61</v>
      </c>
      <c r="C2" s="117" t="s">
        <v>101</v>
      </c>
      <c r="D2" s="117" t="s">
        <v>4</v>
      </c>
      <c r="E2" s="117" t="s">
        <v>5</v>
      </c>
      <c r="F2" s="117" t="s">
        <v>6</v>
      </c>
      <c r="G2" s="117" t="s">
        <v>7</v>
      </c>
      <c r="H2" s="117" t="s">
        <v>8</v>
      </c>
      <c r="I2" s="117" t="s">
        <v>9</v>
      </c>
      <c r="J2" s="117" t="s">
        <v>10</v>
      </c>
      <c r="K2" s="117" t="s">
        <v>11</v>
      </c>
      <c r="L2" s="117" t="s">
        <v>12</v>
      </c>
      <c r="M2" s="117" t="s">
        <v>13</v>
      </c>
    </row>
    <row r="3" spans="1:26" ht="57.75" customHeight="1">
      <c r="A3" s="49">
        <v>1</v>
      </c>
      <c r="B3" s="72" t="s">
        <v>102</v>
      </c>
      <c r="C3" s="46"/>
      <c r="D3" s="49" t="s">
        <v>18</v>
      </c>
      <c r="E3" s="49">
        <v>0</v>
      </c>
      <c r="F3" s="49">
        <v>80</v>
      </c>
      <c r="G3" s="49">
        <v>0</v>
      </c>
      <c r="H3" s="46">
        <f t="shared" ref="H3:H15" si="0">E3+F3+G3</f>
        <v>80</v>
      </c>
      <c r="I3" s="54"/>
      <c r="J3" s="54"/>
      <c r="K3" s="54"/>
      <c r="L3" s="55"/>
      <c r="M3" s="55"/>
    </row>
    <row r="4" spans="1:26" s="158" customFormat="1" ht="51.75" customHeight="1">
      <c r="A4" s="150">
        <v>2</v>
      </c>
      <c r="B4" s="161" t="s">
        <v>103</v>
      </c>
      <c r="C4" s="150"/>
      <c r="D4" s="150" t="s">
        <v>18</v>
      </c>
      <c r="E4" s="150">
        <v>200</v>
      </c>
      <c r="F4" s="150">
        <v>1400</v>
      </c>
      <c r="G4" s="150">
        <v>1250</v>
      </c>
      <c r="H4" s="154">
        <f t="shared" si="0"/>
        <v>2850</v>
      </c>
      <c r="I4" s="156"/>
      <c r="J4" s="156"/>
      <c r="K4" s="156"/>
      <c r="L4" s="157"/>
      <c r="M4" s="157"/>
    </row>
    <row r="5" spans="1:26" ht="90.75" customHeight="1">
      <c r="A5" s="49">
        <v>3</v>
      </c>
      <c r="B5" s="72" t="s">
        <v>104</v>
      </c>
      <c r="C5" s="49"/>
      <c r="D5" s="49" t="s">
        <v>18</v>
      </c>
      <c r="E5" s="49">
        <v>0</v>
      </c>
      <c r="F5" s="49">
        <v>50</v>
      </c>
      <c r="G5" s="49">
        <v>10</v>
      </c>
      <c r="H5" s="46">
        <f t="shared" si="0"/>
        <v>60</v>
      </c>
      <c r="I5" s="54"/>
      <c r="J5" s="54"/>
      <c r="K5" s="54"/>
      <c r="L5" s="55"/>
      <c r="M5" s="55"/>
    </row>
    <row r="6" spans="1:26" s="158" customFormat="1" ht="96" customHeight="1">
      <c r="A6" s="150">
        <v>4</v>
      </c>
      <c r="B6" s="161" t="s">
        <v>105</v>
      </c>
      <c r="C6" s="150"/>
      <c r="D6" s="150" t="s">
        <v>18</v>
      </c>
      <c r="E6" s="150">
        <v>500</v>
      </c>
      <c r="F6" s="150">
        <v>1500</v>
      </c>
      <c r="G6" s="150">
        <v>2000</v>
      </c>
      <c r="H6" s="154">
        <f t="shared" si="0"/>
        <v>4000</v>
      </c>
      <c r="I6" s="156"/>
      <c r="J6" s="156"/>
      <c r="K6" s="156"/>
      <c r="L6" s="157"/>
      <c r="M6" s="157"/>
    </row>
    <row r="7" spans="1:26" ht="93" customHeight="1">
      <c r="A7" s="49">
        <v>5</v>
      </c>
      <c r="B7" s="72" t="s">
        <v>106</v>
      </c>
      <c r="C7" s="49"/>
      <c r="D7" s="49" t="s">
        <v>18</v>
      </c>
      <c r="E7" s="49">
        <v>0</v>
      </c>
      <c r="F7" s="49">
        <v>50</v>
      </c>
      <c r="G7" s="49">
        <v>10</v>
      </c>
      <c r="H7" s="46">
        <f t="shared" si="0"/>
        <v>60</v>
      </c>
      <c r="I7" s="54"/>
      <c r="J7" s="54"/>
      <c r="K7" s="54"/>
      <c r="L7" s="55"/>
      <c r="M7" s="55"/>
    </row>
    <row r="8" spans="1:26" ht="45.75" customHeight="1">
      <c r="A8" s="49">
        <v>6</v>
      </c>
      <c r="B8" s="72" t="s">
        <v>107</v>
      </c>
      <c r="C8" s="49"/>
      <c r="D8" s="49" t="s">
        <v>18</v>
      </c>
      <c r="E8" s="49">
        <v>10</v>
      </c>
      <c r="F8" s="49">
        <v>280</v>
      </c>
      <c r="G8" s="49">
        <v>10</v>
      </c>
      <c r="H8" s="46">
        <f t="shared" si="0"/>
        <v>300</v>
      </c>
      <c r="I8" s="54"/>
      <c r="J8" s="54"/>
      <c r="K8" s="54"/>
      <c r="L8" s="55"/>
      <c r="M8" s="55"/>
    </row>
    <row r="9" spans="1:26" ht="62.25" customHeight="1">
      <c r="A9" s="49">
        <v>7</v>
      </c>
      <c r="B9" s="72" t="s">
        <v>108</v>
      </c>
      <c r="C9" s="49"/>
      <c r="D9" s="49" t="s">
        <v>18</v>
      </c>
      <c r="E9" s="49">
        <v>10</v>
      </c>
      <c r="F9" s="49">
        <v>20</v>
      </c>
      <c r="G9" s="49">
        <v>0</v>
      </c>
      <c r="H9" s="46">
        <f t="shared" si="0"/>
        <v>30</v>
      </c>
      <c r="I9" s="54"/>
      <c r="J9" s="54"/>
      <c r="K9" s="54"/>
      <c r="L9" s="55"/>
      <c r="M9" s="55"/>
    </row>
    <row r="10" spans="1:26" ht="55.5" customHeight="1">
      <c r="A10" s="49">
        <v>8</v>
      </c>
      <c r="B10" s="72" t="s">
        <v>109</v>
      </c>
      <c r="C10" s="49"/>
      <c r="D10" s="49" t="s">
        <v>18</v>
      </c>
      <c r="E10" s="49">
        <v>10</v>
      </c>
      <c r="F10" s="49">
        <v>50</v>
      </c>
      <c r="G10" s="49">
        <v>10</v>
      </c>
      <c r="H10" s="46">
        <f t="shared" si="0"/>
        <v>70</v>
      </c>
      <c r="I10" s="54"/>
      <c r="J10" s="54"/>
      <c r="K10" s="54"/>
      <c r="L10" s="55"/>
      <c r="M10" s="55"/>
    </row>
    <row r="11" spans="1:26" ht="65.25" customHeight="1">
      <c r="A11" s="49">
        <v>9</v>
      </c>
      <c r="B11" s="72" t="s">
        <v>110</v>
      </c>
      <c r="C11" s="49"/>
      <c r="D11" s="49" t="s">
        <v>18</v>
      </c>
      <c r="E11" s="49">
        <v>50</v>
      </c>
      <c r="F11" s="49">
        <v>250</v>
      </c>
      <c r="G11" s="49">
        <v>20</v>
      </c>
      <c r="H11" s="46">
        <f t="shared" si="0"/>
        <v>320</v>
      </c>
      <c r="I11" s="54"/>
      <c r="J11" s="54"/>
      <c r="K11" s="54"/>
      <c r="L11" s="55"/>
      <c r="M11" s="55"/>
    </row>
    <row r="12" spans="1:26" s="158" customFormat="1" ht="60" customHeight="1">
      <c r="A12" s="150">
        <v>10</v>
      </c>
      <c r="B12" s="161" t="s">
        <v>111</v>
      </c>
      <c r="C12" s="150"/>
      <c r="D12" s="150" t="s">
        <v>18</v>
      </c>
      <c r="E12" s="150">
        <v>100</v>
      </c>
      <c r="F12" s="150">
        <v>250</v>
      </c>
      <c r="G12" s="150">
        <v>20</v>
      </c>
      <c r="H12" s="154">
        <f t="shared" si="0"/>
        <v>370</v>
      </c>
      <c r="I12" s="156"/>
      <c r="J12" s="156"/>
      <c r="K12" s="156"/>
      <c r="L12" s="157"/>
      <c r="M12" s="157"/>
    </row>
    <row r="13" spans="1:26" ht="59.25" customHeight="1">
      <c r="A13" s="49">
        <v>11</v>
      </c>
      <c r="B13" s="72" t="s">
        <v>112</v>
      </c>
      <c r="C13" s="49"/>
      <c r="D13" s="49" t="s">
        <v>18</v>
      </c>
      <c r="E13" s="49">
        <v>100</v>
      </c>
      <c r="F13" s="49">
        <v>350</v>
      </c>
      <c r="G13" s="49">
        <v>5</v>
      </c>
      <c r="H13" s="46">
        <f t="shared" si="0"/>
        <v>455</v>
      </c>
      <c r="I13" s="54"/>
      <c r="J13" s="54"/>
      <c r="K13" s="54"/>
      <c r="L13" s="55"/>
      <c r="M13" s="55"/>
    </row>
    <row r="14" spans="1:26" ht="86.25" customHeight="1">
      <c r="A14" s="49">
        <v>12</v>
      </c>
      <c r="B14" s="72" t="s">
        <v>113</v>
      </c>
      <c r="C14" s="49"/>
      <c r="D14" s="49" t="s">
        <v>18</v>
      </c>
      <c r="E14" s="49">
        <v>0</v>
      </c>
      <c r="F14" s="49">
        <v>120</v>
      </c>
      <c r="G14" s="49">
        <v>5</v>
      </c>
      <c r="H14" s="46">
        <f t="shared" si="0"/>
        <v>125</v>
      </c>
      <c r="I14" s="54"/>
      <c r="J14" s="54"/>
      <c r="K14" s="54"/>
      <c r="L14" s="55"/>
      <c r="M14" s="55"/>
    </row>
    <row r="15" spans="1:26" ht="86.25" customHeight="1">
      <c r="A15" s="49">
        <v>13</v>
      </c>
      <c r="B15" s="72" t="s">
        <v>114</v>
      </c>
      <c r="C15" s="49"/>
      <c r="D15" s="49" t="s">
        <v>22</v>
      </c>
      <c r="E15" s="49">
        <v>0</v>
      </c>
      <c r="F15" s="49">
        <v>25</v>
      </c>
      <c r="G15" s="49">
        <v>0</v>
      </c>
      <c r="H15" s="46">
        <f t="shared" si="0"/>
        <v>25</v>
      </c>
      <c r="I15" s="54"/>
      <c r="J15" s="54"/>
      <c r="K15" s="54"/>
      <c r="L15" s="55"/>
      <c r="M15" s="55"/>
    </row>
    <row r="16" spans="1:26" ht="28.5" customHeight="1">
      <c r="A16" s="254" t="s">
        <v>23</v>
      </c>
      <c r="B16" s="254"/>
      <c r="C16" s="254"/>
      <c r="D16" s="254"/>
      <c r="E16" s="254"/>
      <c r="F16" s="254"/>
      <c r="G16" s="254"/>
      <c r="H16" s="254"/>
      <c r="I16" s="254"/>
      <c r="J16" s="254"/>
      <c r="K16" s="254"/>
      <c r="L16" s="23">
        <f>SUM(L3:L14)</f>
        <v>0</v>
      </c>
      <c r="M16" s="23">
        <f>SUM(M3:M14)</f>
        <v>0</v>
      </c>
      <c r="N16" s="38"/>
      <c r="O16" s="38"/>
      <c r="P16" s="38"/>
      <c r="Q16" s="38"/>
      <c r="R16" s="38"/>
      <c r="S16" s="38"/>
      <c r="T16" s="38"/>
      <c r="U16" s="38"/>
      <c r="V16" s="38"/>
      <c r="W16" s="38"/>
      <c r="X16" s="38"/>
      <c r="Y16" s="38"/>
      <c r="Z16" s="38"/>
    </row>
    <row r="17" spans="1:13" ht="15" customHeight="1">
      <c r="A17" s="38"/>
      <c r="B17" s="38"/>
      <c r="C17" s="38"/>
      <c r="D17" s="38"/>
      <c r="E17" s="38"/>
      <c r="F17" s="38"/>
      <c r="G17" s="38"/>
      <c r="H17" s="38"/>
      <c r="I17" s="38"/>
      <c r="J17" s="38"/>
      <c r="K17" s="38"/>
      <c r="L17" s="38"/>
      <c r="M17" s="38"/>
    </row>
    <row r="18" spans="1:13" ht="18" customHeight="1">
      <c r="A18" s="27"/>
      <c r="B18" s="270"/>
      <c r="C18" s="270"/>
      <c r="D18" s="270"/>
      <c r="E18" s="270"/>
      <c r="F18" s="270"/>
      <c r="G18" s="270"/>
      <c r="H18" s="270"/>
      <c r="I18" s="270"/>
      <c r="J18" s="270"/>
      <c r="K18" s="27"/>
      <c r="L18" s="27"/>
      <c r="M18" s="27"/>
    </row>
    <row r="19" spans="1:13" ht="14.25" customHeight="1">
      <c r="A19" s="27"/>
      <c r="B19" s="27"/>
      <c r="C19" s="27"/>
      <c r="D19" s="27"/>
      <c r="E19" s="27"/>
      <c r="F19" s="27"/>
      <c r="G19" s="27"/>
      <c r="H19" s="27"/>
      <c r="I19" s="27"/>
      <c r="J19" s="27"/>
      <c r="K19" s="27"/>
      <c r="L19" s="27"/>
      <c r="M19" s="27"/>
    </row>
    <row r="20" spans="1:13" ht="14.25" customHeight="1">
      <c r="A20" s="27"/>
      <c r="B20" s="27"/>
      <c r="C20" s="27"/>
      <c r="D20" s="27"/>
      <c r="E20" s="27"/>
      <c r="F20" s="27"/>
      <c r="G20" s="27"/>
      <c r="H20" s="27"/>
      <c r="I20" s="27"/>
      <c r="J20" s="27"/>
      <c r="K20" s="27"/>
      <c r="L20" s="27"/>
      <c r="M20" s="27"/>
    </row>
    <row r="21" spans="1:13" ht="14.25" customHeight="1">
      <c r="A21" s="27"/>
      <c r="B21" s="27"/>
      <c r="C21" s="27"/>
      <c r="D21" s="27"/>
      <c r="E21" s="27"/>
      <c r="F21" s="27"/>
      <c r="G21" s="27"/>
      <c r="H21" s="27"/>
      <c r="I21" s="27"/>
      <c r="J21" s="27"/>
      <c r="K21" s="27"/>
      <c r="L21" s="27"/>
      <c r="M21" s="27"/>
    </row>
    <row r="22" spans="1:13" ht="14.25" customHeight="1">
      <c r="A22" s="27"/>
      <c r="B22" s="27"/>
      <c r="C22" s="27"/>
      <c r="D22" s="27"/>
      <c r="E22" s="27"/>
      <c r="F22" s="27"/>
      <c r="G22" s="27"/>
      <c r="H22" s="27"/>
      <c r="I22" s="27"/>
      <c r="J22" s="27"/>
      <c r="K22" s="27"/>
      <c r="L22" s="27"/>
      <c r="M22" s="27"/>
    </row>
    <row r="23" spans="1:13" ht="14.25" customHeight="1">
      <c r="A23" s="27"/>
      <c r="B23" s="27"/>
      <c r="C23" s="27"/>
      <c r="D23" s="27"/>
      <c r="E23" s="27"/>
      <c r="F23" s="27"/>
      <c r="G23" s="27"/>
      <c r="H23" s="27"/>
      <c r="I23" s="27"/>
      <c r="J23" s="27"/>
      <c r="K23" s="27"/>
      <c r="L23" s="27"/>
      <c r="M23" s="27"/>
    </row>
    <row r="24" spans="1:13" ht="14.25" customHeight="1">
      <c r="A24" s="27"/>
      <c r="B24" s="27"/>
      <c r="C24" s="27"/>
      <c r="D24" s="27"/>
      <c r="E24" s="27"/>
      <c r="F24" s="27"/>
      <c r="G24" s="27"/>
      <c r="H24" s="27"/>
      <c r="I24" s="27"/>
      <c r="J24" s="27"/>
      <c r="K24" s="27"/>
      <c r="L24" s="27"/>
      <c r="M24" s="27"/>
    </row>
    <row r="25" spans="1:13" ht="14.25" customHeight="1">
      <c r="A25" s="27"/>
      <c r="B25" s="27"/>
      <c r="C25" s="27"/>
      <c r="D25" s="27"/>
      <c r="E25" s="27"/>
      <c r="F25" s="27"/>
      <c r="G25" s="27"/>
      <c r="H25" s="27"/>
      <c r="I25" s="27"/>
      <c r="J25" s="27"/>
      <c r="K25" s="27"/>
      <c r="L25" s="27"/>
      <c r="M25" s="27"/>
    </row>
    <row r="26" spans="1:13" ht="14.25" customHeight="1">
      <c r="A26" s="27"/>
      <c r="B26" s="27"/>
      <c r="C26" s="27"/>
      <c r="D26" s="27"/>
      <c r="E26" s="27"/>
      <c r="F26" s="27"/>
      <c r="G26" s="27"/>
      <c r="H26" s="27"/>
      <c r="I26" s="27"/>
      <c r="J26" s="27"/>
      <c r="K26" s="27"/>
      <c r="L26" s="27"/>
      <c r="M26" s="27"/>
    </row>
    <row r="27" spans="1:13" ht="14.25" customHeight="1">
      <c r="A27" s="27"/>
      <c r="B27" s="27"/>
      <c r="C27" s="27"/>
      <c r="D27" s="27"/>
      <c r="E27" s="27"/>
      <c r="F27" s="27"/>
      <c r="G27" s="27"/>
      <c r="H27" s="27"/>
      <c r="I27" s="27"/>
      <c r="J27" s="27"/>
      <c r="K27" s="27"/>
      <c r="L27" s="27"/>
      <c r="M27" s="27"/>
    </row>
    <row r="28" spans="1:13" ht="14.25" customHeight="1">
      <c r="A28" s="27"/>
      <c r="B28" s="27"/>
      <c r="C28" s="27"/>
      <c r="D28" s="27"/>
      <c r="E28" s="27"/>
      <c r="F28" s="27"/>
      <c r="G28" s="27"/>
      <c r="H28" s="27"/>
      <c r="I28" s="27"/>
      <c r="J28" s="27"/>
      <c r="K28" s="27"/>
      <c r="L28" s="27"/>
      <c r="M28" s="27"/>
    </row>
    <row r="29" spans="1:13" ht="14.25" customHeight="1">
      <c r="A29" s="27"/>
      <c r="B29" s="27" t="s">
        <v>115</v>
      </c>
      <c r="C29" s="27"/>
      <c r="D29" s="27"/>
      <c r="E29" s="27"/>
      <c r="F29" s="27"/>
      <c r="G29" s="27"/>
      <c r="H29" s="27"/>
      <c r="I29" s="27"/>
      <c r="J29" s="27"/>
      <c r="K29" s="27"/>
      <c r="L29" s="27"/>
      <c r="M29" s="27"/>
    </row>
    <row r="30" spans="1:13" ht="14.25" customHeight="1">
      <c r="A30" s="27"/>
      <c r="B30" s="27"/>
      <c r="C30" s="27"/>
      <c r="D30" s="27"/>
      <c r="E30" s="27"/>
      <c r="F30" s="27"/>
      <c r="G30" s="27"/>
      <c r="H30" s="27"/>
      <c r="I30" s="27"/>
      <c r="J30" s="27"/>
      <c r="K30" s="27"/>
      <c r="L30" s="27"/>
      <c r="M30" s="27"/>
    </row>
    <row r="31" spans="1:13" ht="14.25" customHeight="1">
      <c r="A31" s="27"/>
      <c r="B31" s="27" t="s">
        <v>116</v>
      </c>
      <c r="C31" s="27"/>
      <c r="D31" s="27"/>
      <c r="E31" s="27"/>
      <c r="F31" s="27"/>
      <c r="G31" s="27"/>
      <c r="H31" s="27"/>
      <c r="I31" s="27"/>
      <c r="J31" s="27"/>
      <c r="K31" s="27"/>
      <c r="L31" s="27"/>
      <c r="M31" s="27"/>
    </row>
    <row r="32" spans="1:13" ht="14.25" customHeight="1">
      <c r="A32" s="27"/>
      <c r="B32" s="27"/>
      <c r="C32" s="27"/>
      <c r="D32" s="27"/>
      <c r="E32" s="27"/>
      <c r="F32" s="27"/>
      <c r="G32" s="27"/>
      <c r="H32" s="27"/>
      <c r="I32" s="27"/>
      <c r="J32" s="27"/>
      <c r="K32" s="27"/>
      <c r="L32" s="27"/>
      <c r="M32" s="27"/>
    </row>
    <row r="33" spans="1:13" ht="14.25" customHeight="1">
      <c r="A33" s="27"/>
      <c r="B33" s="27"/>
      <c r="C33" s="27"/>
      <c r="D33" s="27"/>
      <c r="E33" s="27"/>
      <c r="F33" s="27"/>
      <c r="G33" s="27"/>
      <c r="H33" s="27"/>
      <c r="I33" s="27" t="s">
        <v>117</v>
      </c>
      <c r="J33" s="27"/>
      <c r="K33" s="27"/>
      <c r="L33" s="27"/>
      <c r="M33" s="27"/>
    </row>
  </sheetData>
  <mergeCells count="3">
    <mergeCell ref="A1:M1"/>
    <mergeCell ref="A16:K16"/>
    <mergeCell ref="B18:J18"/>
  </mergeCells>
  <pageMargins left="0.7" right="0.7" top="0.75" bottom="0.75" header="0.51180555555555496" footer="0.51180555555555496"/>
  <pageSetup firstPageNumber="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workbookViewId="0">
      <selection activeCell="U4" sqref="U4"/>
    </sheetView>
  </sheetViews>
  <sheetFormatPr defaultRowHeight="12.75"/>
  <cols>
    <col min="1" max="1" width="3.42578125" customWidth="1"/>
    <col min="2" max="2" width="37.42578125" customWidth="1"/>
    <col min="3" max="3" width="13.140625" customWidth="1"/>
    <col min="4" max="4" width="7.85546875" customWidth="1"/>
    <col min="5" max="5" width="7.140625" customWidth="1"/>
    <col min="6" max="6" width="6.85546875" customWidth="1"/>
    <col min="7" max="7" width="7.85546875" customWidth="1"/>
    <col min="8" max="8" width="5.7109375" customWidth="1"/>
    <col min="9" max="9" width="9" customWidth="1"/>
    <col min="10" max="10" width="6.42578125" customWidth="1"/>
    <col min="11" max="11" width="7.85546875" customWidth="1"/>
    <col min="12" max="12" width="12.28515625" customWidth="1"/>
    <col min="13" max="13" width="12.42578125" customWidth="1"/>
    <col min="14" max="26" width="7" customWidth="1"/>
    <col min="27" max="1025" width="12.5703125" customWidth="1"/>
  </cols>
  <sheetData>
    <row r="1" spans="1:26" ht="51" customHeight="1">
      <c r="A1" s="267" t="s">
        <v>118</v>
      </c>
      <c r="B1" s="267"/>
      <c r="C1" s="267"/>
      <c r="D1" s="267"/>
      <c r="E1" s="267"/>
      <c r="F1" s="267"/>
      <c r="G1" s="267"/>
      <c r="H1" s="267"/>
      <c r="I1" s="267"/>
      <c r="J1" s="267"/>
      <c r="K1" s="267"/>
      <c r="L1" s="267"/>
      <c r="M1" s="267"/>
      <c r="N1" s="118"/>
      <c r="O1" s="118"/>
      <c r="P1" s="118"/>
      <c r="Q1" s="118"/>
      <c r="R1" s="118"/>
      <c r="S1" s="118"/>
      <c r="T1" s="118"/>
      <c r="U1" s="118"/>
      <c r="V1" s="118"/>
      <c r="W1" s="118"/>
      <c r="X1" s="118"/>
      <c r="Y1" s="118"/>
      <c r="Z1" s="118"/>
    </row>
    <row r="2" spans="1:26" ht="68.25" customHeight="1">
      <c r="A2" s="98" t="s">
        <v>1</v>
      </c>
      <c r="B2" s="46" t="s">
        <v>2</v>
      </c>
      <c r="C2" s="99" t="s">
        <v>79</v>
      </c>
      <c r="D2" s="98" t="s">
        <v>4</v>
      </c>
      <c r="E2" s="98" t="s">
        <v>5</v>
      </c>
      <c r="F2" s="98" t="s">
        <v>6</v>
      </c>
      <c r="G2" s="98" t="s">
        <v>7</v>
      </c>
      <c r="H2" s="98" t="s">
        <v>8</v>
      </c>
      <c r="I2" s="99" t="s">
        <v>80</v>
      </c>
      <c r="J2" s="99" t="s">
        <v>10</v>
      </c>
      <c r="K2" s="99" t="s">
        <v>81</v>
      </c>
      <c r="L2" s="99" t="s">
        <v>12</v>
      </c>
      <c r="M2" s="99" t="s">
        <v>13</v>
      </c>
      <c r="N2" s="101"/>
      <c r="O2" s="101"/>
      <c r="P2" s="101"/>
      <c r="Q2" s="101"/>
      <c r="R2" s="101"/>
      <c r="S2" s="101"/>
      <c r="T2" s="101"/>
      <c r="U2" s="101"/>
      <c r="V2" s="101"/>
      <c r="W2" s="101"/>
      <c r="X2" s="101"/>
      <c r="Y2" s="101"/>
      <c r="Z2" s="101"/>
    </row>
    <row r="3" spans="1:26" s="158" customFormat="1" ht="55.5" customHeight="1">
      <c r="A3" s="150">
        <v>1</v>
      </c>
      <c r="B3" s="219" t="s">
        <v>119</v>
      </c>
      <c r="C3" s="220"/>
      <c r="D3" s="197" t="s">
        <v>18</v>
      </c>
      <c r="E3" s="197">
        <v>20</v>
      </c>
      <c r="F3" s="197">
        <v>25</v>
      </c>
      <c r="G3" s="197">
        <v>10</v>
      </c>
      <c r="H3" s="154">
        <f t="shared" ref="H3:H11" si="0">E3+F3+G3</f>
        <v>55</v>
      </c>
      <c r="I3" s="198"/>
      <c r="J3" s="156"/>
      <c r="K3" s="156"/>
      <c r="L3" s="157"/>
      <c r="M3" s="157"/>
    </row>
    <row r="4" spans="1:26" ht="138" customHeight="1">
      <c r="A4" s="49">
        <v>2</v>
      </c>
      <c r="B4" s="50" t="s">
        <v>120</v>
      </c>
      <c r="C4" s="49" t="s">
        <v>36</v>
      </c>
      <c r="D4" s="49" t="s">
        <v>22</v>
      </c>
      <c r="E4" s="49">
        <v>2</v>
      </c>
      <c r="F4" s="49">
        <v>4</v>
      </c>
      <c r="G4" s="49">
        <v>2</v>
      </c>
      <c r="H4" s="46">
        <f t="shared" si="0"/>
        <v>8</v>
      </c>
      <c r="I4" s="54"/>
      <c r="J4" s="54"/>
      <c r="K4" s="54"/>
      <c r="L4" s="55"/>
      <c r="M4" s="55"/>
    </row>
    <row r="5" spans="1:26" ht="153" customHeight="1">
      <c r="A5" s="49">
        <v>3</v>
      </c>
      <c r="B5" s="50" t="s">
        <v>121</v>
      </c>
      <c r="C5" s="49" t="s">
        <v>36</v>
      </c>
      <c r="D5" s="49" t="s">
        <v>22</v>
      </c>
      <c r="E5" s="49">
        <v>2</v>
      </c>
      <c r="F5" s="49">
        <v>4</v>
      </c>
      <c r="G5" s="49">
        <v>5</v>
      </c>
      <c r="H5" s="46">
        <f t="shared" si="0"/>
        <v>11</v>
      </c>
      <c r="I5" s="54"/>
      <c r="J5" s="54"/>
      <c r="K5" s="54"/>
      <c r="L5" s="55"/>
      <c r="M5" s="55"/>
    </row>
    <row r="6" spans="1:26" ht="144.75" customHeight="1">
      <c r="A6" s="49">
        <v>4</v>
      </c>
      <c r="B6" s="50" t="s">
        <v>122</v>
      </c>
      <c r="C6" s="49" t="s">
        <v>36</v>
      </c>
      <c r="D6" s="49" t="s">
        <v>68</v>
      </c>
      <c r="E6" s="49">
        <v>2</v>
      </c>
      <c r="F6" s="49">
        <v>10</v>
      </c>
      <c r="G6" s="49">
        <v>5</v>
      </c>
      <c r="H6" s="46">
        <f t="shared" si="0"/>
        <v>17</v>
      </c>
      <c r="I6" s="54"/>
      <c r="J6" s="54"/>
      <c r="K6" s="54"/>
      <c r="L6" s="55"/>
      <c r="M6" s="55"/>
    </row>
    <row r="7" spans="1:26" s="158" customFormat="1" ht="120.75" customHeight="1">
      <c r="A7" s="150">
        <v>5</v>
      </c>
      <c r="B7" s="151" t="s">
        <v>228</v>
      </c>
      <c r="C7" s="160"/>
      <c r="D7" s="150" t="s">
        <v>22</v>
      </c>
      <c r="E7" s="150">
        <v>10</v>
      </c>
      <c r="F7" s="150">
        <v>10</v>
      </c>
      <c r="G7" s="150">
        <v>200</v>
      </c>
      <c r="H7" s="154">
        <f t="shared" si="0"/>
        <v>220</v>
      </c>
      <c r="I7" s="156"/>
      <c r="J7" s="156"/>
      <c r="K7" s="156"/>
      <c r="L7" s="157"/>
      <c r="M7" s="157"/>
    </row>
    <row r="8" spans="1:26" ht="93" customHeight="1">
      <c r="A8" s="49">
        <v>6</v>
      </c>
      <c r="B8" s="50" t="s">
        <v>123</v>
      </c>
      <c r="C8" s="71"/>
      <c r="D8" s="49" t="s">
        <v>22</v>
      </c>
      <c r="E8" s="49">
        <v>30</v>
      </c>
      <c r="F8" s="49">
        <v>4</v>
      </c>
      <c r="G8" s="49">
        <v>0</v>
      </c>
      <c r="H8" s="46">
        <f t="shared" si="0"/>
        <v>34</v>
      </c>
      <c r="I8" s="54"/>
      <c r="J8" s="54"/>
      <c r="K8" s="54"/>
      <c r="L8" s="55"/>
      <c r="M8" s="55"/>
    </row>
    <row r="9" spans="1:26" ht="76.5" customHeight="1">
      <c r="A9" s="49">
        <v>7</v>
      </c>
      <c r="B9" s="50" t="s">
        <v>124</v>
      </c>
      <c r="C9" s="49"/>
      <c r="D9" s="49" t="s">
        <v>22</v>
      </c>
      <c r="E9" s="49">
        <v>200</v>
      </c>
      <c r="F9" s="49">
        <v>15</v>
      </c>
      <c r="G9" s="49">
        <v>0</v>
      </c>
      <c r="H9" s="46">
        <f t="shared" si="0"/>
        <v>215</v>
      </c>
      <c r="I9" s="54"/>
      <c r="J9" s="54"/>
      <c r="K9" s="54"/>
      <c r="L9" s="55"/>
      <c r="M9" s="55"/>
    </row>
    <row r="10" spans="1:26" ht="81.75" customHeight="1">
      <c r="A10" s="49">
        <v>8</v>
      </c>
      <c r="B10" s="50" t="s">
        <v>125</v>
      </c>
      <c r="C10" s="49"/>
      <c r="D10" s="49" t="s">
        <v>22</v>
      </c>
      <c r="E10" s="49">
        <v>150</v>
      </c>
      <c r="F10" s="49">
        <v>20</v>
      </c>
      <c r="G10" s="49">
        <v>0</v>
      </c>
      <c r="H10" s="46">
        <f t="shared" si="0"/>
        <v>170</v>
      </c>
      <c r="I10" s="54"/>
      <c r="J10" s="54"/>
      <c r="K10" s="54"/>
      <c r="L10" s="55"/>
      <c r="M10" s="55"/>
    </row>
    <row r="11" spans="1:26" ht="83.25" customHeight="1">
      <c r="A11" s="49">
        <v>9</v>
      </c>
      <c r="B11" s="50" t="s">
        <v>126</v>
      </c>
      <c r="C11" s="49"/>
      <c r="D11" s="49" t="s">
        <v>22</v>
      </c>
      <c r="E11" s="49">
        <v>100</v>
      </c>
      <c r="F11" s="49">
        <v>20</v>
      </c>
      <c r="G11" s="49">
        <v>0</v>
      </c>
      <c r="H11" s="46">
        <f t="shared" si="0"/>
        <v>120</v>
      </c>
      <c r="I11" s="54"/>
      <c r="J11" s="54"/>
      <c r="K11" s="54"/>
      <c r="L11" s="55"/>
      <c r="M11" s="55"/>
    </row>
    <row r="12" spans="1:26" ht="35.25" customHeight="1">
      <c r="A12" s="271" t="s">
        <v>23</v>
      </c>
      <c r="B12" s="271"/>
      <c r="C12" s="271"/>
      <c r="D12" s="271"/>
      <c r="E12" s="271"/>
      <c r="F12" s="271"/>
      <c r="G12" s="271"/>
      <c r="H12" s="271"/>
      <c r="I12" s="271"/>
      <c r="J12" s="271"/>
      <c r="K12" s="271"/>
      <c r="L12" s="23">
        <f>SUM(L3:L11)</f>
        <v>0</v>
      </c>
      <c r="M12" s="23">
        <f>SUM(M3:M11)</f>
        <v>0</v>
      </c>
    </row>
  </sheetData>
  <mergeCells count="2">
    <mergeCell ref="A1:M1"/>
    <mergeCell ref="A12:K12"/>
  </mergeCells>
  <pageMargins left="0.7" right="0.7" top="0.75" bottom="0.75" header="0.51180555555555496" footer="0.51180555555555496"/>
  <pageSetup firstPageNumber="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opLeftCell="A22" workbookViewId="0">
      <selection activeCell="P3" sqref="P3"/>
    </sheetView>
  </sheetViews>
  <sheetFormatPr defaultRowHeight="12.75"/>
  <cols>
    <col min="1" max="1" width="4.28515625" customWidth="1"/>
    <col min="2" max="2" width="42.42578125" customWidth="1"/>
    <col min="3" max="3" width="12.42578125" customWidth="1"/>
    <col min="4" max="8" width="7.85546875" customWidth="1"/>
    <col min="9" max="9" width="11.28515625" customWidth="1"/>
    <col min="10" max="10" width="7.28515625" customWidth="1"/>
    <col min="11" max="11" width="11.85546875" customWidth="1"/>
    <col min="12" max="12" width="12.42578125" customWidth="1"/>
    <col min="13" max="13" width="14.7109375" customWidth="1"/>
    <col min="14" max="14" width="7.85546875" customWidth="1"/>
    <col min="15" max="15" width="7.85546875" hidden="1" customWidth="1"/>
    <col min="16" max="26" width="7" customWidth="1"/>
    <col min="27" max="1025" width="12.5703125" customWidth="1"/>
  </cols>
  <sheetData>
    <row r="1" spans="1:26" ht="45" customHeight="1">
      <c r="A1" s="272" t="s">
        <v>127</v>
      </c>
      <c r="B1" s="272"/>
      <c r="C1" s="272"/>
      <c r="D1" s="272"/>
      <c r="E1" s="272"/>
      <c r="F1" s="272"/>
      <c r="G1" s="272"/>
      <c r="H1" s="272"/>
      <c r="I1" s="272"/>
      <c r="J1" s="272"/>
      <c r="K1" s="272"/>
      <c r="L1" s="272"/>
      <c r="M1" s="272"/>
      <c r="N1" s="66"/>
      <c r="O1" s="66"/>
      <c r="P1" s="66"/>
      <c r="Q1" s="66"/>
      <c r="R1" s="66"/>
      <c r="S1" s="66"/>
      <c r="T1" s="66"/>
      <c r="U1" s="66"/>
      <c r="V1" s="66"/>
      <c r="W1" s="66"/>
      <c r="X1" s="66"/>
      <c r="Y1" s="66"/>
      <c r="Z1" s="66"/>
    </row>
    <row r="2" spans="1:26" ht="76.5" customHeight="1">
      <c r="A2" s="119" t="s">
        <v>1</v>
      </c>
      <c r="B2" s="119" t="s">
        <v>2</v>
      </c>
      <c r="C2" s="119" t="s">
        <v>3</v>
      </c>
      <c r="D2" s="119" t="s">
        <v>4</v>
      </c>
      <c r="E2" s="119" t="s">
        <v>5</v>
      </c>
      <c r="F2" s="119" t="s">
        <v>6</v>
      </c>
      <c r="G2" s="119" t="s">
        <v>7</v>
      </c>
      <c r="H2" s="119" t="s">
        <v>8</v>
      </c>
      <c r="I2" s="119" t="s">
        <v>9</v>
      </c>
      <c r="J2" s="119" t="s">
        <v>10</v>
      </c>
      <c r="K2" s="119" t="s">
        <v>11</v>
      </c>
      <c r="L2" s="119" t="s">
        <v>12</v>
      </c>
      <c r="M2" s="119" t="s">
        <v>13</v>
      </c>
      <c r="N2" s="70"/>
      <c r="O2" s="70"/>
      <c r="P2" s="70"/>
      <c r="Q2" s="70"/>
      <c r="R2" s="70"/>
      <c r="S2" s="70"/>
      <c r="T2" s="70"/>
      <c r="U2" s="70"/>
      <c r="V2" s="70"/>
      <c r="W2" s="70"/>
      <c r="X2" s="70"/>
      <c r="Y2" s="70"/>
      <c r="Z2" s="70"/>
    </row>
    <row r="3" spans="1:26" ht="208.5" customHeight="1">
      <c r="A3" s="71">
        <v>1</v>
      </c>
      <c r="B3" s="72" t="s">
        <v>128</v>
      </c>
      <c r="C3" s="120"/>
      <c r="D3" s="71" t="s">
        <v>22</v>
      </c>
      <c r="E3" s="71">
        <v>0</v>
      </c>
      <c r="F3" s="71">
        <v>20</v>
      </c>
      <c r="G3" s="71">
        <v>10</v>
      </c>
      <c r="H3" s="74">
        <f t="shared" ref="H3:H14" si="0">E3+F3+G3</f>
        <v>30</v>
      </c>
      <c r="I3" s="53"/>
      <c r="J3" s="53"/>
      <c r="K3" s="75"/>
      <c r="L3" s="76"/>
      <c r="M3" s="76"/>
      <c r="O3">
        <v>1.08</v>
      </c>
    </row>
    <row r="4" spans="1:26" ht="193.5" customHeight="1">
      <c r="A4" s="71">
        <v>2</v>
      </c>
      <c r="B4" s="72" t="s">
        <v>129</v>
      </c>
      <c r="C4" s="120"/>
      <c r="D4" s="71" t="s">
        <v>22</v>
      </c>
      <c r="E4" s="71">
        <v>5</v>
      </c>
      <c r="F4" s="71">
        <v>150</v>
      </c>
      <c r="G4" s="71">
        <v>20</v>
      </c>
      <c r="H4" s="74">
        <f t="shared" si="0"/>
        <v>175</v>
      </c>
      <c r="I4" s="53"/>
      <c r="J4" s="53"/>
      <c r="K4" s="75"/>
      <c r="L4" s="76"/>
      <c r="M4" s="76"/>
      <c r="O4">
        <v>1.08</v>
      </c>
    </row>
    <row r="5" spans="1:26" ht="203.25" customHeight="1">
      <c r="A5" s="71">
        <v>3</v>
      </c>
      <c r="B5" s="72" t="s">
        <v>130</v>
      </c>
      <c r="C5" s="120"/>
      <c r="D5" s="71" t="s">
        <v>22</v>
      </c>
      <c r="E5" s="71">
        <v>250</v>
      </c>
      <c r="F5" s="71">
        <v>550</v>
      </c>
      <c r="G5" s="71">
        <v>1000</v>
      </c>
      <c r="H5" s="74">
        <f t="shared" si="0"/>
        <v>1800</v>
      </c>
      <c r="I5" s="53"/>
      <c r="J5" s="53"/>
      <c r="K5" s="75"/>
      <c r="L5" s="76"/>
      <c r="M5" s="76"/>
      <c r="O5">
        <v>1.08</v>
      </c>
    </row>
    <row r="6" spans="1:26" s="158" customFormat="1" ht="203.25" customHeight="1">
      <c r="A6" s="160">
        <v>4</v>
      </c>
      <c r="B6" s="161" t="s">
        <v>230</v>
      </c>
      <c r="C6" s="222"/>
      <c r="D6" s="160" t="s">
        <v>22</v>
      </c>
      <c r="E6" s="160">
        <v>400</v>
      </c>
      <c r="F6" s="160">
        <v>150</v>
      </c>
      <c r="G6" s="160">
        <v>550</v>
      </c>
      <c r="H6" s="164">
        <f t="shared" si="0"/>
        <v>1100</v>
      </c>
      <c r="I6" s="155"/>
      <c r="J6" s="155"/>
      <c r="K6" s="165"/>
      <c r="L6" s="166"/>
      <c r="M6" s="166"/>
      <c r="O6" s="158">
        <v>1.08</v>
      </c>
    </row>
    <row r="7" spans="1:26" ht="215.25" customHeight="1">
      <c r="A7" s="71">
        <v>5</v>
      </c>
      <c r="B7" s="72" t="s">
        <v>131</v>
      </c>
      <c r="C7" s="120"/>
      <c r="D7" s="71" t="s">
        <v>22</v>
      </c>
      <c r="E7" s="71">
        <v>20</v>
      </c>
      <c r="F7" s="71">
        <v>0</v>
      </c>
      <c r="G7" s="71">
        <v>100</v>
      </c>
      <c r="H7" s="74">
        <f t="shared" si="0"/>
        <v>120</v>
      </c>
      <c r="I7" s="53"/>
      <c r="J7" s="53"/>
      <c r="K7" s="75"/>
      <c r="L7" s="76"/>
      <c r="M7" s="76"/>
    </row>
    <row r="8" spans="1:26" ht="218.25" customHeight="1">
      <c r="A8" s="71">
        <v>6</v>
      </c>
      <c r="B8" s="72" t="s">
        <v>132</v>
      </c>
      <c r="C8" s="120"/>
      <c r="D8" s="71" t="s">
        <v>22</v>
      </c>
      <c r="E8" s="71">
        <v>30</v>
      </c>
      <c r="F8" s="71">
        <v>0</v>
      </c>
      <c r="G8" s="71">
        <v>100</v>
      </c>
      <c r="H8" s="74">
        <f t="shared" si="0"/>
        <v>130</v>
      </c>
      <c r="I8" s="53"/>
      <c r="J8" s="53"/>
      <c r="K8" s="75"/>
      <c r="L8" s="76"/>
      <c r="M8" s="76"/>
    </row>
    <row r="9" spans="1:26" ht="114.75" customHeight="1">
      <c r="A9" s="71">
        <v>7</v>
      </c>
      <c r="B9" s="121" t="s">
        <v>133</v>
      </c>
      <c r="C9" s="120"/>
      <c r="D9" s="71" t="s">
        <v>22</v>
      </c>
      <c r="E9" s="71">
        <v>0</v>
      </c>
      <c r="F9" s="71">
        <v>0</v>
      </c>
      <c r="G9" s="71">
        <v>2000</v>
      </c>
      <c r="H9" s="74">
        <f t="shared" si="0"/>
        <v>2000</v>
      </c>
      <c r="I9" s="53"/>
      <c r="J9" s="53"/>
      <c r="K9" s="75"/>
      <c r="L9" s="76"/>
      <c r="M9" s="76"/>
    </row>
    <row r="10" spans="1:26" ht="78.75" customHeight="1">
      <c r="A10" s="71">
        <v>8</v>
      </c>
      <c r="B10" s="72" t="s">
        <v>134</v>
      </c>
      <c r="C10" s="120"/>
      <c r="D10" s="71" t="s">
        <v>22</v>
      </c>
      <c r="E10" s="71">
        <v>0</v>
      </c>
      <c r="F10" s="71">
        <v>100</v>
      </c>
      <c r="G10" s="71">
        <v>0</v>
      </c>
      <c r="H10" s="74">
        <f t="shared" si="0"/>
        <v>100</v>
      </c>
      <c r="I10" s="53"/>
      <c r="J10" s="53"/>
      <c r="K10" s="75"/>
      <c r="L10" s="76"/>
      <c r="M10" s="76"/>
      <c r="O10">
        <v>1.08</v>
      </c>
    </row>
    <row r="11" spans="1:26" ht="78.75" customHeight="1">
      <c r="A11" s="71">
        <v>9</v>
      </c>
      <c r="B11" s="72" t="s">
        <v>135</v>
      </c>
      <c r="C11" s="120"/>
      <c r="D11" s="71" t="s">
        <v>22</v>
      </c>
      <c r="E11" s="71">
        <v>0</v>
      </c>
      <c r="F11" s="71">
        <v>50</v>
      </c>
      <c r="G11" s="71">
        <v>0</v>
      </c>
      <c r="H11" s="74">
        <f t="shared" si="0"/>
        <v>50</v>
      </c>
      <c r="I11" s="53"/>
      <c r="J11" s="53"/>
      <c r="K11" s="75"/>
      <c r="L11" s="76"/>
      <c r="M11" s="76"/>
    </row>
    <row r="12" spans="1:26" ht="180" customHeight="1">
      <c r="A12" s="71">
        <v>10</v>
      </c>
      <c r="B12" s="122" t="s">
        <v>136</v>
      </c>
      <c r="C12" s="123"/>
      <c r="D12" s="78" t="s">
        <v>22</v>
      </c>
      <c r="E12" s="78">
        <v>20</v>
      </c>
      <c r="F12" s="78">
        <v>30</v>
      </c>
      <c r="G12" s="78">
        <v>10</v>
      </c>
      <c r="H12" s="74">
        <f t="shared" si="0"/>
        <v>60</v>
      </c>
      <c r="I12" s="124"/>
      <c r="J12" s="124"/>
      <c r="K12" s="75"/>
      <c r="L12" s="76"/>
      <c r="M12" s="76"/>
    </row>
    <row r="13" spans="1:26" ht="202.5" customHeight="1">
      <c r="A13" s="71">
        <v>11</v>
      </c>
      <c r="B13" s="125" t="s">
        <v>137</v>
      </c>
      <c r="C13" s="120"/>
      <c r="D13" s="71" t="s">
        <v>22</v>
      </c>
      <c r="E13" s="71">
        <v>100</v>
      </c>
      <c r="F13" s="71">
        <v>50</v>
      </c>
      <c r="G13" s="71">
        <v>100</v>
      </c>
      <c r="H13" s="74">
        <f t="shared" si="0"/>
        <v>250</v>
      </c>
      <c r="I13" s="53"/>
      <c r="J13" s="124"/>
      <c r="K13" s="75"/>
      <c r="L13" s="76"/>
      <c r="M13" s="76"/>
    </row>
    <row r="14" spans="1:26" s="158" customFormat="1" ht="207.75" customHeight="1">
      <c r="A14" s="160">
        <v>12</v>
      </c>
      <c r="B14" s="221" t="s">
        <v>229</v>
      </c>
      <c r="C14" s="222" t="s">
        <v>36</v>
      </c>
      <c r="D14" s="160" t="s">
        <v>22</v>
      </c>
      <c r="E14" s="160">
        <v>10</v>
      </c>
      <c r="F14" s="160">
        <v>50</v>
      </c>
      <c r="G14" s="160">
        <v>80</v>
      </c>
      <c r="H14" s="164">
        <f t="shared" si="0"/>
        <v>140</v>
      </c>
      <c r="I14" s="155"/>
      <c r="J14" s="223"/>
      <c r="K14" s="165"/>
      <c r="L14" s="166"/>
      <c r="M14" s="166"/>
    </row>
    <row r="15" spans="1:26" ht="26.25" customHeight="1">
      <c r="A15" s="273" t="s">
        <v>23</v>
      </c>
      <c r="B15" s="273"/>
      <c r="C15" s="273"/>
      <c r="D15" s="273"/>
      <c r="E15" s="273"/>
      <c r="F15" s="273"/>
      <c r="G15" s="273"/>
      <c r="H15" s="273"/>
      <c r="I15" s="273"/>
      <c r="J15" s="273"/>
      <c r="K15" s="273"/>
      <c r="L15" s="126">
        <f>SUM(L3:L14)</f>
        <v>0</v>
      </c>
      <c r="M15" s="126">
        <f>SUM(M3:M14)</f>
        <v>0</v>
      </c>
      <c r="N15" s="93"/>
      <c r="O15" s="93"/>
      <c r="P15" s="93"/>
      <c r="Q15" s="93"/>
      <c r="R15" s="93"/>
      <c r="S15" s="93"/>
      <c r="T15" s="93"/>
      <c r="U15" s="93"/>
      <c r="V15" s="93"/>
      <c r="W15" s="93"/>
      <c r="X15" s="93"/>
      <c r="Y15" s="93"/>
      <c r="Z15" s="93"/>
    </row>
  </sheetData>
  <mergeCells count="2">
    <mergeCell ref="A1:M1"/>
    <mergeCell ref="A15:K15"/>
  </mergeCells>
  <pageMargins left="0.7" right="0.7" top="0.75" bottom="0.75" header="0.51180555555555496" footer="0.51180555555555496"/>
  <pageSetup firstPageNumber="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workbookViewId="0">
      <selection activeCell="T3" sqref="T3"/>
    </sheetView>
  </sheetViews>
  <sheetFormatPr defaultRowHeight="12.75"/>
  <cols>
    <col min="1" max="1" width="3.42578125" customWidth="1"/>
    <col min="2" max="2" width="25.28515625" customWidth="1"/>
    <col min="3" max="3" width="12.7109375" customWidth="1"/>
    <col min="4" max="8" width="7.85546875" customWidth="1"/>
    <col min="9" max="9" width="10.85546875" customWidth="1"/>
    <col min="10" max="10" width="7.85546875" customWidth="1"/>
    <col min="11" max="11" width="11.85546875" customWidth="1"/>
    <col min="12" max="12" width="12.42578125" customWidth="1"/>
    <col min="13" max="13" width="13.85546875" customWidth="1"/>
    <col min="14" max="14" width="7.85546875" customWidth="1"/>
    <col min="15" max="26" width="7" customWidth="1"/>
    <col min="27" max="1025" width="12.5703125" customWidth="1"/>
  </cols>
  <sheetData>
    <row r="1" spans="1:26" ht="30" customHeight="1">
      <c r="A1" s="274" t="s">
        <v>138</v>
      </c>
      <c r="B1" s="274"/>
      <c r="C1" s="274"/>
      <c r="D1" s="274"/>
      <c r="E1" s="274"/>
      <c r="F1" s="274"/>
      <c r="G1" s="274"/>
      <c r="H1" s="274"/>
      <c r="I1" s="274"/>
      <c r="J1" s="274"/>
      <c r="K1" s="274"/>
      <c r="L1" s="274"/>
      <c r="M1" s="274"/>
      <c r="N1" s="66"/>
      <c r="O1" s="24"/>
      <c r="P1" s="24"/>
      <c r="Q1" s="24"/>
      <c r="R1" s="24"/>
      <c r="S1" s="24"/>
      <c r="T1" s="24"/>
      <c r="U1" s="24"/>
      <c r="V1" s="24"/>
      <c r="W1" s="24"/>
      <c r="X1" s="24"/>
      <c r="Y1" s="24"/>
      <c r="Z1" s="24"/>
    </row>
    <row r="2" spans="1:26" ht="51" customHeight="1">
      <c r="A2" s="73" t="s">
        <v>1</v>
      </c>
      <c r="B2" s="73" t="s">
        <v>61</v>
      </c>
      <c r="C2" s="73" t="s">
        <v>74</v>
      </c>
      <c r="D2" s="73" t="s">
        <v>4</v>
      </c>
      <c r="E2" s="73" t="s">
        <v>5</v>
      </c>
      <c r="F2" s="73" t="s">
        <v>6</v>
      </c>
      <c r="G2" s="73" t="s">
        <v>7</v>
      </c>
      <c r="H2" s="73" t="s">
        <v>8</v>
      </c>
      <c r="I2" s="73" t="s">
        <v>9</v>
      </c>
      <c r="J2" s="73" t="s">
        <v>10</v>
      </c>
      <c r="K2" s="73" t="s">
        <v>11</v>
      </c>
      <c r="L2" s="73" t="s">
        <v>12</v>
      </c>
      <c r="M2" s="73" t="s">
        <v>13</v>
      </c>
      <c r="N2" s="127"/>
    </row>
    <row r="3" spans="1:26" s="158" customFormat="1" ht="153" customHeight="1">
      <c r="A3" s="160">
        <v>1</v>
      </c>
      <c r="B3" s="161" t="s">
        <v>231</v>
      </c>
      <c r="C3" s="222"/>
      <c r="D3" s="160" t="s">
        <v>68</v>
      </c>
      <c r="E3" s="160">
        <v>10</v>
      </c>
      <c r="F3" s="160">
        <v>20</v>
      </c>
      <c r="G3" s="160">
        <v>6</v>
      </c>
      <c r="H3" s="164">
        <f>E3+F3+G3</f>
        <v>36</v>
      </c>
      <c r="I3" s="155"/>
      <c r="J3" s="155"/>
      <c r="K3" s="165"/>
      <c r="L3" s="224"/>
      <c r="M3" s="224"/>
    </row>
    <row r="4" spans="1:26" s="158" customFormat="1" ht="150" customHeight="1">
      <c r="A4" s="160">
        <v>2</v>
      </c>
      <c r="B4" s="161" t="s">
        <v>232</v>
      </c>
      <c r="C4" s="222"/>
      <c r="D4" s="160" t="s">
        <v>68</v>
      </c>
      <c r="E4" s="160">
        <v>10</v>
      </c>
      <c r="F4" s="160">
        <v>20</v>
      </c>
      <c r="G4" s="160">
        <v>6</v>
      </c>
      <c r="H4" s="164">
        <f>E4+F4+G4</f>
        <v>36</v>
      </c>
      <c r="I4" s="155"/>
      <c r="J4" s="155"/>
      <c r="K4" s="165"/>
      <c r="L4" s="224"/>
      <c r="M4" s="224"/>
    </row>
    <row r="5" spans="1:26" s="158" customFormat="1" ht="163.5" customHeight="1">
      <c r="A5" s="160">
        <v>3</v>
      </c>
      <c r="B5" s="161" t="s">
        <v>233</v>
      </c>
      <c r="C5" s="222"/>
      <c r="D5" s="160" t="s">
        <v>68</v>
      </c>
      <c r="E5" s="160">
        <v>10</v>
      </c>
      <c r="F5" s="160">
        <v>20</v>
      </c>
      <c r="G5" s="160">
        <v>6</v>
      </c>
      <c r="H5" s="164">
        <f>E5+F5+G5</f>
        <v>36</v>
      </c>
      <c r="I5" s="155"/>
      <c r="J5" s="155"/>
      <c r="K5" s="165"/>
      <c r="L5" s="224"/>
      <c r="M5" s="224"/>
    </row>
    <row r="6" spans="1:26" ht="29.25" customHeight="1">
      <c r="A6" s="275" t="s">
        <v>23</v>
      </c>
      <c r="B6" s="275"/>
      <c r="C6" s="275"/>
      <c r="D6" s="275"/>
      <c r="E6" s="275"/>
      <c r="F6" s="275"/>
      <c r="G6" s="275"/>
      <c r="H6" s="275"/>
      <c r="I6" s="275"/>
      <c r="J6" s="275"/>
      <c r="K6" s="275"/>
      <c r="L6" s="128">
        <f>SUM(L3:L5)</f>
        <v>0</v>
      </c>
      <c r="M6" s="129">
        <f>SUM(M3:M5)</f>
        <v>0</v>
      </c>
      <c r="N6" s="93"/>
      <c r="O6" s="93"/>
      <c r="P6" s="93"/>
      <c r="Q6" s="93"/>
      <c r="R6" s="93"/>
      <c r="S6" s="93"/>
      <c r="T6" s="93"/>
      <c r="U6" s="93"/>
      <c r="V6" s="93"/>
      <c r="W6" s="93"/>
      <c r="X6" s="93"/>
      <c r="Y6" s="93"/>
      <c r="Z6" s="93"/>
    </row>
    <row r="7" spans="1:26" ht="63.75" customHeight="1">
      <c r="B7" s="276" t="s">
        <v>139</v>
      </c>
      <c r="C7" s="276"/>
      <c r="D7" s="276"/>
      <c r="E7" s="276"/>
      <c r="F7" s="276"/>
      <c r="G7" s="276"/>
      <c r="H7" s="276"/>
      <c r="I7" s="276"/>
      <c r="J7" s="276"/>
      <c r="K7" s="276"/>
      <c r="L7" s="276"/>
      <c r="M7" s="276"/>
    </row>
  </sheetData>
  <mergeCells count="3">
    <mergeCell ref="A1:M1"/>
    <mergeCell ref="A6:K6"/>
    <mergeCell ref="B7:M7"/>
  </mergeCells>
  <pageMargins left="0.7" right="0.7" top="0.75" bottom="0.75" header="0.51180555555555496" footer="0.51180555555555496"/>
  <pageSetup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Q3" sqref="Q3"/>
    </sheetView>
  </sheetViews>
  <sheetFormatPr defaultRowHeight="12.75"/>
  <cols>
    <col min="1" max="1" width="4.42578125" customWidth="1"/>
    <col min="2" max="2" width="36.28515625" customWidth="1"/>
    <col min="3" max="3" width="7.85546875" customWidth="1"/>
    <col min="4" max="4" width="13.5703125" customWidth="1"/>
    <col min="5" max="5" width="7.85546875" customWidth="1"/>
    <col min="6" max="6" width="8" customWidth="1"/>
    <col min="7" max="11" width="7.85546875" customWidth="1"/>
    <col min="12" max="12" width="11.5703125"/>
    <col min="13" max="13" width="15.42578125" customWidth="1"/>
    <col min="14" max="15" width="7.85546875" customWidth="1"/>
    <col min="16" max="26" width="7" customWidth="1"/>
    <col min="27" max="1025" width="12.5703125" customWidth="1"/>
  </cols>
  <sheetData>
    <row r="1" spans="1:26" ht="30.75" customHeight="1">
      <c r="A1" s="277" t="s">
        <v>140</v>
      </c>
      <c r="B1" s="277"/>
      <c r="C1" s="277"/>
      <c r="D1" s="277"/>
      <c r="E1" s="277"/>
      <c r="F1" s="277"/>
      <c r="G1" s="277"/>
      <c r="H1" s="277"/>
      <c r="I1" s="277"/>
      <c r="J1" s="277"/>
      <c r="K1" s="277"/>
      <c r="L1" s="277"/>
      <c r="M1" s="277"/>
    </row>
    <row r="2" spans="1:26" ht="60" customHeight="1">
      <c r="A2" s="74" t="s">
        <v>1</v>
      </c>
      <c r="B2" s="74" t="s">
        <v>61</v>
      </c>
      <c r="C2" s="74" t="s">
        <v>62</v>
      </c>
      <c r="D2" s="130" t="s">
        <v>63</v>
      </c>
      <c r="E2" s="74" t="s">
        <v>64</v>
      </c>
      <c r="F2" s="74" t="s">
        <v>65</v>
      </c>
      <c r="G2" s="74" t="s">
        <v>66</v>
      </c>
      <c r="H2" s="74" t="s">
        <v>67</v>
      </c>
      <c r="I2" s="74" t="s">
        <v>9</v>
      </c>
      <c r="J2" s="74" t="s">
        <v>10</v>
      </c>
      <c r="K2" s="74" t="s">
        <v>11</v>
      </c>
      <c r="L2" s="74" t="s">
        <v>12</v>
      </c>
      <c r="M2" s="74" t="s">
        <v>13</v>
      </c>
    </row>
    <row r="3" spans="1:26" s="158" customFormat="1" ht="182.25" customHeight="1">
      <c r="A3" s="150">
        <v>1</v>
      </c>
      <c r="B3" s="161" t="s">
        <v>141</v>
      </c>
      <c r="C3" s="160" t="s">
        <v>142</v>
      </c>
      <c r="D3" s="160" t="s">
        <v>36</v>
      </c>
      <c r="E3" s="150">
        <v>20</v>
      </c>
      <c r="F3" s="150">
        <v>10</v>
      </c>
      <c r="G3" s="150">
        <v>40</v>
      </c>
      <c r="H3" s="164">
        <f>E3+F3+G3</f>
        <v>70</v>
      </c>
      <c r="I3" s="157"/>
      <c r="J3" s="160"/>
      <c r="K3" s="225"/>
      <c r="L3" s="226"/>
      <c r="M3" s="226"/>
    </row>
    <row r="4" spans="1:26" ht="194.25" customHeight="1">
      <c r="A4" s="86">
        <v>2</v>
      </c>
      <c r="B4" s="72" t="s">
        <v>143</v>
      </c>
      <c r="C4" s="78" t="s">
        <v>144</v>
      </c>
      <c r="D4" s="71"/>
      <c r="E4" s="86">
        <v>5</v>
      </c>
      <c r="F4" s="86">
        <v>4</v>
      </c>
      <c r="G4" s="86">
        <v>5</v>
      </c>
      <c r="H4" s="74">
        <f>E4+F4+G4</f>
        <v>14</v>
      </c>
      <c r="I4" s="133"/>
      <c r="J4" s="71"/>
      <c r="K4" s="131"/>
      <c r="L4" s="132"/>
      <c r="M4" s="132"/>
    </row>
    <row r="5" spans="1:26" s="158" customFormat="1" ht="128.25" customHeight="1">
      <c r="A5" s="150">
        <v>3</v>
      </c>
      <c r="B5" s="227" t="s">
        <v>234</v>
      </c>
      <c r="C5" s="197" t="s">
        <v>144</v>
      </c>
      <c r="D5" s="160" t="s">
        <v>36</v>
      </c>
      <c r="E5" s="150">
        <v>2</v>
      </c>
      <c r="F5" s="150">
        <v>2</v>
      </c>
      <c r="G5" s="150">
        <v>2</v>
      </c>
      <c r="H5" s="164">
        <f>E5+F5+G5</f>
        <v>6</v>
      </c>
      <c r="I5" s="157"/>
      <c r="J5" s="160"/>
      <c r="K5" s="225"/>
      <c r="L5" s="226"/>
      <c r="M5" s="226"/>
    </row>
    <row r="6" spans="1:26" ht="100.5" customHeight="1">
      <c r="A6" s="86">
        <v>4</v>
      </c>
      <c r="B6" s="77" t="s">
        <v>145</v>
      </c>
      <c r="C6" s="86" t="s">
        <v>144</v>
      </c>
      <c r="D6" s="71" t="s">
        <v>36</v>
      </c>
      <c r="E6" s="49">
        <v>5</v>
      </c>
      <c r="F6" s="49">
        <v>2</v>
      </c>
      <c r="G6" s="49">
        <v>5</v>
      </c>
      <c r="H6" s="74">
        <f>E6+F6+G6</f>
        <v>12</v>
      </c>
      <c r="I6" s="55"/>
      <c r="J6" s="71"/>
      <c r="K6" s="131"/>
      <c r="L6" s="132"/>
      <c r="M6" s="132"/>
    </row>
    <row r="7" spans="1:26" ht="107.25" customHeight="1">
      <c r="A7" s="49">
        <v>5</v>
      </c>
      <c r="B7" s="77" t="s">
        <v>146</v>
      </c>
      <c r="C7" s="86" t="s">
        <v>144</v>
      </c>
      <c r="D7" s="71" t="s">
        <v>36</v>
      </c>
      <c r="E7" s="49">
        <v>2</v>
      </c>
      <c r="F7" s="49">
        <v>2</v>
      </c>
      <c r="G7" s="49">
        <v>5</v>
      </c>
      <c r="H7" s="74">
        <f>E7+F7+G7</f>
        <v>9</v>
      </c>
      <c r="I7" s="55"/>
      <c r="J7" s="71"/>
      <c r="K7" s="131"/>
      <c r="L7" s="132"/>
      <c r="M7" s="132"/>
    </row>
    <row r="8" spans="1:26" ht="29.25" customHeight="1">
      <c r="A8" s="251" t="s">
        <v>23</v>
      </c>
      <c r="B8" s="251"/>
      <c r="C8" s="251"/>
      <c r="D8" s="251"/>
      <c r="E8" s="251"/>
      <c r="F8" s="251"/>
      <c r="G8" s="251"/>
      <c r="H8" s="251"/>
      <c r="I8" s="251"/>
      <c r="J8" s="251"/>
      <c r="K8" s="251"/>
      <c r="L8" s="134">
        <f>SUM(L3:L7)</f>
        <v>0</v>
      </c>
      <c r="M8" s="135">
        <f>SUM(M3:M7)</f>
        <v>0</v>
      </c>
      <c r="N8" s="38"/>
      <c r="O8" s="38"/>
      <c r="P8" s="38"/>
      <c r="Q8" s="38"/>
      <c r="R8" s="38"/>
      <c r="S8" s="38"/>
      <c r="T8" s="38"/>
      <c r="U8" s="38"/>
      <c r="V8" s="38"/>
      <c r="W8" s="38"/>
      <c r="X8" s="38"/>
      <c r="Y8" s="38"/>
      <c r="Z8" s="38"/>
    </row>
  </sheetData>
  <mergeCells count="2">
    <mergeCell ref="A1:M1"/>
    <mergeCell ref="A8:K8"/>
  </mergeCells>
  <pageMargins left="0.7" right="0.7" top="0.75" bottom="0.75" header="0.51180555555555496" footer="0.51180555555555496"/>
  <pageSetup firstPageNumber="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workbookViewId="0">
      <selection activeCell="I3" sqref="I3:M3"/>
    </sheetView>
  </sheetViews>
  <sheetFormatPr defaultRowHeight="12.75"/>
  <cols>
    <col min="1" max="1" width="7" customWidth="1"/>
    <col min="2" max="2" width="37.42578125" customWidth="1"/>
    <col min="3" max="3" width="13" customWidth="1"/>
    <col min="4" max="11" width="7" customWidth="1"/>
    <col min="12" max="12" width="12" customWidth="1"/>
    <col min="13" max="13" width="14.5703125" customWidth="1"/>
    <col min="14" max="26" width="7" customWidth="1"/>
    <col min="27" max="1025" width="12.5703125" customWidth="1"/>
  </cols>
  <sheetData>
    <row r="1" spans="1:26" ht="37.5" customHeight="1">
      <c r="A1" s="278" t="s">
        <v>147</v>
      </c>
      <c r="B1" s="278"/>
      <c r="C1" s="278"/>
      <c r="D1" s="278"/>
      <c r="E1" s="278"/>
      <c r="F1" s="278"/>
      <c r="G1" s="278"/>
      <c r="H1" s="278"/>
      <c r="I1" s="278"/>
      <c r="J1" s="278"/>
      <c r="K1" s="278"/>
      <c r="L1" s="278"/>
      <c r="M1" s="278"/>
    </row>
    <row r="2" spans="1:26" ht="51" customHeight="1">
      <c r="A2" s="73" t="s">
        <v>1</v>
      </c>
      <c r="B2" s="73" t="s">
        <v>2</v>
      </c>
      <c r="C2" s="73" t="s">
        <v>148</v>
      </c>
      <c r="D2" s="73" t="s">
        <v>4</v>
      </c>
      <c r="E2" s="73" t="s">
        <v>5</v>
      </c>
      <c r="F2" s="73" t="s">
        <v>6</v>
      </c>
      <c r="G2" s="73" t="s">
        <v>7</v>
      </c>
      <c r="H2" s="73" t="s">
        <v>8</v>
      </c>
      <c r="I2" s="73" t="s">
        <v>9</v>
      </c>
      <c r="J2" s="73" t="s">
        <v>10</v>
      </c>
      <c r="K2" s="73" t="s">
        <v>11</v>
      </c>
      <c r="L2" s="73" t="s">
        <v>12</v>
      </c>
      <c r="M2" s="73" t="s">
        <v>13</v>
      </c>
    </row>
    <row r="3" spans="1:26" ht="264.75" customHeight="1">
      <c r="A3" s="71">
        <v>1</v>
      </c>
      <c r="B3" s="91" t="s">
        <v>149</v>
      </c>
      <c r="C3" s="136"/>
      <c r="D3" s="71" t="s">
        <v>18</v>
      </c>
      <c r="E3" s="71">
        <v>500</v>
      </c>
      <c r="F3" s="71">
        <v>1000</v>
      </c>
      <c r="G3" s="137">
        <v>4000</v>
      </c>
      <c r="H3" s="74">
        <f>E3+F3+G3</f>
        <v>5500</v>
      </c>
      <c r="I3" s="53"/>
      <c r="J3" s="71"/>
      <c r="K3" s="53"/>
      <c r="L3" s="76"/>
      <c r="M3" s="76"/>
    </row>
    <row r="4" spans="1:26" ht="30.75" customHeight="1">
      <c r="A4" s="275" t="s">
        <v>23</v>
      </c>
      <c r="B4" s="275"/>
      <c r="C4" s="275"/>
      <c r="D4" s="275"/>
      <c r="E4" s="275"/>
      <c r="F4" s="275"/>
      <c r="G4" s="275"/>
      <c r="H4" s="275"/>
      <c r="I4" s="275"/>
      <c r="J4" s="275"/>
      <c r="K4" s="275"/>
      <c r="L4" s="126">
        <f>SUM(L3)</f>
        <v>0</v>
      </c>
      <c r="M4" s="126">
        <f>SUM(M3)</f>
        <v>0</v>
      </c>
      <c r="N4" s="38"/>
      <c r="O4" s="38"/>
      <c r="P4" s="38"/>
      <c r="Q4" s="38"/>
      <c r="R4" s="38"/>
      <c r="S4" s="38"/>
      <c r="T4" s="38"/>
      <c r="U4" s="38"/>
      <c r="V4" s="38"/>
      <c r="W4" s="38"/>
      <c r="X4" s="38"/>
      <c r="Y4" s="38"/>
      <c r="Z4" s="38"/>
    </row>
  </sheetData>
  <mergeCells count="2">
    <mergeCell ref="A1:M1"/>
    <mergeCell ref="A4:K4"/>
  </mergeCells>
  <pageMargins left="0.7" right="0.7" top="0.75" bottom="0.75" header="0.51180555555555496" footer="0.51180555555555496"/>
  <pageSetup firstPageNumber="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workbookViewId="0">
      <selection activeCell="O3" sqref="O3"/>
    </sheetView>
  </sheetViews>
  <sheetFormatPr defaultRowHeight="12.75"/>
  <cols>
    <col min="1" max="1" width="7" customWidth="1"/>
    <col min="2" max="2" width="50.42578125" customWidth="1"/>
    <col min="3" max="3" width="16.140625" customWidth="1"/>
    <col min="4" max="7" width="7" customWidth="1"/>
    <col min="8" max="8" width="12.85546875" customWidth="1"/>
    <col min="9" max="11" width="7" customWidth="1"/>
    <col min="12" max="12" width="13.42578125" customWidth="1"/>
    <col min="13" max="13" width="13.5703125" customWidth="1"/>
    <col min="14" max="26" width="7" customWidth="1"/>
    <col min="27" max="1025" width="12.5703125" customWidth="1"/>
  </cols>
  <sheetData>
    <row r="1" spans="1:26" ht="38.25" customHeight="1">
      <c r="A1" s="278" t="s">
        <v>150</v>
      </c>
      <c r="B1" s="278"/>
      <c r="C1" s="278"/>
      <c r="D1" s="278"/>
      <c r="E1" s="278"/>
      <c r="F1" s="278"/>
      <c r="G1" s="278"/>
      <c r="H1" s="278"/>
      <c r="I1" s="278"/>
      <c r="J1" s="278"/>
      <c r="K1" s="278"/>
      <c r="L1" s="278"/>
      <c r="M1" s="278"/>
    </row>
    <row r="2" spans="1:26" ht="51" customHeight="1">
      <c r="A2" s="73" t="s">
        <v>1</v>
      </c>
      <c r="B2" s="73" t="s">
        <v>2</v>
      </c>
      <c r="C2" s="73" t="s">
        <v>148</v>
      </c>
      <c r="D2" s="73" t="s">
        <v>4</v>
      </c>
      <c r="E2" s="73" t="s">
        <v>5</v>
      </c>
      <c r="F2" s="73" t="s">
        <v>6</v>
      </c>
      <c r="G2" s="73" t="s">
        <v>7</v>
      </c>
      <c r="H2" s="73" t="s">
        <v>8</v>
      </c>
      <c r="I2" s="73" t="s">
        <v>9</v>
      </c>
      <c r="J2" s="73" t="s">
        <v>10</v>
      </c>
      <c r="K2" s="73" t="s">
        <v>11</v>
      </c>
      <c r="L2" s="73" t="s">
        <v>12</v>
      </c>
      <c r="M2" s="73" t="s">
        <v>13</v>
      </c>
    </row>
    <row r="3" spans="1:26" s="158" customFormat="1" ht="190.5" customHeight="1">
      <c r="A3" s="228">
        <v>1</v>
      </c>
      <c r="B3" s="175" t="s">
        <v>235</v>
      </c>
      <c r="C3" s="160" t="s">
        <v>36</v>
      </c>
      <c r="D3" s="160" t="s">
        <v>22</v>
      </c>
      <c r="E3" s="160">
        <v>2</v>
      </c>
      <c r="F3" s="228">
        <v>5</v>
      </c>
      <c r="G3" s="229">
        <v>2</v>
      </c>
      <c r="H3" s="164">
        <f t="shared" ref="H3:H8" si="0">E3+F3+G3</f>
        <v>9</v>
      </c>
      <c r="I3" s="155"/>
      <c r="J3" s="160"/>
      <c r="K3" s="155"/>
      <c r="L3" s="166"/>
      <c r="M3" s="166"/>
    </row>
    <row r="4" spans="1:26" s="158" customFormat="1" ht="177" customHeight="1">
      <c r="A4" s="228">
        <v>2</v>
      </c>
      <c r="B4" s="175" t="s">
        <v>236</v>
      </c>
      <c r="C4" s="160" t="s">
        <v>36</v>
      </c>
      <c r="D4" s="160" t="s">
        <v>22</v>
      </c>
      <c r="E4" s="160">
        <v>2</v>
      </c>
      <c r="F4" s="228">
        <v>6</v>
      </c>
      <c r="G4" s="229">
        <v>2</v>
      </c>
      <c r="H4" s="164">
        <f t="shared" si="0"/>
        <v>10</v>
      </c>
      <c r="I4" s="155"/>
      <c r="J4" s="160"/>
      <c r="K4" s="155"/>
      <c r="L4" s="166"/>
      <c r="M4" s="166"/>
    </row>
    <row r="5" spans="1:26" s="158" customFormat="1" ht="159" customHeight="1">
      <c r="A5" s="228">
        <v>3</v>
      </c>
      <c r="B5" s="175" t="s">
        <v>237</v>
      </c>
      <c r="C5" s="160" t="s">
        <v>36</v>
      </c>
      <c r="D5" s="160" t="s">
        <v>22</v>
      </c>
      <c r="E5" s="160">
        <v>2</v>
      </c>
      <c r="F5" s="228">
        <v>5</v>
      </c>
      <c r="G5" s="229">
        <v>2</v>
      </c>
      <c r="H5" s="164">
        <f t="shared" si="0"/>
        <v>9</v>
      </c>
      <c r="I5" s="155"/>
      <c r="J5" s="160"/>
      <c r="K5" s="155"/>
      <c r="L5" s="166"/>
      <c r="M5" s="166"/>
    </row>
    <row r="6" spans="1:26" s="158" customFormat="1" ht="84" customHeight="1">
      <c r="A6" s="228">
        <v>4</v>
      </c>
      <c r="B6" s="175" t="s">
        <v>238</v>
      </c>
      <c r="C6" s="160" t="s">
        <v>36</v>
      </c>
      <c r="D6" s="160" t="s">
        <v>22</v>
      </c>
      <c r="E6" s="160">
        <v>10</v>
      </c>
      <c r="F6" s="228">
        <v>8</v>
      </c>
      <c r="G6" s="229">
        <v>10</v>
      </c>
      <c r="H6" s="164">
        <f t="shared" si="0"/>
        <v>28</v>
      </c>
      <c r="I6" s="155"/>
      <c r="J6" s="160"/>
      <c r="K6" s="155"/>
      <c r="L6" s="166"/>
      <c r="M6" s="166"/>
    </row>
    <row r="7" spans="1:26" s="158" customFormat="1" ht="82.5" customHeight="1">
      <c r="A7" s="228">
        <v>5</v>
      </c>
      <c r="B7" s="175" t="s">
        <v>239</v>
      </c>
      <c r="C7" s="160" t="s">
        <v>36</v>
      </c>
      <c r="D7" s="160" t="s">
        <v>22</v>
      </c>
      <c r="E7" s="160">
        <v>10</v>
      </c>
      <c r="F7" s="228">
        <v>2</v>
      </c>
      <c r="G7" s="229">
        <v>10</v>
      </c>
      <c r="H7" s="164">
        <f t="shared" si="0"/>
        <v>22</v>
      </c>
      <c r="I7" s="155"/>
      <c r="J7" s="160"/>
      <c r="K7" s="155"/>
      <c r="L7" s="166"/>
      <c r="M7" s="166"/>
    </row>
    <row r="8" spans="1:26" s="158" customFormat="1" ht="80.25" customHeight="1">
      <c r="A8" s="228">
        <v>6</v>
      </c>
      <c r="B8" s="175" t="s">
        <v>240</v>
      </c>
      <c r="C8" s="160" t="s">
        <v>36</v>
      </c>
      <c r="D8" s="160" t="s">
        <v>22</v>
      </c>
      <c r="E8" s="160">
        <v>0</v>
      </c>
      <c r="F8" s="228">
        <v>15</v>
      </c>
      <c r="G8" s="229">
        <v>10</v>
      </c>
      <c r="H8" s="164">
        <f t="shared" si="0"/>
        <v>25</v>
      </c>
      <c r="I8" s="155"/>
      <c r="J8" s="160"/>
      <c r="K8" s="155"/>
      <c r="L8" s="166"/>
      <c r="M8" s="166"/>
    </row>
    <row r="9" spans="1:26" ht="48.75" customHeight="1">
      <c r="A9" s="275" t="s">
        <v>23</v>
      </c>
      <c r="B9" s="275"/>
      <c r="C9" s="275"/>
      <c r="D9" s="275"/>
      <c r="E9" s="275"/>
      <c r="F9" s="275"/>
      <c r="G9" s="275"/>
      <c r="H9" s="275"/>
      <c r="I9" s="275"/>
      <c r="J9" s="275"/>
      <c r="K9" s="275"/>
      <c r="L9" s="126">
        <f>SUM(L3:L8)</f>
        <v>0</v>
      </c>
      <c r="M9" s="126">
        <f>SUM(M3:M8)</f>
        <v>0</v>
      </c>
      <c r="N9" s="38"/>
      <c r="O9" s="38"/>
      <c r="P9" s="38"/>
      <c r="Q9" s="38"/>
      <c r="R9" s="38"/>
      <c r="S9" s="38"/>
      <c r="T9" s="38"/>
      <c r="U9" s="38"/>
      <c r="V9" s="38"/>
      <c r="W9" s="38"/>
      <c r="X9" s="38"/>
      <c r="Y9" s="38"/>
      <c r="Z9" s="38"/>
    </row>
    <row r="10" spans="1:26" ht="12.75" customHeight="1">
      <c r="B10" s="80"/>
    </row>
    <row r="11" spans="1:26" ht="30" customHeight="1">
      <c r="A11" s="279" t="s">
        <v>151</v>
      </c>
      <c r="B11" s="279"/>
      <c r="C11" s="279"/>
      <c r="D11" s="279"/>
      <c r="E11" s="279"/>
      <c r="F11" s="279"/>
      <c r="G11" s="279"/>
      <c r="H11" s="279"/>
      <c r="I11" s="279"/>
      <c r="J11" s="279"/>
      <c r="K11" s="279"/>
      <c r="L11" s="279"/>
      <c r="M11" s="279"/>
      <c r="N11" s="138"/>
      <c r="O11" s="138"/>
      <c r="P11" s="138"/>
      <c r="Q11" s="138"/>
      <c r="R11" s="138"/>
      <c r="S11" s="138"/>
      <c r="T11" s="138"/>
      <c r="U11" s="138"/>
      <c r="V11" s="138"/>
      <c r="W11" s="138"/>
      <c r="X11" s="138"/>
      <c r="Y11" s="138"/>
      <c r="Z11" s="138"/>
    </row>
  </sheetData>
  <mergeCells count="3">
    <mergeCell ref="A1:M1"/>
    <mergeCell ref="A9:K9"/>
    <mergeCell ref="A11:M11"/>
  </mergeCells>
  <pageMargins left="0.7" right="0.7" top="0.75" bottom="0.75" header="0.51180555555555496" footer="0.51180555555555496"/>
  <pageSetup firstPageNumber="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P3" sqref="P3"/>
    </sheetView>
  </sheetViews>
  <sheetFormatPr defaultRowHeight="12.75"/>
  <cols>
    <col min="1" max="1" width="7" customWidth="1"/>
    <col min="2" max="2" width="28" customWidth="1"/>
    <col min="3" max="3" width="14.7109375" customWidth="1"/>
    <col min="4" max="11" width="7" customWidth="1"/>
    <col min="12" max="12" width="10" customWidth="1"/>
    <col min="13" max="13" width="11.5703125"/>
    <col min="14" max="26" width="7" customWidth="1"/>
    <col min="27" max="1025" width="12.5703125" customWidth="1"/>
  </cols>
  <sheetData>
    <row r="1" spans="1:13" ht="63" customHeight="1">
      <c r="A1" s="278" t="s">
        <v>152</v>
      </c>
      <c r="B1" s="278"/>
      <c r="C1" s="278"/>
      <c r="D1" s="278"/>
      <c r="E1" s="278"/>
      <c r="F1" s="278"/>
      <c r="G1" s="278"/>
      <c r="H1" s="278"/>
      <c r="I1" s="278"/>
      <c r="J1" s="278"/>
      <c r="K1" s="278"/>
      <c r="L1" s="278"/>
      <c r="M1" s="278"/>
    </row>
    <row r="2" spans="1:13" ht="51" customHeight="1">
      <c r="A2" s="73" t="s">
        <v>1</v>
      </c>
      <c r="B2" s="73" t="s">
        <v>2</v>
      </c>
      <c r="C2" s="73" t="s">
        <v>148</v>
      </c>
      <c r="D2" s="73" t="s">
        <v>4</v>
      </c>
      <c r="E2" s="73" t="s">
        <v>5</v>
      </c>
      <c r="F2" s="73" t="s">
        <v>6</v>
      </c>
      <c r="G2" s="73" t="s">
        <v>7</v>
      </c>
      <c r="H2" s="73" t="s">
        <v>8</v>
      </c>
      <c r="I2" s="73" t="s">
        <v>9</v>
      </c>
      <c r="J2" s="73" t="s">
        <v>10</v>
      </c>
      <c r="K2" s="73" t="s">
        <v>11</v>
      </c>
      <c r="L2" s="73" t="s">
        <v>12</v>
      </c>
      <c r="M2" s="73" t="s">
        <v>13</v>
      </c>
    </row>
    <row r="3" spans="1:13" ht="195" customHeight="1">
      <c r="A3" s="71">
        <v>1</v>
      </c>
      <c r="B3" s="139" t="s">
        <v>153</v>
      </c>
      <c r="C3" s="86" t="s">
        <v>36</v>
      </c>
      <c r="D3" s="86" t="s">
        <v>22</v>
      </c>
      <c r="E3" s="86">
        <v>2</v>
      </c>
      <c r="F3" s="86">
        <v>20</v>
      </c>
      <c r="G3" s="86">
        <v>4</v>
      </c>
      <c r="H3" s="47">
        <f>E3+F3+G3</f>
        <v>26</v>
      </c>
      <c r="I3" s="88"/>
      <c r="J3" s="88"/>
      <c r="K3" s="88"/>
      <c r="L3" s="133"/>
      <c r="M3" s="133"/>
    </row>
    <row r="4" spans="1:13" ht="37.5" customHeight="1">
      <c r="A4" s="275" t="s">
        <v>23</v>
      </c>
      <c r="B4" s="275"/>
      <c r="C4" s="275"/>
      <c r="D4" s="275"/>
      <c r="E4" s="275"/>
      <c r="F4" s="275"/>
      <c r="G4" s="275"/>
      <c r="H4" s="275"/>
      <c r="I4" s="275"/>
      <c r="J4" s="275"/>
      <c r="K4" s="275"/>
      <c r="L4" s="126">
        <f>SUM(L3)</f>
        <v>0</v>
      </c>
      <c r="M4" s="126">
        <f>SUM(M3)</f>
        <v>0</v>
      </c>
    </row>
  </sheetData>
  <mergeCells count="2">
    <mergeCell ref="A1:M1"/>
    <mergeCell ref="A4:K4"/>
  </mergeCells>
  <pageMargins left="0.7" right="0.7" top="0.75" bottom="0.75" header="0.51180555555555496" footer="0.51180555555555496"/>
  <pageSetup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opLeftCell="A8" workbookViewId="0">
      <selection activeCell="P4" sqref="P4"/>
    </sheetView>
  </sheetViews>
  <sheetFormatPr defaultRowHeight="12.75"/>
  <cols>
    <col min="1" max="1" width="5.5703125" customWidth="1"/>
    <col min="2" max="2" width="32.140625" customWidth="1"/>
    <col min="3" max="3" width="11.5703125"/>
    <col min="4" max="4" width="6.28515625" customWidth="1"/>
    <col min="5" max="5" width="10" customWidth="1"/>
    <col min="6" max="6" width="9.140625" customWidth="1"/>
    <col min="7" max="7" width="9.85546875" customWidth="1"/>
    <col min="8" max="8" width="10.28515625" customWidth="1"/>
    <col min="9" max="9" width="11" customWidth="1"/>
    <col min="10" max="10" width="8.85546875" customWidth="1"/>
    <col min="11" max="11" width="10.140625" hidden="1" customWidth="1"/>
    <col min="12" max="12" width="9.5703125" customWidth="1"/>
    <col min="13" max="13" width="14.140625" customWidth="1"/>
    <col min="14" max="14" width="16.42578125" customWidth="1"/>
    <col min="15" max="15" width="5.7109375" customWidth="1"/>
    <col min="16" max="34" width="9.5703125" customWidth="1"/>
    <col min="35" max="1025" width="12.5703125" customWidth="1"/>
  </cols>
  <sheetData>
    <row r="1" spans="1:34" ht="37.5" hidden="1" customHeight="1">
      <c r="A1" s="252" t="s">
        <v>24</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row>
    <row r="2" spans="1:34" ht="37.5" customHeight="1">
      <c r="A2" s="253" t="s">
        <v>25</v>
      </c>
      <c r="B2" s="253"/>
      <c r="C2" s="253"/>
      <c r="D2" s="253"/>
      <c r="E2" s="253"/>
      <c r="F2" s="253"/>
      <c r="G2" s="253"/>
      <c r="H2" s="253"/>
      <c r="I2" s="253"/>
      <c r="J2" s="25"/>
      <c r="K2" s="25"/>
      <c r="L2" s="25"/>
      <c r="M2" s="25"/>
      <c r="N2" s="25"/>
      <c r="O2" s="25"/>
      <c r="P2" s="25"/>
      <c r="Q2" s="25"/>
      <c r="R2" s="25"/>
      <c r="S2" s="25"/>
      <c r="T2" s="25"/>
      <c r="U2" s="25"/>
      <c r="V2" s="25"/>
      <c r="W2" s="25"/>
      <c r="X2" s="25"/>
      <c r="Y2" s="25"/>
      <c r="Z2" s="25"/>
      <c r="AA2" s="25"/>
      <c r="AB2" s="25"/>
      <c r="AC2" s="25"/>
      <c r="AD2" s="25"/>
      <c r="AE2" s="25"/>
      <c r="AF2" s="25"/>
      <c r="AG2" s="25"/>
      <c r="AH2" s="25"/>
    </row>
    <row r="3" spans="1:34" ht="63.75" customHeight="1">
      <c r="A3" s="4" t="s">
        <v>1</v>
      </c>
      <c r="B3" s="4" t="s">
        <v>2</v>
      </c>
      <c r="C3" s="4" t="s">
        <v>3</v>
      </c>
      <c r="D3" s="4" t="s">
        <v>4</v>
      </c>
      <c r="E3" s="4" t="s">
        <v>5</v>
      </c>
      <c r="F3" s="4" t="s">
        <v>6</v>
      </c>
      <c r="G3" s="4" t="s">
        <v>7</v>
      </c>
      <c r="H3" s="4" t="s">
        <v>8</v>
      </c>
      <c r="I3" s="4" t="s">
        <v>9</v>
      </c>
      <c r="J3" s="4" t="s">
        <v>10</v>
      </c>
      <c r="K3" s="4" t="s">
        <v>11</v>
      </c>
      <c r="L3" s="4" t="s">
        <v>11</v>
      </c>
      <c r="M3" s="4" t="s">
        <v>12</v>
      </c>
      <c r="N3" s="4" t="s">
        <v>13</v>
      </c>
      <c r="O3" s="26"/>
      <c r="P3" s="27"/>
      <c r="Q3" s="26"/>
      <c r="R3" s="26"/>
      <c r="S3" s="26"/>
      <c r="T3" s="26"/>
      <c r="U3" s="26"/>
      <c r="V3" s="26"/>
      <c r="W3" s="26"/>
      <c r="X3" s="26"/>
      <c r="Y3" s="26"/>
      <c r="Z3" s="26"/>
      <c r="AA3" s="26"/>
      <c r="AB3" s="26"/>
      <c r="AC3" s="26"/>
      <c r="AD3" s="26"/>
      <c r="AE3" s="26"/>
      <c r="AF3" s="26"/>
      <c r="AG3" s="26"/>
      <c r="AH3" s="26"/>
    </row>
    <row r="4" spans="1:34" ht="114" customHeight="1">
      <c r="A4" s="6">
        <v>1</v>
      </c>
      <c r="B4" s="7" t="s">
        <v>26</v>
      </c>
      <c r="C4" s="28"/>
      <c r="D4" s="6" t="s">
        <v>18</v>
      </c>
      <c r="E4" s="6">
        <v>0</v>
      </c>
      <c r="F4" s="6">
        <v>13000</v>
      </c>
      <c r="G4" s="6">
        <v>0</v>
      </c>
      <c r="H4" s="8">
        <f>E4+F4+G4</f>
        <v>13000</v>
      </c>
      <c r="I4" s="16"/>
      <c r="J4" s="16"/>
      <c r="K4" s="16"/>
      <c r="L4" s="16"/>
      <c r="M4" s="29"/>
      <c r="N4" s="29"/>
      <c r="O4" s="27"/>
      <c r="P4" s="27"/>
      <c r="Q4" s="27"/>
      <c r="R4" s="27"/>
      <c r="S4" s="27"/>
      <c r="T4" s="27"/>
      <c r="U4" s="27"/>
      <c r="V4" s="27"/>
      <c r="W4" s="27"/>
      <c r="X4" s="27"/>
      <c r="Y4" s="27"/>
      <c r="Z4" s="27"/>
      <c r="AA4" s="27"/>
      <c r="AB4" s="27"/>
      <c r="AC4" s="27"/>
      <c r="AD4" s="27"/>
      <c r="AE4" s="27"/>
      <c r="AF4" s="27"/>
      <c r="AG4" s="27"/>
      <c r="AH4" s="27"/>
    </row>
    <row r="5" spans="1:34" ht="111" customHeight="1">
      <c r="A5" s="6">
        <f>A4+1</f>
        <v>2</v>
      </c>
      <c r="B5" s="7" t="s">
        <v>27</v>
      </c>
      <c r="C5" s="30"/>
      <c r="D5" s="6" t="s">
        <v>18</v>
      </c>
      <c r="E5" s="6">
        <v>0</v>
      </c>
      <c r="F5" s="6">
        <v>8000</v>
      </c>
      <c r="G5" s="6">
        <v>0</v>
      </c>
      <c r="H5" s="8">
        <f>E5+F5+G5</f>
        <v>8000</v>
      </c>
      <c r="I5" s="16"/>
      <c r="J5" s="16"/>
      <c r="K5" s="16"/>
      <c r="L5" s="16"/>
      <c r="M5" s="29"/>
      <c r="N5" s="29"/>
      <c r="O5" s="27"/>
      <c r="P5" s="27"/>
      <c r="Q5" s="27"/>
      <c r="R5" s="27"/>
      <c r="S5" s="27"/>
      <c r="T5" s="27"/>
      <c r="U5" s="27"/>
      <c r="V5" s="27"/>
      <c r="W5" s="27"/>
      <c r="X5" s="27"/>
      <c r="Y5" s="27"/>
      <c r="Z5" s="27"/>
      <c r="AA5" s="27"/>
      <c r="AB5" s="27"/>
      <c r="AC5" s="27"/>
      <c r="AD5" s="27"/>
      <c r="AE5" s="27"/>
      <c r="AF5" s="27"/>
      <c r="AG5" s="27"/>
      <c r="AH5" s="27"/>
    </row>
    <row r="6" spans="1:34" ht="122.25" customHeight="1">
      <c r="A6" s="6">
        <v>3</v>
      </c>
      <c r="B6" s="7" t="s">
        <v>28</v>
      </c>
      <c r="C6" s="31"/>
      <c r="D6" s="6" t="s">
        <v>18</v>
      </c>
      <c r="E6" s="32">
        <v>0</v>
      </c>
      <c r="F6" s="6">
        <v>1050</v>
      </c>
      <c r="G6" s="6">
        <v>0</v>
      </c>
      <c r="H6" s="8">
        <f>E6+F6+G6</f>
        <v>1050</v>
      </c>
      <c r="I6" s="33"/>
      <c r="J6" s="16"/>
      <c r="K6" s="33"/>
      <c r="L6" s="16"/>
      <c r="M6" s="29"/>
      <c r="N6" s="29"/>
      <c r="O6" s="27"/>
      <c r="P6" s="27"/>
      <c r="Q6" s="27"/>
      <c r="R6" s="27"/>
      <c r="S6" s="27"/>
      <c r="T6" s="27"/>
      <c r="U6" s="27"/>
      <c r="V6" s="27"/>
      <c r="W6" s="27"/>
      <c r="X6" s="27"/>
      <c r="Y6" s="27"/>
      <c r="Z6" s="27"/>
      <c r="AA6" s="27"/>
      <c r="AB6" s="27"/>
      <c r="AC6" s="27"/>
      <c r="AD6" s="27"/>
      <c r="AE6" s="27"/>
      <c r="AF6" s="27"/>
      <c r="AG6" s="27"/>
      <c r="AH6" s="27"/>
    </row>
    <row r="7" spans="1:34" ht="124.5" customHeight="1">
      <c r="A7" s="6">
        <v>4</v>
      </c>
      <c r="B7" s="34" t="s">
        <v>29</v>
      </c>
      <c r="C7" s="31"/>
      <c r="D7" s="6" t="s">
        <v>18</v>
      </c>
      <c r="E7" s="32">
        <v>0</v>
      </c>
      <c r="F7" s="6">
        <v>5000</v>
      </c>
      <c r="G7" s="6">
        <v>0</v>
      </c>
      <c r="H7" s="8">
        <f>E7+F7+G7</f>
        <v>5000</v>
      </c>
      <c r="I7" s="33"/>
      <c r="J7" s="16"/>
      <c r="K7" s="33"/>
      <c r="L7" s="16"/>
      <c r="M7" s="29"/>
      <c r="N7" s="29"/>
      <c r="O7" s="27"/>
      <c r="P7" s="27"/>
      <c r="Q7" s="27"/>
      <c r="R7" s="27"/>
      <c r="S7" s="27"/>
      <c r="T7" s="27"/>
      <c r="U7" s="27"/>
      <c r="V7" s="27"/>
      <c r="W7" s="27"/>
      <c r="X7" s="27"/>
      <c r="Y7" s="27"/>
      <c r="Z7" s="27"/>
      <c r="AA7" s="27"/>
      <c r="AB7" s="27"/>
      <c r="AC7" s="27"/>
      <c r="AD7" s="27"/>
      <c r="AE7" s="27"/>
      <c r="AF7" s="27"/>
      <c r="AG7" s="27"/>
      <c r="AH7" s="27"/>
    </row>
    <row r="8" spans="1:34" ht="145.5" customHeight="1">
      <c r="A8" s="6">
        <v>5</v>
      </c>
      <c r="B8" s="34" t="s">
        <v>30</v>
      </c>
      <c r="C8" s="31"/>
      <c r="D8" s="6" t="s">
        <v>18</v>
      </c>
      <c r="E8" s="32">
        <v>0</v>
      </c>
      <c r="F8" s="6">
        <v>13000</v>
      </c>
      <c r="G8" s="6">
        <v>0</v>
      </c>
      <c r="H8" s="8">
        <f>E8+F8+G8</f>
        <v>13000</v>
      </c>
      <c r="I8" s="33"/>
      <c r="J8" s="16"/>
      <c r="K8" s="33"/>
      <c r="L8" s="16"/>
      <c r="M8" s="29"/>
      <c r="N8" s="29"/>
      <c r="O8" s="27"/>
      <c r="P8" s="27"/>
      <c r="Q8" s="27"/>
      <c r="R8" s="27"/>
      <c r="S8" s="27"/>
      <c r="T8" s="27"/>
      <c r="U8" s="27"/>
      <c r="V8" s="27"/>
      <c r="W8" s="27"/>
      <c r="X8" s="27"/>
      <c r="Y8" s="27"/>
      <c r="Z8" s="27"/>
      <c r="AA8" s="27"/>
      <c r="AB8" s="27"/>
      <c r="AC8" s="27"/>
      <c r="AD8" s="27"/>
      <c r="AE8" s="27"/>
      <c r="AF8" s="27"/>
      <c r="AG8" s="27"/>
      <c r="AH8" s="27"/>
    </row>
    <row r="9" spans="1:34" ht="33" customHeight="1">
      <c r="A9" s="254" t="s">
        <v>23</v>
      </c>
      <c r="B9" s="254"/>
      <c r="C9" s="254"/>
      <c r="D9" s="254"/>
      <c r="E9" s="254"/>
      <c r="F9" s="254"/>
      <c r="G9" s="254"/>
      <c r="H9" s="254"/>
      <c r="I9" s="254"/>
      <c r="J9" s="254"/>
      <c r="K9" s="254"/>
      <c r="L9" s="254"/>
      <c r="M9" s="35">
        <f>SUM(M4:M8)</f>
        <v>0</v>
      </c>
      <c r="N9" s="35">
        <f>SUM(N4:N8)</f>
        <v>0</v>
      </c>
      <c r="O9" s="36"/>
      <c r="P9" s="37"/>
      <c r="Q9" s="36"/>
      <c r="R9" s="36"/>
      <c r="S9" s="36"/>
      <c r="T9" s="36"/>
      <c r="U9" s="36"/>
      <c r="V9" s="36"/>
      <c r="W9" s="36"/>
      <c r="X9" s="36"/>
      <c r="Y9" s="36"/>
      <c r="Z9" s="36"/>
      <c r="AA9" s="36"/>
      <c r="AB9" s="36"/>
      <c r="AC9" s="36"/>
      <c r="AD9" s="36"/>
      <c r="AE9" s="36"/>
      <c r="AF9" s="36"/>
      <c r="AG9" s="36"/>
      <c r="AH9" s="36"/>
    </row>
    <row r="10" spans="1:34" ht="15" customHeight="1">
      <c r="A10" s="38"/>
      <c r="B10" s="38"/>
      <c r="C10" s="38"/>
      <c r="D10" s="38"/>
      <c r="E10" s="38"/>
      <c r="F10" s="38"/>
      <c r="G10" s="38"/>
      <c r="H10" s="38"/>
      <c r="I10" s="38"/>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4" ht="31.5" customHeight="1">
      <c r="A11" s="39"/>
      <c r="B11" s="3" t="s">
        <v>31</v>
      </c>
      <c r="C11" s="40" t="s">
        <v>32</v>
      </c>
      <c r="D11" s="41"/>
      <c r="E11" s="41"/>
      <c r="F11" s="42"/>
      <c r="G11" s="39"/>
      <c r="H11" s="39"/>
      <c r="I11" s="39"/>
      <c r="J11" s="39"/>
      <c r="K11" s="39"/>
      <c r="L11" s="39"/>
      <c r="M11" s="39"/>
      <c r="N11" s="27"/>
      <c r="O11" s="39"/>
      <c r="P11" s="39"/>
      <c r="Q11" s="39"/>
      <c r="R11" s="39"/>
      <c r="S11" s="39"/>
      <c r="T11" s="39"/>
      <c r="U11" s="39"/>
      <c r="V11" s="39"/>
      <c r="W11" s="39"/>
      <c r="X11" s="39"/>
      <c r="Y11" s="39"/>
      <c r="Z11" s="39"/>
      <c r="AA11" s="39"/>
      <c r="AB11" s="39"/>
      <c r="AC11" s="39"/>
      <c r="AD11" s="39"/>
      <c r="AE11" s="39"/>
      <c r="AF11" s="39"/>
      <c r="AG11" s="39"/>
      <c r="AH11" s="39"/>
    </row>
    <row r="12" spans="1:34" ht="232.5" customHeight="1">
      <c r="A12" s="27"/>
      <c r="B12" s="13" t="s">
        <v>33</v>
      </c>
      <c r="C12" s="43"/>
      <c r="D12" s="44"/>
      <c r="E12" s="44"/>
      <c r="F12" s="45"/>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ht="27" customHeight="1"/>
  </sheetData>
  <mergeCells count="3">
    <mergeCell ref="A1:AH1"/>
    <mergeCell ref="A2:I2"/>
    <mergeCell ref="A9:L9"/>
  </mergeCells>
  <pageMargins left="0.7" right="0.7" top="0.75" bottom="0.75" header="0" footer="0"/>
  <pageSetup firstPageNumber="0" orientation="landscape" horizontalDpi="300" verticalDpi="300"/>
  <headerFooter>
    <oddHeader>&amp;C&amp;A</oddHeader>
    <oddFooter>&amp;CStrona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H39" sqref="H39"/>
    </sheetView>
  </sheetViews>
  <sheetFormatPr defaultRowHeight="12.75"/>
  <cols>
    <col min="2" max="2" width="38.42578125" style="148" customWidth="1"/>
    <col min="3" max="3" width="18.85546875" customWidth="1"/>
    <col min="4" max="4" width="7.140625" customWidth="1"/>
    <col min="5" max="5" width="8.7109375" customWidth="1"/>
    <col min="8" max="8" width="7.5703125" customWidth="1"/>
    <col min="9" max="9" width="11.42578125" customWidth="1"/>
    <col min="11" max="11" width="12" customWidth="1"/>
    <col min="12" max="12" width="11.5703125" customWidth="1"/>
    <col min="13" max="13" width="13.7109375" customWidth="1"/>
  </cols>
  <sheetData>
    <row r="1" spans="1:13" ht="18">
      <c r="A1" s="280" t="s">
        <v>176</v>
      </c>
      <c r="B1" s="280"/>
      <c r="C1" s="280"/>
      <c r="D1" s="280"/>
      <c r="E1" s="280"/>
      <c r="F1" s="280"/>
      <c r="G1" s="280"/>
      <c r="H1" s="280"/>
      <c r="I1" s="280"/>
      <c r="J1" s="280"/>
      <c r="K1" s="280"/>
      <c r="L1" s="280"/>
      <c r="M1" s="280"/>
    </row>
    <row r="2" spans="1:13" ht="69.75" customHeight="1">
      <c r="A2" s="146" t="s">
        <v>1</v>
      </c>
      <c r="B2" s="146" t="s">
        <v>61</v>
      </c>
      <c r="C2" s="146" t="s">
        <v>74</v>
      </c>
      <c r="D2" s="146" t="s">
        <v>4</v>
      </c>
      <c r="E2" s="146" t="s">
        <v>5</v>
      </c>
      <c r="F2" s="146" t="s">
        <v>6</v>
      </c>
      <c r="G2" s="146" t="s">
        <v>7</v>
      </c>
      <c r="H2" s="146" t="s">
        <v>8</v>
      </c>
      <c r="I2" s="146" t="s">
        <v>9</v>
      </c>
      <c r="J2" s="146" t="s">
        <v>10</v>
      </c>
      <c r="K2" s="146" t="s">
        <v>11</v>
      </c>
      <c r="L2" s="146" t="s">
        <v>12</v>
      </c>
      <c r="M2" s="146" t="s">
        <v>13</v>
      </c>
    </row>
    <row r="3" spans="1:13" s="158" customFormat="1" ht="159">
      <c r="A3" s="230">
        <v>1</v>
      </c>
      <c r="B3" s="231" t="s">
        <v>241</v>
      </c>
      <c r="C3" s="232" t="s">
        <v>36</v>
      </c>
      <c r="D3" s="232" t="s">
        <v>18</v>
      </c>
      <c r="E3" s="232">
        <v>0</v>
      </c>
      <c r="F3" s="232">
        <v>50</v>
      </c>
      <c r="G3" s="232">
        <v>400</v>
      </c>
      <c r="H3" s="233">
        <f>SUM(E3:G3)</f>
        <v>450</v>
      </c>
      <c r="I3" s="234"/>
      <c r="J3" s="232"/>
      <c r="K3" s="234"/>
      <c r="L3" s="235"/>
      <c r="M3" s="235"/>
    </row>
    <row r="4" spans="1:13" s="158" customFormat="1" ht="144">
      <c r="A4" s="230">
        <v>2</v>
      </c>
      <c r="B4" s="231" t="s">
        <v>242</v>
      </c>
      <c r="C4" s="232" t="s">
        <v>36</v>
      </c>
      <c r="D4" s="232" t="s">
        <v>18</v>
      </c>
      <c r="E4" s="232">
        <v>0</v>
      </c>
      <c r="F4" s="232">
        <v>20</v>
      </c>
      <c r="G4" s="232">
        <v>100</v>
      </c>
      <c r="H4" s="233">
        <f t="shared" ref="H4:H25" si="0">SUM(E4:G4)</f>
        <v>120</v>
      </c>
      <c r="I4" s="234"/>
      <c r="J4" s="232"/>
      <c r="K4" s="234"/>
      <c r="L4" s="235"/>
      <c r="M4" s="235"/>
    </row>
    <row r="5" spans="1:13" s="158" customFormat="1" ht="144">
      <c r="A5" s="230">
        <v>3</v>
      </c>
      <c r="B5" s="231" t="s">
        <v>243</v>
      </c>
      <c r="C5" s="232" t="s">
        <v>50</v>
      </c>
      <c r="D5" s="232" t="s">
        <v>18</v>
      </c>
      <c r="E5" s="232">
        <v>0</v>
      </c>
      <c r="F5" s="232">
        <v>20</v>
      </c>
      <c r="G5" s="232">
        <v>100</v>
      </c>
      <c r="H5" s="233">
        <f t="shared" si="0"/>
        <v>120</v>
      </c>
      <c r="I5" s="234"/>
      <c r="J5" s="232"/>
      <c r="K5" s="234"/>
      <c r="L5" s="235"/>
      <c r="M5" s="235"/>
    </row>
    <row r="6" spans="1:13" s="158" customFormat="1" ht="172.5">
      <c r="A6" s="230">
        <v>4</v>
      </c>
      <c r="B6" s="231" t="s">
        <v>244</v>
      </c>
      <c r="C6" s="232" t="s">
        <v>36</v>
      </c>
      <c r="D6" s="232" t="s">
        <v>18</v>
      </c>
      <c r="E6" s="232">
        <v>0</v>
      </c>
      <c r="F6" s="232">
        <v>20</v>
      </c>
      <c r="G6" s="232">
        <v>40</v>
      </c>
      <c r="H6" s="233">
        <f t="shared" si="0"/>
        <v>60</v>
      </c>
      <c r="I6" s="234"/>
      <c r="J6" s="232"/>
      <c r="K6" s="234"/>
      <c r="L6" s="235"/>
      <c r="M6" s="235"/>
    </row>
    <row r="7" spans="1:13" s="158" customFormat="1" ht="172.5">
      <c r="A7" s="230">
        <v>5</v>
      </c>
      <c r="B7" s="231" t="s">
        <v>245</v>
      </c>
      <c r="C7" s="232" t="s">
        <v>36</v>
      </c>
      <c r="D7" s="232" t="s">
        <v>18</v>
      </c>
      <c r="E7" s="232">
        <v>0</v>
      </c>
      <c r="F7" s="232">
        <v>30</v>
      </c>
      <c r="G7" s="232">
        <v>120</v>
      </c>
      <c r="H7" s="233">
        <f t="shared" si="0"/>
        <v>150</v>
      </c>
      <c r="I7" s="234"/>
      <c r="J7" s="232"/>
      <c r="K7" s="234"/>
      <c r="L7" s="235"/>
      <c r="M7" s="235"/>
    </row>
    <row r="8" spans="1:13" s="158" customFormat="1" ht="87">
      <c r="A8" s="230">
        <v>6</v>
      </c>
      <c r="B8" s="231" t="s">
        <v>246</v>
      </c>
      <c r="C8" s="232" t="s">
        <v>36</v>
      </c>
      <c r="D8" s="232" t="s">
        <v>18</v>
      </c>
      <c r="E8" s="232">
        <v>0</v>
      </c>
      <c r="F8" s="232">
        <v>10</v>
      </c>
      <c r="G8" s="232">
        <v>200</v>
      </c>
      <c r="H8" s="233">
        <f t="shared" si="0"/>
        <v>210</v>
      </c>
      <c r="I8" s="234"/>
      <c r="J8" s="232"/>
      <c r="K8" s="234"/>
      <c r="L8" s="235"/>
      <c r="M8" s="235"/>
    </row>
    <row r="9" spans="1:13" s="158" customFormat="1" ht="129.75">
      <c r="A9" s="230">
        <v>7</v>
      </c>
      <c r="B9" s="231" t="s">
        <v>247</v>
      </c>
      <c r="C9" s="232" t="s">
        <v>36</v>
      </c>
      <c r="D9" s="232" t="s">
        <v>18</v>
      </c>
      <c r="E9" s="232">
        <v>0</v>
      </c>
      <c r="F9" s="232">
        <v>40</v>
      </c>
      <c r="G9" s="232">
        <v>100</v>
      </c>
      <c r="H9" s="233">
        <f t="shared" si="0"/>
        <v>140</v>
      </c>
      <c r="I9" s="234"/>
      <c r="J9" s="232"/>
      <c r="K9" s="234"/>
      <c r="L9" s="235"/>
      <c r="M9" s="235"/>
    </row>
    <row r="10" spans="1:13" s="158" customFormat="1" ht="159">
      <c r="A10" s="230">
        <v>8</v>
      </c>
      <c r="B10" s="231" t="s">
        <v>248</v>
      </c>
      <c r="C10" s="232" t="s">
        <v>36</v>
      </c>
      <c r="D10" s="232" t="s">
        <v>18</v>
      </c>
      <c r="E10" s="232">
        <v>0</v>
      </c>
      <c r="F10" s="232">
        <v>40</v>
      </c>
      <c r="G10" s="232">
        <v>40</v>
      </c>
      <c r="H10" s="233">
        <f t="shared" si="0"/>
        <v>80</v>
      </c>
      <c r="I10" s="234"/>
      <c r="J10" s="232"/>
      <c r="K10" s="234"/>
      <c r="L10" s="235"/>
      <c r="M10" s="235"/>
    </row>
    <row r="11" spans="1:13" s="158" customFormat="1" ht="188.25">
      <c r="A11" s="230">
        <v>9</v>
      </c>
      <c r="B11" s="231" t="s">
        <v>249</v>
      </c>
      <c r="C11" s="232" t="s">
        <v>36</v>
      </c>
      <c r="D11" s="232" t="s">
        <v>18</v>
      </c>
      <c r="E11" s="232">
        <v>0</v>
      </c>
      <c r="F11" s="232">
        <v>50</v>
      </c>
      <c r="G11" s="232">
        <v>1200</v>
      </c>
      <c r="H11" s="233">
        <f t="shared" si="0"/>
        <v>1250</v>
      </c>
      <c r="I11" s="234"/>
      <c r="J11" s="232"/>
      <c r="K11" s="234"/>
      <c r="L11" s="235"/>
      <c r="M11" s="235"/>
    </row>
    <row r="12" spans="1:13" s="158" customFormat="1" ht="159">
      <c r="A12" s="230">
        <v>10</v>
      </c>
      <c r="B12" s="231" t="s">
        <v>250</v>
      </c>
      <c r="C12" s="232" t="s">
        <v>36</v>
      </c>
      <c r="D12" s="232" t="s">
        <v>18</v>
      </c>
      <c r="E12" s="232">
        <v>0</v>
      </c>
      <c r="F12" s="232">
        <v>40</v>
      </c>
      <c r="G12" s="232">
        <v>400</v>
      </c>
      <c r="H12" s="233">
        <f t="shared" si="0"/>
        <v>440</v>
      </c>
      <c r="I12" s="234"/>
      <c r="J12" s="232"/>
      <c r="K12" s="234"/>
      <c r="L12" s="235"/>
      <c r="M12" s="235"/>
    </row>
    <row r="13" spans="1:13" s="158" customFormat="1" ht="174">
      <c r="A13" s="230">
        <v>11</v>
      </c>
      <c r="B13" s="231" t="s">
        <v>251</v>
      </c>
      <c r="C13" s="232" t="s">
        <v>36</v>
      </c>
      <c r="D13" s="232" t="s">
        <v>18</v>
      </c>
      <c r="E13" s="232">
        <v>0</v>
      </c>
      <c r="F13" s="232">
        <v>20</v>
      </c>
      <c r="G13" s="232">
        <v>40</v>
      </c>
      <c r="H13" s="233">
        <f t="shared" si="0"/>
        <v>60</v>
      </c>
      <c r="I13" s="234"/>
      <c r="J13" s="232"/>
      <c r="K13" s="234"/>
      <c r="L13" s="235"/>
      <c r="M13" s="235"/>
    </row>
    <row r="14" spans="1:13" s="158" customFormat="1" ht="174">
      <c r="A14" s="230">
        <v>12</v>
      </c>
      <c r="B14" s="231" t="s">
        <v>252</v>
      </c>
      <c r="C14" s="232" t="s">
        <v>36</v>
      </c>
      <c r="D14" s="232" t="s">
        <v>18</v>
      </c>
      <c r="E14" s="232">
        <v>0</v>
      </c>
      <c r="F14" s="232">
        <v>40</v>
      </c>
      <c r="G14" s="232">
        <v>440</v>
      </c>
      <c r="H14" s="233">
        <f t="shared" si="0"/>
        <v>480</v>
      </c>
      <c r="I14" s="234"/>
      <c r="J14" s="232"/>
      <c r="K14" s="234"/>
      <c r="L14" s="235"/>
      <c r="M14" s="235"/>
    </row>
    <row r="15" spans="1:13" s="158" customFormat="1" ht="174">
      <c r="A15" s="230">
        <v>13</v>
      </c>
      <c r="B15" s="231" t="s">
        <v>253</v>
      </c>
      <c r="C15" s="236" t="s">
        <v>36</v>
      </c>
      <c r="D15" s="236" t="s">
        <v>18</v>
      </c>
      <c r="E15" s="232">
        <v>0</v>
      </c>
      <c r="F15" s="232">
        <v>40</v>
      </c>
      <c r="G15" s="232">
        <v>40</v>
      </c>
      <c r="H15" s="233">
        <f t="shared" si="0"/>
        <v>80</v>
      </c>
      <c r="I15" s="234"/>
      <c r="J15" s="232"/>
      <c r="K15" s="234"/>
      <c r="L15" s="235"/>
      <c r="M15" s="235"/>
    </row>
    <row r="16" spans="1:13" s="158" customFormat="1" ht="132">
      <c r="A16" s="230">
        <v>14</v>
      </c>
      <c r="B16" s="231" t="s">
        <v>254</v>
      </c>
      <c r="C16" s="237" t="s">
        <v>36</v>
      </c>
      <c r="D16" s="232" t="s">
        <v>18</v>
      </c>
      <c r="E16" s="232">
        <v>0</v>
      </c>
      <c r="F16" s="232">
        <v>5</v>
      </c>
      <c r="G16" s="232">
        <v>40</v>
      </c>
      <c r="H16" s="233">
        <f t="shared" si="0"/>
        <v>45</v>
      </c>
      <c r="I16" s="234"/>
      <c r="J16" s="232"/>
      <c r="K16" s="234"/>
      <c r="L16" s="235"/>
      <c r="M16" s="235"/>
    </row>
    <row r="17" spans="1:13" s="158" customFormat="1" ht="131.25">
      <c r="A17" s="230">
        <v>15</v>
      </c>
      <c r="B17" s="231" t="s">
        <v>255</v>
      </c>
      <c r="C17" s="237" t="s">
        <v>36</v>
      </c>
      <c r="D17" s="232" t="s">
        <v>18</v>
      </c>
      <c r="E17" s="232">
        <v>0</v>
      </c>
      <c r="F17" s="232">
        <v>5</v>
      </c>
      <c r="G17" s="232">
        <v>40</v>
      </c>
      <c r="H17" s="233">
        <f t="shared" si="0"/>
        <v>45</v>
      </c>
      <c r="I17" s="234"/>
      <c r="J17" s="232"/>
      <c r="K17" s="234"/>
      <c r="L17" s="235"/>
      <c r="M17" s="235"/>
    </row>
    <row r="18" spans="1:13" s="158" customFormat="1" ht="102">
      <c r="A18" s="230">
        <v>16</v>
      </c>
      <c r="B18" s="231" t="s">
        <v>256</v>
      </c>
      <c r="C18" s="237" t="s">
        <v>36</v>
      </c>
      <c r="D18" s="232" t="s">
        <v>18</v>
      </c>
      <c r="E18" s="232">
        <v>0</v>
      </c>
      <c r="F18" s="232">
        <v>5</v>
      </c>
      <c r="G18" s="232">
        <v>40</v>
      </c>
      <c r="H18" s="233">
        <f t="shared" si="0"/>
        <v>45</v>
      </c>
      <c r="I18" s="234"/>
      <c r="J18" s="232"/>
      <c r="K18" s="234"/>
      <c r="L18" s="235"/>
      <c r="M18" s="235"/>
    </row>
    <row r="19" spans="1:13" s="158" customFormat="1" ht="117">
      <c r="A19" s="230">
        <v>17</v>
      </c>
      <c r="B19" s="238" t="s">
        <v>257</v>
      </c>
      <c r="C19" s="239" t="s">
        <v>36</v>
      </c>
      <c r="D19" s="240" t="s">
        <v>18</v>
      </c>
      <c r="E19" s="240">
        <v>0</v>
      </c>
      <c r="F19" s="240">
        <v>5</v>
      </c>
      <c r="G19" s="232">
        <v>40</v>
      </c>
      <c r="H19" s="233">
        <f t="shared" si="0"/>
        <v>45</v>
      </c>
      <c r="I19" s="241"/>
      <c r="J19" s="232"/>
      <c r="K19" s="234"/>
      <c r="L19" s="235"/>
      <c r="M19" s="235"/>
    </row>
    <row r="20" spans="1:13" s="158" customFormat="1" ht="175.5">
      <c r="A20" s="230">
        <v>18</v>
      </c>
      <c r="B20" s="231" t="s">
        <v>258</v>
      </c>
      <c r="C20" s="237" t="s">
        <v>36</v>
      </c>
      <c r="D20" s="232" t="s">
        <v>18</v>
      </c>
      <c r="E20" s="232">
        <v>0</v>
      </c>
      <c r="F20" s="232">
        <v>2</v>
      </c>
      <c r="G20" s="232">
        <v>40</v>
      </c>
      <c r="H20" s="233">
        <f t="shared" si="0"/>
        <v>42</v>
      </c>
      <c r="I20" s="234"/>
      <c r="J20" s="232"/>
      <c r="K20" s="234"/>
      <c r="L20" s="235"/>
      <c r="M20" s="235"/>
    </row>
    <row r="21" spans="1:13" s="158" customFormat="1" ht="175.5">
      <c r="A21" s="230">
        <v>19</v>
      </c>
      <c r="B21" s="231" t="s">
        <v>259</v>
      </c>
      <c r="C21" s="237" t="s">
        <v>36</v>
      </c>
      <c r="D21" s="232" t="s">
        <v>18</v>
      </c>
      <c r="E21" s="232">
        <v>0</v>
      </c>
      <c r="F21" s="232">
        <v>2</v>
      </c>
      <c r="G21" s="232">
        <v>40</v>
      </c>
      <c r="H21" s="233">
        <f t="shared" si="0"/>
        <v>42</v>
      </c>
      <c r="I21" s="234"/>
      <c r="J21" s="232"/>
      <c r="K21" s="234"/>
      <c r="L21" s="235"/>
      <c r="M21" s="235"/>
    </row>
    <row r="22" spans="1:13" s="158" customFormat="1" ht="159.75">
      <c r="A22" s="230">
        <v>20</v>
      </c>
      <c r="B22" s="231" t="s">
        <v>260</v>
      </c>
      <c r="C22" s="242"/>
      <c r="D22" s="242" t="s">
        <v>175</v>
      </c>
      <c r="E22" s="232">
        <v>0</v>
      </c>
      <c r="F22" s="243">
        <v>0</v>
      </c>
      <c r="G22" s="232">
        <v>20</v>
      </c>
      <c r="H22" s="233">
        <f t="shared" si="0"/>
        <v>20</v>
      </c>
      <c r="I22" s="244"/>
      <c r="J22" s="232"/>
      <c r="K22" s="234"/>
      <c r="L22" s="235"/>
      <c r="M22" s="235"/>
    </row>
    <row r="23" spans="1:13" s="158" customFormat="1" ht="117">
      <c r="A23" s="230">
        <v>21</v>
      </c>
      <c r="B23" s="231" t="s">
        <v>261</v>
      </c>
      <c r="C23" s="242"/>
      <c r="D23" s="242" t="s">
        <v>175</v>
      </c>
      <c r="E23" s="242">
        <v>0</v>
      </c>
      <c r="F23" s="242">
        <v>0</v>
      </c>
      <c r="G23" s="242">
        <v>40</v>
      </c>
      <c r="H23" s="233">
        <f t="shared" si="0"/>
        <v>40</v>
      </c>
      <c r="I23" s="244"/>
      <c r="J23" s="232"/>
      <c r="K23" s="234"/>
      <c r="L23" s="235"/>
      <c r="M23" s="235"/>
    </row>
    <row r="24" spans="1:13" s="158" customFormat="1" ht="258.75">
      <c r="A24" s="230">
        <v>22</v>
      </c>
      <c r="B24" s="231" t="s">
        <v>262</v>
      </c>
      <c r="C24" s="242"/>
      <c r="D24" s="242" t="s">
        <v>175</v>
      </c>
      <c r="E24" s="242">
        <v>0</v>
      </c>
      <c r="F24" s="242">
        <v>0</v>
      </c>
      <c r="G24" s="242">
        <v>20</v>
      </c>
      <c r="H24" s="233">
        <f t="shared" si="0"/>
        <v>20</v>
      </c>
      <c r="I24" s="244"/>
      <c r="J24" s="232"/>
      <c r="K24" s="234"/>
      <c r="L24" s="235"/>
      <c r="M24" s="235"/>
    </row>
    <row r="25" spans="1:13" s="158" customFormat="1" ht="117">
      <c r="A25" s="230">
        <v>23</v>
      </c>
      <c r="B25" s="231" t="s">
        <v>263</v>
      </c>
      <c r="C25" s="242"/>
      <c r="D25" s="242" t="s">
        <v>175</v>
      </c>
      <c r="E25" s="242">
        <v>0</v>
      </c>
      <c r="F25" s="242">
        <v>0</v>
      </c>
      <c r="G25" s="242">
        <v>20</v>
      </c>
      <c r="H25" s="233">
        <f t="shared" si="0"/>
        <v>20</v>
      </c>
      <c r="I25" s="244"/>
      <c r="J25" s="232"/>
      <c r="K25" s="234"/>
      <c r="L25" s="235"/>
      <c r="M25" s="235"/>
    </row>
    <row r="26" spans="1:13" ht="33.75" customHeight="1">
      <c r="A26" s="281" t="s">
        <v>23</v>
      </c>
      <c r="B26" s="281"/>
      <c r="C26" s="281"/>
      <c r="D26" s="281"/>
      <c r="E26" s="281"/>
      <c r="F26" s="281"/>
      <c r="G26" s="281"/>
      <c r="H26" s="281"/>
      <c r="I26" s="281"/>
      <c r="J26" s="281"/>
      <c r="K26" s="281"/>
      <c r="L26" s="147">
        <f>SUM(L3:L25)</f>
        <v>0</v>
      </c>
      <c r="M26" s="147">
        <f>SUM(M3:M25)</f>
        <v>0</v>
      </c>
    </row>
  </sheetData>
  <mergeCells count="2">
    <mergeCell ref="A1:M1"/>
    <mergeCell ref="A26:K26"/>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workbookViewId="0">
      <selection activeCell="F19" sqref="F19"/>
    </sheetView>
  </sheetViews>
  <sheetFormatPr defaultRowHeight="12.75"/>
  <cols>
    <col min="1" max="1" width="4.42578125" customWidth="1"/>
    <col min="2" max="2" width="35.5703125" customWidth="1"/>
    <col min="3" max="3" width="18.7109375" customWidth="1"/>
    <col min="4" max="4" width="17.5703125" customWidth="1"/>
    <col min="5" max="6" width="7.85546875" customWidth="1"/>
    <col min="7" max="26" width="7" customWidth="1"/>
    <col min="27" max="1025" width="12.5703125" customWidth="1"/>
  </cols>
  <sheetData>
    <row r="1" spans="1:26" ht="12.75" customHeight="1">
      <c r="A1" s="140" t="s">
        <v>1</v>
      </c>
      <c r="B1" s="140" t="s">
        <v>154</v>
      </c>
      <c r="C1" s="140" t="s">
        <v>12</v>
      </c>
      <c r="D1" s="140" t="s">
        <v>13</v>
      </c>
      <c r="E1" s="80"/>
      <c r="F1" s="80"/>
      <c r="G1" s="80"/>
      <c r="H1" s="80"/>
      <c r="I1" s="80"/>
      <c r="J1" s="80"/>
      <c r="K1" s="80"/>
      <c r="L1" s="80"/>
      <c r="M1" s="80"/>
      <c r="N1" s="80"/>
      <c r="O1" s="80"/>
      <c r="P1" s="80"/>
      <c r="Q1" s="80"/>
      <c r="R1" s="80"/>
      <c r="S1" s="80"/>
      <c r="T1" s="80"/>
      <c r="U1" s="80"/>
      <c r="V1" s="80"/>
      <c r="W1" s="80"/>
      <c r="X1" s="80"/>
      <c r="Y1" s="80"/>
      <c r="Z1" s="80"/>
    </row>
    <row r="2" spans="1:26" ht="48" customHeight="1">
      <c r="A2" s="141">
        <v>1</v>
      </c>
      <c r="B2" s="77" t="s">
        <v>155</v>
      </c>
      <c r="C2" s="55">
        <f>'Pakiet  nr 1'!L8</f>
        <v>0</v>
      </c>
      <c r="D2" s="55">
        <f>'Pakiet  nr 1'!M8</f>
        <v>0</v>
      </c>
    </row>
    <row r="3" spans="1:26" ht="45" customHeight="1">
      <c r="A3" s="141">
        <v>2</v>
      </c>
      <c r="B3" s="77" t="s">
        <v>156</v>
      </c>
      <c r="C3" s="55">
        <f>'Pakiet nr 2'!M9</f>
        <v>0</v>
      </c>
      <c r="D3" s="55">
        <f>'Pakiet nr 2'!N9</f>
        <v>0</v>
      </c>
    </row>
    <row r="4" spans="1:26" ht="50.25" customHeight="1">
      <c r="A4" s="141">
        <v>3</v>
      </c>
      <c r="B4" s="77" t="s">
        <v>157</v>
      </c>
      <c r="C4" s="55">
        <f>'Pakiet nr 3'!L14</f>
        <v>0</v>
      </c>
      <c r="D4" s="55">
        <f>'Pakiet nr 3'!M14</f>
        <v>0</v>
      </c>
    </row>
    <row r="5" spans="1:26" ht="42.75" customHeight="1">
      <c r="A5" s="141">
        <v>4</v>
      </c>
      <c r="B5" s="77" t="s">
        <v>158</v>
      </c>
      <c r="C5" s="55">
        <f>'Pakiet nr 4.'!M26</f>
        <v>0</v>
      </c>
      <c r="D5" s="55">
        <f>'Pakiet nr 4.'!N26</f>
        <v>0</v>
      </c>
    </row>
    <row r="6" spans="1:26" ht="25.5" customHeight="1">
      <c r="A6" s="141">
        <v>5</v>
      </c>
      <c r="B6" s="142" t="s">
        <v>159</v>
      </c>
      <c r="C6" s="55">
        <f>'Pakiet nr 5'!L15</f>
        <v>0</v>
      </c>
      <c r="D6" s="55">
        <f>'Pakiet nr 5'!M15</f>
        <v>0</v>
      </c>
    </row>
    <row r="7" spans="1:26" ht="42" customHeight="1">
      <c r="A7" s="141">
        <v>6</v>
      </c>
      <c r="B7" s="77" t="s">
        <v>160</v>
      </c>
      <c r="C7" s="55">
        <f>'Pakiet nr 6.'!L13</f>
        <v>0</v>
      </c>
      <c r="D7" s="55">
        <f>'Pakiet nr 6.'!M13</f>
        <v>0</v>
      </c>
      <c r="E7" t="s">
        <v>161</v>
      </c>
    </row>
    <row r="8" spans="1:26" ht="28.5" customHeight="1">
      <c r="A8" s="141">
        <v>7</v>
      </c>
      <c r="B8" s="77" t="s">
        <v>162</v>
      </c>
      <c r="C8" s="55">
        <f>'Pakiet nr 7.'!L7</f>
        <v>0</v>
      </c>
      <c r="D8" s="55">
        <f>'Pakiet nr 7.'!M7</f>
        <v>0</v>
      </c>
    </row>
    <row r="9" spans="1:26" ht="32.25" customHeight="1">
      <c r="A9" s="141">
        <v>8</v>
      </c>
      <c r="B9" s="77" t="s">
        <v>163</v>
      </c>
      <c r="C9" s="55">
        <f>'Pakiet nr 8.'!L11</f>
        <v>0</v>
      </c>
      <c r="D9" s="55">
        <f>'Pakiet nr 8.'!M11</f>
        <v>0</v>
      </c>
    </row>
    <row r="10" spans="1:26" ht="32.25" customHeight="1">
      <c r="A10" s="141">
        <v>9</v>
      </c>
      <c r="B10" s="77" t="s">
        <v>164</v>
      </c>
      <c r="C10" s="55">
        <f>'Pakiet nr 9.'!L13</f>
        <v>0</v>
      </c>
      <c r="D10" s="143">
        <f>'Pakiet nr 9.'!M13</f>
        <v>0</v>
      </c>
    </row>
    <row r="11" spans="1:26" ht="25.5" customHeight="1">
      <c r="A11" s="141">
        <v>10</v>
      </c>
      <c r="B11" s="77" t="s">
        <v>165</v>
      </c>
      <c r="C11" s="55">
        <f>'Pakiet  nr 10'!L18</f>
        <v>0</v>
      </c>
      <c r="D11" s="55">
        <f>'Pakiet  nr 10'!M18</f>
        <v>0</v>
      </c>
    </row>
    <row r="12" spans="1:26" ht="32.25" customHeight="1">
      <c r="A12" s="141">
        <v>11</v>
      </c>
      <c r="B12" s="77" t="s">
        <v>166</v>
      </c>
      <c r="C12" s="55">
        <f>'Pakiet nr 11'!L5</f>
        <v>0</v>
      </c>
      <c r="D12" s="55">
        <f>'Pakiet nr 11'!M5</f>
        <v>0</v>
      </c>
    </row>
    <row r="13" spans="1:26" ht="23.25" customHeight="1">
      <c r="A13" s="141">
        <v>12</v>
      </c>
      <c r="B13" s="142" t="s">
        <v>167</v>
      </c>
      <c r="C13" s="55">
        <f>'Pakiet nr 12'!L16</f>
        <v>0</v>
      </c>
      <c r="D13" s="55">
        <f>'Pakiet nr 12'!M16</f>
        <v>0</v>
      </c>
    </row>
    <row r="14" spans="1:26" ht="22.5" customHeight="1">
      <c r="A14" s="141">
        <v>13</v>
      </c>
      <c r="B14" s="142" t="s">
        <v>168</v>
      </c>
      <c r="C14" s="55">
        <f>'Pakiet nr 13'!L12</f>
        <v>0</v>
      </c>
      <c r="D14" s="55">
        <f>'Pakiet nr 13'!M12</f>
        <v>0</v>
      </c>
    </row>
    <row r="15" spans="1:26" ht="28.5" customHeight="1">
      <c r="A15" s="141">
        <v>14</v>
      </c>
      <c r="B15" s="77" t="s">
        <v>169</v>
      </c>
      <c r="C15" s="55">
        <f>'Pakiet nr 14'!L15</f>
        <v>0</v>
      </c>
      <c r="D15" s="55">
        <f>'Pakiet nr 14'!M15</f>
        <v>0</v>
      </c>
    </row>
    <row r="16" spans="1:26" ht="21.75" customHeight="1">
      <c r="A16" s="141">
        <v>15</v>
      </c>
      <c r="B16" s="142" t="s">
        <v>170</v>
      </c>
      <c r="C16" s="55">
        <f>'Pakiet nr 15'!L6</f>
        <v>0</v>
      </c>
      <c r="D16" s="55">
        <f>'Pakiet nr 15'!M6</f>
        <v>0</v>
      </c>
    </row>
    <row r="17" spans="1:26" ht="39" customHeight="1">
      <c r="A17" s="141">
        <v>16</v>
      </c>
      <c r="B17" s="77" t="s">
        <v>171</v>
      </c>
      <c r="C17" s="55">
        <f>'Pakiet nr 16'!L8</f>
        <v>0</v>
      </c>
      <c r="D17" s="55">
        <f>'Pakiet nr 16'!M8</f>
        <v>0</v>
      </c>
    </row>
    <row r="18" spans="1:26" ht="32.25" customHeight="1">
      <c r="A18" s="141">
        <v>17</v>
      </c>
      <c r="B18" s="77" t="s">
        <v>172</v>
      </c>
      <c r="C18" s="55">
        <f>'Pakiet nr 17'!L4</f>
        <v>0</v>
      </c>
      <c r="D18" s="55">
        <f>'Pakiet nr 17'!M4</f>
        <v>0</v>
      </c>
    </row>
    <row r="19" spans="1:26" ht="32.25" customHeight="1">
      <c r="A19" s="141">
        <v>18</v>
      </c>
      <c r="B19" s="77" t="s">
        <v>173</v>
      </c>
      <c r="C19" s="55">
        <f>'Pakiet nr 18'!L9</f>
        <v>0</v>
      </c>
      <c r="D19" s="55">
        <f>'Pakiet nr 18'!M9</f>
        <v>0</v>
      </c>
    </row>
    <row r="20" spans="1:26" ht="32.25" customHeight="1">
      <c r="A20" s="141">
        <v>19</v>
      </c>
      <c r="B20" s="77" t="s">
        <v>174</v>
      </c>
      <c r="C20" s="55">
        <v>0</v>
      </c>
      <c r="D20" s="55">
        <v>0</v>
      </c>
    </row>
    <row r="21" spans="1:26" ht="28.5" customHeight="1">
      <c r="A21" s="141">
        <v>20</v>
      </c>
      <c r="B21" s="77" t="s">
        <v>264</v>
      </c>
      <c r="C21" s="55">
        <v>0</v>
      </c>
      <c r="D21" s="55">
        <v>0</v>
      </c>
    </row>
    <row r="22" spans="1:26" ht="27.75" customHeight="1">
      <c r="A22" s="282" t="s">
        <v>23</v>
      </c>
      <c r="B22" s="282"/>
      <c r="C22" s="144">
        <f>SUM(C2:C21)</f>
        <v>0</v>
      </c>
      <c r="D22" s="144">
        <f>SUM(D2:D21)</f>
        <v>0</v>
      </c>
      <c r="E22" s="145"/>
      <c r="F22" s="145"/>
      <c r="G22" s="145"/>
      <c r="H22" s="145"/>
      <c r="I22" s="145"/>
      <c r="J22" s="145"/>
      <c r="K22" s="145"/>
      <c r="L22" s="145"/>
      <c r="M22" s="145"/>
      <c r="N22" s="145"/>
      <c r="O22" s="145"/>
      <c r="P22" s="145"/>
      <c r="Q22" s="145"/>
      <c r="R22" s="145"/>
      <c r="S22" s="145"/>
      <c r="T22" s="145"/>
      <c r="U22" s="145"/>
      <c r="V22" s="145"/>
      <c r="W22" s="145"/>
      <c r="X22" s="145"/>
      <c r="Y22" s="145"/>
      <c r="Z22" s="145"/>
    </row>
  </sheetData>
  <mergeCells count="1">
    <mergeCell ref="A22:B22"/>
  </mergeCells>
  <pageMargins left="0.7" right="0.7" top="0.75" bottom="0.7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workbookViewId="0">
      <selection activeCell="I3" sqref="I3:M13"/>
    </sheetView>
  </sheetViews>
  <sheetFormatPr defaultRowHeight="12.75"/>
  <cols>
    <col min="1" max="1" width="4.5703125" customWidth="1"/>
    <col min="2" max="2" width="44.5703125" customWidth="1"/>
    <col min="3" max="3" width="16.140625" customWidth="1"/>
    <col min="4" max="4" width="10.42578125" customWidth="1"/>
    <col min="5" max="5" width="13.5703125" customWidth="1"/>
    <col min="6" max="6" width="12.28515625" customWidth="1"/>
    <col min="7" max="7" width="14.7109375" customWidth="1"/>
    <col min="8" max="8" width="11.85546875" customWidth="1"/>
    <col min="9" max="9" width="12.42578125" customWidth="1"/>
    <col min="10" max="10" width="9.5703125" customWidth="1"/>
    <col min="11" max="11" width="12" customWidth="1"/>
    <col min="12" max="12" width="12.42578125" customWidth="1"/>
    <col min="13" max="13" width="15.28515625" customWidth="1"/>
    <col min="14" max="26" width="7" customWidth="1"/>
    <col min="27" max="1025" width="12.5703125" customWidth="1"/>
  </cols>
  <sheetData>
    <row r="1" spans="1:26" ht="38.25" customHeight="1">
      <c r="A1" s="255" t="s">
        <v>34</v>
      </c>
      <c r="B1" s="255"/>
      <c r="C1" s="255"/>
      <c r="D1" s="255"/>
      <c r="E1" s="255"/>
      <c r="F1" s="255"/>
      <c r="G1" s="255"/>
      <c r="H1" s="255"/>
      <c r="I1" s="255"/>
      <c r="J1" s="255"/>
      <c r="K1" s="255"/>
      <c r="L1" s="255"/>
      <c r="M1" s="255"/>
      <c r="N1" s="24"/>
      <c r="O1" s="24"/>
      <c r="P1" s="24"/>
      <c r="Q1" s="24"/>
      <c r="R1" s="24"/>
      <c r="S1" s="24"/>
      <c r="T1" s="24"/>
      <c r="U1" s="24"/>
      <c r="V1" s="24"/>
      <c r="W1" s="24"/>
      <c r="X1" s="24"/>
      <c r="Y1" s="24"/>
      <c r="Z1" s="24"/>
    </row>
    <row r="2" spans="1:26" ht="60" customHeight="1">
      <c r="A2" s="46" t="s">
        <v>1</v>
      </c>
      <c r="B2" s="46" t="s">
        <v>2</v>
      </c>
      <c r="C2" s="46" t="s">
        <v>35</v>
      </c>
      <c r="D2" s="47" t="s">
        <v>4</v>
      </c>
      <c r="E2" s="47" t="s">
        <v>5</v>
      </c>
      <c r="F2" s="47" t="s">
        <v>6</v>
      </c>
      <c r="G2" s="47" t="s">
        <v>7</v>
      </c>
      <c r="H2" s="47" t="s">
        <v>8</v>
      </c>
      <c r="I2" s="48" t="s">
        <v>9</v>
      </c>
      <c r="J2" s="48" t="s">
        <v>10</v>
      </c>
      <c r="K2" s="48" t="s">
        <v>11</v>
      </c>
      <c r="L2" s="48" t="s">
        <v>12</v>
      </c>
      <c r="M2" s="48" t="s">
        <v>13</v>
      </c>
      <c r="P2" s="256" t="s">
        <v>36</v>
      </c>
      <c r="Q2" s="256"/>
      <c r="R2" s="256"/>
    </row>
    <row r="3" spans="1:26" ht="102.75" customHeight="1">
      <c r="A3" s="49">
        <v>1</v>
      </c>
      <c r="B3" s="50" t="s">
        <v>37</v>
      </c>
      <c r="C3" s="51" t="s">
        <v>38</v>
      </c>
      <c r="D3" s="49" t="s">
        <v>22</v>
      </c>
      <c r="E3" s="49">
        <v>0</v>
      </c>
      <c r="F3" s="52">
        <v>200</v>
      </c>
      <c r="G3" s="49">
        <v>0</v>
      </c>
      <c r="H3" s="46">
        <f t="shared" ref="H3:H13" si="0">E3+F3+G3</f>
        <v>200</v>
      </c>
      <c r="I3" s="53"/>
      <c r="J3" s="54"/>
      <c r="K3" s="54"/>
      <c r="L3" s="55"/>
      <c r="M3" s="55"/>
    </row>
    <row r="4" spans="1:26" ht="198.75" customHeight="1">
      <c r="A4" s="56">
        <v>2</v>
      </c>
      <c r="B4" s="57" t="s">
        <v>39</v>
      </c>
      <c r="C4" s="58"/>
      <c r="D4" s="56" t="s">
        <v>22</v>
      </c>
      <c r="E4" s="56">
        <v>0</v>
      </c>
      <c r="F4" s="59">
        <v>200</v>
      </c>
      <c r="G4" s="56">
        <v>0</v>
      </c>
      <c r="H4" s="60">
        <f t="shared" si="0"/>
        <v>200</v>
      </c>
      <c r="I4" s="61"/>
      <c r="J4" s="54"/>
      <c r="K4" s="54"/>
      <c r="L4" s="55"/>
      <c r="M4" s="55"/>
      <c r="N4" s="62"/>
      <c r="O4" s="63" t="s">
        <v>36</v>
      </c>
      <c r="P4" s="62"/>
      <c r="Q4" s="62"/>
      <c r="R4" s="62"/>
      <c r="S4" s="62"/>
      <c r="T4" s="62"/>
      <c r="U4" s="62"/>
      <c r="V4" s="62"/>
      <c r="W4" s="62"/>
      <c r="X4" s="62"/>
      <c r="Y4" s="62"/>
      <c r="Z4" s="62"/>
    </row>
    <row r="5" spans="1:26" ht="177.75" customHeight="1">
      <c r="A5" s="56">
        <v>3</v>
      </c>
      <c r="B5" s="57" t="s">
        <v>40</v>
      </c>
      <c r="C5" s="58"/>
      <c r="D5" s="56" t="s">
        <v>22</v>
      </c>
      <c r="E5" s="56">
        <v>0</v>
      </c>
      <c r="F5" s="59">
        <v>200</v>
      </c>
      <c r="G5" s="56">
        <v>0</v>
      </c>
      <c r="H5" s="60">
        <f t="shared" si="0"/>
        <v>200</v>
      </c>
      <c r="I5" s="61"/>
      <c r="J5" s="54"/>
      <c r="K5" s="54"/>
      <c r="L5" s="55"/>
      <c r="M5" s="55"/>
      <c r="N5" s="62"/>
      <c r="O5" s="62"/>
      <c r="P5" s="62"/>
      <c r="Q5" s="62"/>
      <c r="R5" s="62"/>
      <c r="S5" s="62"/>
      <c r="T5" s="62"/>
      <c r="U5" s="62"/>
      <c r="V5" s="62"/>
      <c r="W5" s="62"/>
      <c r="X5" s="62"/>
      <c r="Y5" s="62"/>
      <c r="Z5" s="62"/>
    </row>
    <row r="6" spans="1:26" ht="58.5" customHeight="1">
      <c r="A6" s="49">
        <v>4</v>
      </c>
      <c r="B6" s="50" t="s">
        <v>41</v>
      </c>
      <c r="C6" s="51"/>
      <c r="D6" s="49" t="s">
        <v>22</v>
      </c>
      <c r="E6" s="49">
        <v>0</v>
      </c>
      <c r="F6" s="52">
        <v>500</v>
      </c>
      <c r="G6" s="49">
        <v>0</v>
      </c>
      <c r="H6" s="46">
        <f t="shared" si="0"/>
        <v>500</v>
      </c>
      <c r="I6" s="53"/>
      <c r="J6" s="54"/>
      <c r="K6" s="54"/>
      <c r="L6" s="55"/>
      <c r="M6" s="55"/>
    </row>
    <row r="7" spans="1:26" ht="58.5" customHeight="1">
      <c r="A7" s="49">
        <v>5</v>
      </c>
      <c r="B7" s="50" t="s">
        <v>42</v>
      </c>
      <c r="C7" s="51"/>
      <c r="D7" s="49" t="s">
        <v>22</v>
      </c>
      <c r="E7" s="49">
        <v>0</v>
      </c>
      <c r="F7" s="52">
        <v>500</v>
      </c>
      <c r="G7" s="49">
        <v>0</v>
      </c>
      <c r="H7" s="46">
        <f t="shared" si="0"/>
        <v>500</v>
      </c>
      <c r="I7" s="53"/>
      <c r="J7" s="54"/>
      <c r="K7" s="54"/>
      <c r="L7" s="55"/>
      <c r="M7" s="55"/>
    </row>
    <row r="8" spans="1:26" ht="122.25" customHeight="1">
      <c r="A8" s="49">
        <v>6</v>
      </c>
      <c r="B8" s="50" t="s">
        <v>43</v>
      </c>
      <c r="C8" s="51"/>
      <c r="D8" s="49" t="s">
        <v>22</v>
      </c>
      <c r="E8" s="49">
        <v>0</v>
      </c>
      <c r="F8" s="52">
        <v>1000</v>
      </c>
      <c r="G8" s="49">
        <v>0</v>
      </c>
      <c r="H8" s="46">
        <f t="shared" si="0"/>
        <v>1000</v>
      </c>
      <c r="I8" s="53"/>
      <c r="J8" s="54"/>
      <c r="K8" s="54"/>
      <c r="L8" s="55"/>
      <c r="M8" s="55"/>
    </row>
    <row r="9" spans="1:26" s="158" customFormat="1" ht="102.75" customHeight="1">
      <c r="A9" s="150">
        <v>7</v>
      </c>
      <c r="B9" s="151" t="s">
        <v>179</v>
      </c>
      <c r="C9" s="152"/>
      <c r="D9" s="150" t="s">
        <v>22</v>
      </c>
      <c r="E9" s="150">
        <v>400</v>
      </c>
      <c r="F9" s="153">
        <v>0</v>
      </c>
      <c r="G9" s="159">
        <v>200</v>
      </c>
      <c r="H9" s="154">
        <f t="shared" si="0"/>
        <v>600</v>
      </c>
      <c r="I9" s="155"/>
      <c r="J9" s="156"/>
      <c r="K9" s="156"/>
      <c r="L9" s="157"/>
      <c r="M9" s="157"/>
    </row>
    <row r="10" spans="1:26" s="158" customFormat="1" ht="43.5" customHeight="1">
      <c r="A10" s="150">
        <v>8</v>
      </c>
      <c r="B10" s="151" t="s">
        <v>180</v>
      </c>
      <c r="C10" s="152"/>
      <c r="D10" s="150" t="s">
        <v>22</v>
      </c>
      <c r="E10" s="150">
        <v>0</v>
      </c>
      <c r="F10" s="153">
        <v>20</v>
      </c>
      <c r="G10" s="150">
        <v>300</v>
      </c>
      <c r="H10" s="154">
        <f t="shared" si="0"/>
        <v>320</v>
      </c>
      <c r="I10" s="155"/>
      <c r="J10" s="156"/>
      <c r="K10" s="156"/>
      <c r="L10" s="157"/>
      <c r="M10" s="157"/>
    </row>
    <row r="11" spans="1:26" s="158" customFormat="1" ht="43.5" customHeight="1">
      <c r="A11" s="150">
        <v>9</v>
      </c>
      <c r="B11" s="151" t="s">
        <v>178</v>
      </c>
      <c r="C11" s="152"/>
      <c r="D11" s="150" t="s">
        <v>22</v>
      </c>
      <c r="E11" s="150">
        <v>0</v>
      </c>
      <c r="F11" s="153">
        <v>100</v>
      </c>
      <c r="G11" s="150">
        <v>1000</v>
      </c>
      <c r="H11" s="154">
        <f t="shared" si="0"/>
        <v>1100</v>
      </c>
      <c r="I11" s="155"/>
      <c r="J11" s="156"/>
      <c r="K11" s="156"/>
      <c r="L11" s="157"/>
      <c r="M11" s="157"/>
      <c r="P11" s="158" t="s">
        <v>36</v>
      </c>
    </row>
    <row r="12" spans="1:26" ht="43.5" customHeight="1">
      <c r="A12" s="49">
        <v>10</v>
      </c>
      <c r="B12" s="50" t="s">
        <v>44</v>
      </c>
      <c r="C12" s="51"/>
      <c r="D12" s="49" t="s">
        <v>22</v>
      </c>
      <c r="E12" s="49">
        <v>0</v>
      </c>
      <c r="F12" s="52">
        <v>0</v>
      </c>
      <c r="G12" s="49">
        <v>100</v>
      </c>
      <c r="H12" s="46">
        <f t="shared" si="0"/>
        <v>100</v>
      </c>
      <c r="I12" s="53"/>
      <c r="J12" s="54"/>
      <c r="K12" s="54"/>
      <c r="L12" s="55"/>
      <c r="M12" s="55"/>
    </row>
    <row r="13" spans="1:26" ht="48" customHeight="1">
      <c r="A13" s="49">
        <v>11</v>
      </c>
      <c r="B13" s="50" t="s">
        <v>45</v>
      </c>
      <c r="C13" s="51"/>
      <c r="D13" s="49" t="s">
        <v>22</v>
      </c>
      <c r="E13" s="49">
        <v>0</v>
      </c>
      <c r="F13" s="52">
        <v>200</v>
      </c>
      <c r="G13" s="49">
        <v>0</v>
      </c>
      <c r="H13" s="46">
        <f t="shared" si="0"/>
        <v>200</v>
      </c>
      <c r="I13" s="53"/>
      <c r="J13" s="54"/>
      <c r="K13" s="54"/>
      <c r="L13" s="55"/>
      <c r="M13" s="55"/>
    </row>
    <row r="14" spans="1:26" ht="27.75" customHeight="1">
      <c r="A14" s="254" t="s">
        <v>23</v>
      </c>
      <c r="B14" s="254"/>
      <c r="C14" s="254"/>
      <c r="D14" s="254"/>
      <c r="E14" s="254"/>
      <c r="F14" s="254"/>
      <c r="G14" s="254"/>
      <c r="H14" s="254"/>
      <c r="I14" s="254"/>
      <c r="J14" s="254"/>
      <c r="K14" s="254"/>
      <c r="L14" s="64">
        <f>SUM(L3:L13)</f>
        <v>0</v>
      </c>
      <c r="M14" s="64">
        <f>SUM(M3:M13)</f>
        <v>0</v>
      </c>
      <c r="N14" s="38"/>
      <c r="O14" s="38"/>
      <c r="P14" s="38"/>
      <c r="Q14" s="38"/>
      <c r="R14" s="38"/>
      <c r="S14" s="38"/>
      <c r="T14" s="38"/>
      <c r="U14" s="38"/>
      <c r="V14" s="38"/>
      <c r="W14" s="38"/>
      <c r="X14" s="38"/>
      <c r="Y14" s="38"/>
      <c r="Z14" s="38"/>
    </row>
    <row r="16" spans="1:26" ht="151.5" customHeight="1">
      <c r="A16" s="257" t="s">
        <v>46</v>
      </c>
      <c r="B16" s="257"/>
      <c r="C16" s="257"/>
      <c r="D16" s="257"/>
      <c r="E16" s="257"/>
      <c r="F16" s="257"/>
      <c r="G16" s="257"/>
      <c r="H16" s="257"/>
      <c r="I16" s="257"/>
      <c r="J16" s="257"/>
      <c r="K16" s="257"/>
      <c r="L16" s="257"/>
      <c r="M16" s="257"/>
      <c r="N16" s="65"/>
      <c r="O16" s="65"/>
      <c r="P16" s="65"/>
      <c r="Q16" s="65"/>
      <c r="R16" s="65"/>
      <c r="S16" s="65"/>
      <c r="T16" s="65"/>
      <c r="U16" s="65"/>
      <c r="V16" s="65"/>
      <c r="W16" s="65"/>
      <c r="X16" s="65"/>
      <c r="Y16" s="65"/>
      <c r="Z16" s="65"/>
    </row>
    <row r="18" ht="46.5" customHeight="1"/>
  </sheetData>
  <mergeCells count="4">
    <mergeCell ref="A1:M1"/>
    <mergeCell ref="P2:R2"/>
    <mergeCell ref="A14:K14"/>
    <mergeCell ref="A16:M16"/>
  </mergeCells>
  <pageMargins left="0.7" right="0.7" top="0.75" bottom="0.75" header="0.51180555555555496" footer="0.51180555555555496"/>
  <pageSetup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opLeftCell="A25" workbookViewId="0">
      <selection activeCell="R28" sqref="R28"/>
    </sheetView>
  </sheetViews>
  <sheetFormatPr defaultRowHeight="12.75"/>
  <cols>
    <col min="1" max="1" width="3.85546875" customWidth="1"/>
    <col min="2" max="2" width="45.85546875" customWidth="1"/>
    <col min="3" max="3" width="12.42578125" customWidth="1"/>
    <col min="4" max="4" width="10.42578125" customWidth="1"/>
    <col min="5" max="8" width="7.85546875" customWidth="1"/>
    <col min="9" max="9" width="13.7109375" customWidth="1"/>
    <col min="10" max="11" width="9.140625" customWidth="1"/>
    <col min="12" max="12" width="11.85546875" customWidth="1"/>
    <col min="13" max="14" width="13.42578125" customWidth="1"/>
    <col min="15" max="15" width="7.85546875" customWidth="1"/>
    <col min="16" max="16" width="7.85546875" hidden="1" customWidth="1"/>
    <col min="17" max="26" width="7" customWidth="1"/>
    <col min="27" max="1025" width="12.5703125" customWidth="1"/>
  </cols>
  <sheetData>
    <row r="1" spans="1:26" ht="30" customHeight="1">
      <c r="A1" s="259" t="s">
        <v>47</v>
      </c>
      <c r="B1" s="259"/>
      <c r="C1" s="259"/>
      <c r="D1" s="259"/>
      <c r="E1" s="259"/>
      <c r="F1" s="259"/>
      <c r="G1" s="259"/>
      <c r="H1" s="259"/>
      <c r="I1" s="259"/>
      <c r="J1" s="259"/>
      <c r="K1" s="259"/>
      <c r="L1" s="259"/>
      <c r="M1" s="259"/>
      <c r="N1" s="259"/>
      <c r="O1" s="66"/>
      <c r="P1" s="66"/>
      <c r="Q1" s="66"/>
      <c r="R1" s="66"/>
      <c r="S1" s="66"/>
      <c r="T1" s="66"/>
      <c r="U1" s="66"/>
      <c r="V1" s="66"/>
      <c r="W1" s="66"/>
      <c r="X1" s="66"/>
      <c r="Y1" s="66"/>
      <c r="Z1" s="66"/>
    </row>
    <row r="2" spans="1:26" ht="36.75" customHeight="1">
      <c r="A2" s="67" t="s">
        <v>1</v>
      </c>
      <c r="B2" s="67" t="s">
        <v>2</v>
      </c>
      <c r="C2" s="67" t="s">
        <v>48</v>
      </c>
      <c r="D2" s="67" t="s">
        <v>49</v>
      </c>
      <c r="E2" s="67" t="s">
        <v>4</v>
      </c>
      <c r="F2" s="67" t="s">
        <v>5</v>
      </c>
      <c r="G2" s="67" t="s">
        <v>6</v>
      </c>
      <c r="H2" s="67" t="s">
        <v>7</v>
      </c>
      <c r="I2" s="67" t="s">
        <v>8</v>
      </c>
      <c r="J2" s="67" t="s">
        <v>9</v>
      </c>
      <c r="K2" s="67" t="s">
        <v>10</v>
      </c>
      <c r="L2" s="67" t="s">
        <v>11</v>
      </c>
      <c r="M2" s="67" t="s">
        <v>12</v>
      </c>
      <c r="N2" s="67" t="s">
        <v>13</v>
      </c>
      <c r="O2" s="68"/>
      <c r="P2" s="69"/>
      <c r="Q2" s="69"/>
      <c r="R2" s="69"/>
      <c r="S2" s="256" t="s">
        <v>50</v>
      </c>
      <c r="T2" s="256"/>
      <c r="U2" s="256"/>
      <c r="V2" s="70"/>
      <c r="W2" s="70"/>
      <c r="X2" s="70"/>
      <c r="Y2" s="70"/>
      <c r="Z2" s="70"/>
    </row>
    <row r="3" spans="1:26" s="158" customFormat="1" ht="36" customHeight="1">
      <c r="A3" s="260">
        <v>1</v>
      </c>
      <c r="B3" s="261" t="s">
        <v>51</v>
      </c>
      <c r="C3" s="162" t="s">
        <v>181</v>
      </c>
      <c r="D3" s="163"/>
      <c r="E3" s="160" t="s">
        <v>22</v>
      </c>
      <c r="F3" s="160">
        <v>0</v>
      </c>
      <c r="G3" s="160">
        <v>25</v>
      </c>
      <c r="H3" s="160">
        <v>5</v>
      </c>
      <c r="I3" s="164">
        <f t="shared" ref="I3:I25" si="0">F3+G3+H3</f>
        <v>30</v>
      </c>
      <c r="J3" s="155"/>
      <c r="K3" s="155"/>
      <c r="L3" s="165"/>
      <c r="M3" s="166"/>
      <c r="N3" s="166"/>
      <c r="P3" s="158">
        <v>1.08</v>
      </c>
    </row>
    <row r="4" spans="1:26" s="158" customFormat="1" ht="29.25" customHeight="1">
      <c r="A4" s="260"/>
      <c r="B4" s="260"/>
      <c r="C4" s="162" t="s">
        <v>182</v>
      </c>
      <c r="D4" s="163"/>
      <c r="E4" s="160" t="s">
        <v>22</v>
      </c>
      <c r="F4" s="160">
        <v>0</v>
      </c>
      <c r="G4" s="160">
        <v>50</v>
      </c>
      <c r="H4" s="160">
        <v>5</v>
      </c>
      <c r="I4" s="164">
        <f t="shared" si="0"/>
        <v>55</v>
      </c>
      <c r="J4" s="155"/>
      <c r="K4" s="155"/>
      <c r="L4" s="165"/>
      <c r="M4" s="166"/>
      <c r="N4" s="166"/>
      <c r="P4" s="158">
        <v>1.08</v>
      </c>
    </row>
    <row r="5" spans="1:26" s="158" customFormat="1" ht="27" customHeight="1">
      <c r="A5" s="260"/>
      <c r="B5" s="260"/>
      <c r="C5" s="162" t="s">
        <v>52</v>
      </c>
      <c r="D5" s="163"/>
      <c r="E5" s="160" t="s">
        <v>22</v>
      </c>
      <c r="F5" s="160">
        <v>15</v>
      </c>
      <c r="G5" s="160">
        <v>35</v>
      </c>
      <c r="H5" s="160">
        <v>50</v>
      </c>
      <c r="I5" s="164">
        <f t="shared" si="0"/>
        <v>100</v>
      </c>
      <c r="J5" s="155"/>
      <c r="K5" s="155"/>
      <c r="L5" s="165"/>
      <c r="M5" s="166"/>
      <c r="N5" s="166"/>
      <c r="P5" s="158">
        <v>1.08</v>
      </c>
    </row>
    <row r="6" spans="1:26" s="158" customFormat="1" ht="29.25" customHeight="1">
      <c r="A6" s="260"/>
      <c r="B6" s="260"/>
      <c r="C6" s="162" t="s">
        <v>183</v>
      </c>
      <c r="D6" s="163"/>
      <c r="E6" s="160" t="s">
        <v>22</v>
      </c>
      <c r="F6" s="160">
        <v>30</v>
      </c>
      <c r="G6" s="160">
        <v>90</v>
      </c>
      <c r="H6" s="160">
        <v>120</v>
      </c>
      <c r="I6" s="164">
        <f t="shared" si="0"/>
        <v>240</v>
      </c>
      <c r="J6" s="155"/>
      <c r="K6" s="155"/>
      <c r="L6" s="165"/>
      <c r="M6" s="166"/>
      <c r="N6" s="166"/>
      <c r="P6" s="158">
        <v>1.08</v>
      </c>
    </row>
    <row r="7" spans="1:26" s="158" customFormat="1" ht="30" customHeight="1">
      <c r="A7" s="260"/>
      <c r="B7" s="260"/>
      <c r="C7" s="162" t="s">
        <v>184</v>
      </c>
      <c r="D7" s="163"/>
      <c r="E7" s="160" t="s">
        <v>22</v>
      </c>
      <c r="F7" s="160">
        <v>10</v>
      </c>
      <c r="G7" s="160">
        <v>80</v>
      </c>
      <c r="H7" s="160">
        <v>70</v>
      </c>
      <c r="I7" s="164">
        <f t="shared" si="0"/>
        <v>160</v>
      </c>
      <c r="J7" s="155"/>
      <c r="K7" s="155"/>
      <c r="L7" s="165"/>
      <c r="M7" s="166"/>
      <c r="N7" s="166"/>
      <c r="P7" s="158">
        <v>1.08</v>
      </c>
    </row>
    <row r="8" spans="1:26" s="158" customFormat="1" ht="31.5" customHeight="1">
      <c r="A8" s="260"/>
      <c r="B8" s="260"/>
      <c r="C8" s="162" t="s">
        <v>185</v>
      </c>
      <c r="D8" s="163"/>
      <c r="E8" s="160" t="s">
        <v>22</v>
      </c>
      <c r="F8" s="160">
        <v>10</v>
      </c>
      <c r="G8" s="160">
        <v>40</v>
      </c>
      <c r="H8" s="160">
        <v>5</v>
      </c>
      <c r="I8" s="164">
        <f t="shared" si="0"/>
        <v>55</v>
      </c>
      <c r="J8" s="155"/>
      <c r="K8" s="155"/>
      <c r="L8" s="165"/>
      <c r="M8" s="166"/>
      <c r="N8" s="166"/>
      <c r="P8" s="158">
        <v>1.08</v>
      </c>
    </row>
    <row r="9" spans="1:26" s="158" customFormat="1" ht="30" customHeight="1">
      <c r="A9" s="260"/>
      <c r="B9" s="260"/>
      <c r="C9" s="162" t="s">
        <v>53</v>
      </c>
      <c r="D9" s="163"/>
      <c r="E9" s="160" t="s">
        <v>22</v>
      </c>
      <c r="F9" s="160">
        <v>10</v>
      </c>
      <c r="G9" s="160">
        <v>10</v>
      </c>
      <c r="H9" s="160">
        <v>5</v>
      </c>
      <c r="I9" s="164">
        <f t="shared" si="0"/>
        <v>25</v>
      </c>
      <c r="J9" s="155"/>
      <c r="K9" s="155"/>
      <c r="L9" s="165"/>
      <c r="M9" s="166"/>
      <c r="N9" s="166"/>
      <c r="P9" s="158">
        <v>1.08</v>
      </c>
    </row>
    <row r="10" spans="1:26" s="158" customFormat="1" ht="57" customHeight="1">
      <c r="A10" s="260"/>
      <c r="B10" s="260"/>
      <c r="C10" s="162" t="s">
        <v>186</v>
      </c>
      <c r="D10" s="163"/>
      <c r="E10" s="160" t="s">
        <v>22</v>
      </c>
      <c r="F10" s="160">
        <v>10</v>
      </c>
      <c r="G10" s="160">
        <v>10</v>
      </c>
      <c r="H10" s="160">
        <v>2</v>
      </c>
      <c r="I10" s="164">
        <f t="shared" si="0"/>
        <v>22</v>
      </c>
      <c r="J10" s="155"/>
      <c r="K10" s="155"/>
      <c r="L10" s="165"/>
      <c r="M10" s="166"/>
      <c r="N10" s="166"/>
      <c r="P10" s="158">
        <v>1.08</v>
      </c>
    </row>
    <row r="11" spans="1:26" s="158" customFormat="1" ht="90" customHeight="1">
      <c r="A11" s="167">
        <v>2</v>
      </c>
      <c r="B11" s="168" t="s">
        <v>187</v>
      </c>
      <c r="C11" s="169" t="s">
        <v>54</v>
      </c>
      <c r="D11" s="170"/>
      <c r="E11" s="171" t="s">
        <v>18</v>
      </c>
      <c r="F11" s="172">
        <v>200</v>
      </c>
      <c r="G11" s="172">
        <v>200</v>
      </c>
      <c r="H11" s="173">
        <v>200</v>
      </c>
      <c r="I11" s="164">
        <f t="shared" si="0"/>
        <v>600</v>
      </c>
      <c r="J11" s="174"/>
      <c r="K11" s="155"/>
      <c r="L11" s="165"/>
      <c r="M11" s="166"/>
      <c r="N11" s="166"/>
    </row>
    <row r="12" spans="1:26" s="158" customFormat="1" ht="66" customHeight="1">
      <c r="A12" s="160">
        <v>3</v>
      </c>
      <c r="B12" s="175" t="s">
        <v>188</v>
      </c>
      <c r="C12" s="176" t="s">
        <v>55</v>
      </c>
      <c r="D12" s="177"/>
      <c r="E12" s="178" t="s">
        <v>22</v>
      </c>
      <c r="F12" s="178">
        <v>5</v>
      </c>
      <c r="G12" s="178">
        <v>120</v>
      </c>
      <c r="H12" s="179">
        <v>10</v>
      </c>
      <c r="I12" s="164">
        <f t="shared" si="0"/>
        <v>135</v>
      </c>
      <c r="J12" s="155"/>
      <c r="K12" s="155"/>
      <c r="L12" s="165"/>
      <c r="M12" s="166"/>
      <c r="N12" s="166"/>
      <c r="P12" s="158">
        <v>1.08</v>
      </c>
    </row>
    <row r="13" spans="1:26" s="158" customFormat="1" ht="44.25" customHeight="1">
      <c r="A13" s="160">
        <v>4</v>
      </c>
      <c r="B13" s="175" t="s">
        <v>189</v>
      </c>
      <c r="C13" s="176" t="s">
        <v>55</v>
      </c>
      <c r="D13" s="163"/>
      <c r="E13" s="160" t="s">
        <v>18</v>
      </c>
      <c r="F13" s="160">
        <v>0</v>
      </c>
      <c r="G13" s="160">
        <v>2800</v>
      </c>
      <c r="H13" s="180">
        <v>10</v>
      </c>
      <c r="I13" s="164">
        <f t="shared" si="0"/>
        <v>2810</v>
      </c>
      <c r="J13" s="155"/>
      <c r="K13" s="155"/>
      <c r="L13" s="165"/>
      <c r="M13" s="166"/>
      <c r="N13" s="166"/>
    </row>
    <row r="14" spans="1:26" s="158" customFormat="1" ht="48" customHeight="1">
      <c r="A14" s="150">
        <v>5</v>
      </c>
      <c r="B14" s="175" t="s">
        <v>190</v>
      </c>
      <c r="C14" s="176" t="s">
        <v>55</v>
      </c>
      <c r="D14" s="181"/>
      <c r="E14" s="150" t="s">
        <v>22</v>
      </c>
      <c r="F14" s="150">
        <v>0</v>
      </c>
      <c r="G14" s="150">
        <v>0</v>
      </c>
      <c r="H14" s="153">
        <v>50</v>
      </c>
      <c r="I14" s="164">
        <f t="shared" si="0"/>
        <v>50</v>
      </c>
      <c r="J14" s="155"/>
      <c r="K14" s="155"/>
      <c r="L14" s="165"/>
      <c r="M14" s="166"/>
      <c r="N14" s="166"/>
    </row>
    <row r="15" spans="1:26" s="158" customFormat="1" ht="58.5" customHeight="1">
      <c r="A15" s="160">
        <v>6</v>
      </c>
      <c r="B15" s="175" t="s">
        <v>56</v>
      </c>
      <c r="C15" s="176" t="s">
        <v>55</v>
      </c>
      <c r="D15" s="163"/>
      <c r="E15" s="160" t="s">
        <v>22</v>
      </c>
      <c r="F15" s="160">
        <v>0</v>
      </c>
      <c r="G15" s="160">
        <v>1000</v>
      </c>
      <c r="H15" s="180">
        <v>0</v>
      </c>
      <c r="I15" s="164">
        <f t="shared" si="0"/>
        <v>1000</v>
      </c>
      <c r="J15" s="155"/>
      <c r="K15" s="155"/>
      <c r="L15" s="165"/>
      <c r="M15" s="166"/>
      <c r="N15" s="166"/>
      <c r="P15" s="158">
        <v>1.08</v>
      </c>
    </row>
    <row r="16" spans="1:26" s="158" customFormat="1" ht="141" customHeight="1">
      <c r="A16" s="160">
        <v>7</v>
      </c>
      <c r="B16" s="175" t="s">
        <v>57</v>
      </c>
      <c r="C16" s="176" t="s">
        <v>54</v>
      </c>
      <c r="D16" s="163"/>
      <c r="E16" s="160" t="s">
        <v>22</v>
      </c>
      <c r="F16" s="160">
        <v>0</v>
      </c>
      <c r="G16" s="160">
        <v>20</v>
      </c>
      <c r="H16" s="180">
        <v>200</v>
      </c>
      <c r="I16" s="164">
        <f t="shared" si="0"/>
        <v>220</v>
      </c>
      <c r="J16" s="155"/>
      <c r="K16" s="155"/>
      <c r="L16" s="165"/>
      <c r="M16" s="166"/>
      <c r="N16" s="166"/>
    </row>
    <row r="17" spans="1:26" s="158" customFormat="1" ht="152.25" customHeight="1">
      <c r="A17" s="160">
        <v>8</v>
      </c>
      <c r="B17" s="175" t="s">
        <v>191</v>
      </c>
      <c r="C17" s="176" t="s">
        <v>55</v>
      </c>
      <c r="D17" s="163"/>
      <c r="E17" s="160" t="s">
        <v>22</v>
      </c>
      <c r="F17" s="160">
        <v>10</v>
      </c>
      <c r="G17" s="160">
        <v>600</v>
      </c>
      <c r="H17" s="180">
        <v>220</v>
      </c>
      <c r="I17" s="164">
        <f t="shared" si="0"/>
        <v>830</v>
      </c>
      <c r="J17" s="155"/>
      <c r="K17" s="155"/>
      <c r="L17" s="165"/>
      <c r="M17" s="166"/>
      <c r="N17" s="166"/>
      <c r="P17" s="158">
        <v>1.08</v>
      </c>
    </row>
    <row r="18" spans="1:26" s="158" customFormat="1" ht="70.5" customHeight="1">
      <c r="A18" s="160">
        <v>9</v>
      </c>
      <c r="B18" s="182" t="s">
        <v>192</v>
      </c>
      <c r="C18" s="176" t="s">
        <v>55</v>
      </c>
      <c r="D18" s="163"/>
      <c r="E18" s="160" t="s">
        <v>18</v>
      </c>
      <c r="F18" s="160">
        <v>500</v>
      </c>
      <c r="G18" s="160">
        <v>5500</v>
      </c>
      <c r="H18" s="180">
        <v>500</v>
      </c>
      <c r="I18" s="164">
        <f t="shared" si="0"/>
        <v>6500</v>
      </c>
      <c r="J18" s="155"/>
      <c r="K18" s="155"/>
      <c r="L18" s="165"/>
      <c r="M18" s="166"/>
      <c r="N18" s="166"/>
      <c r="P18" s="158">
        <v>1.08</v>
      </c>
    </row>
    <row r="19" spans="1:26" s="158" customFormat="1" ht="51" customHeight="1">
      <c r="A19" s="160">
        <v>10</v>
      </c>
      <c r="B19" s="182" t="s">
        <v>193</v>
      </c>
      <c r="C19" s="176" t="s">
        <v>55</v>
      </c>
      <c r="D19" s="163"/>
      <c r="E19" s="160" t="s">
        <v>18</v>
      </c>
      <c r="F19" s="160">
        <v>500</v>
      </c>
      <c r="G19" s="160">
        <v>7000</v>
      </c>
      <c r="H19" s="180">
        <v>4000</v>
      </c>
      <c r="I19" s="164">
        <f t="shared" si="0"/>
        <v>11500</v>
      </c>
      <c r="J19" s="155"/>
      <c r="K19" s="155"/>
      <c r="L19" s="165"/>
      <c r="M19" s="166"/>
      <c r="N19" s="166"/>
      <c r="P19" s="158">
        <v>1.08</v>
      </c>
    </row>
    <row r="20" spans="1:26" s="158" customFormat="1" ht="50.25" customHeight="1">
      <c r="A20" s="160">
        <v>11</v>
      </c>
      <c r="B20" s="182" t="s">
        <v>194</v>
      </c>
      <c r="C20" s="176" t="s">
        <v>55</v>
      </c>
      <c r="D20" s="163"/>
      <c r="E20" s="160" t="s">
        <v>18</v>
      </c>
      <c r="F20" s="160">
        <v>500</v>
      </c>
      <c r="G20" s="160">
        <v>6000</v>
      </c>
      <c r="H20" s="180">
        <v>1000</v>
      </c>
      <c r="I20" s="164">
        <f t="shared" si="0"/>
        <v>7500</v>
      </c>
      <c r="J20" s="155"/>
      <c r="K20" s="155"/>
      <c r="L20" s="165"/>
      <c r="M20" s="166"/>
      <c r="N20" s="166"/>
      <c r="P20" s="158">
        <v>1.08</v>
      </c>
    </row>
    <row r="21" spans="1:26" s="158" customFormat="1" ht="84" customHeight="1">
      <c r="A21" s="160">
        <v>12</v>
      </c>
      <c r="B21" s="183" t="s">
        <v>195</v>
      </c>
      <c r="C21" s="176" t="s">
        <v>55</v>
      </c>
      <c r="D21" s="163"/>
      <c r="E21" s="160" t="s">
        <v>18</v>
      </c>
      <c r="F21" s="160">
        <v>100</v>
      </c>
      <c r="G21" s="160">
        <v>0</v>
      </c>
      <c r="H21" s="180">
        <v>50</v>
      </c>
      <c r="I21" s="164">
        <f t="shared" si="0"/>
        <v>150</v>
      </c>
      <c r="J21" s="155"/>
      <c r="K21" s="155"/>
      <c r="L21" s="165"/>
      <c r="M21" s="166"/>
      <c r="N21" s="166"/>
    </row>
    <row r="22" spans="1:26" s="158" customFormat="1" ht="77.25" customHeight="1">
      <c r="A22" s="160">
        <v>13</v>
      </c>
      <c r="B22" s="183" t="s">
        <v>196</v>
      </c>
      <c r="C22" s="176" t="s">
        <v>55</v>
      </c>
      <c r="D22" s="163"/>
      <c r="E22" s="160" t="s">
        <v>18</v>
      </c>
      <c r="F22" s="160">
        <v>100</v>
      </c>
      <c r="G22" s="160">
        <v>1000</v>
      </c>
      <c r="H22" s="180">
        <v>50</v>
      </c>
      <c r="I22" s="164">
        <f t="shared" si="0"/>
        <v>1150</v>
      </c>
      <c r="J22" s="155"/>
      <c r="K22" s="155"/>
      <c r="L22" s="165"/>
      <c r="M22" s="166"/>
      <c r="N22" s="166"/>
      <c r="P22" s="158">
        <v>1.08</v>
      </c>
    </row>
    <row r="23" spans="1:26" s="158" customFormat="1" ht="76.5" customHeight="1">
      <c r="A23" s="160">
        <v>14</v>
      </c>
      <c r="B23" s="183" t="s">
        <v>197</v>
      </c>
      <c r="C23" s="176" t="s">
        <v>55</v>
      </c>
      <c r="D23" s="163"/>
      <c r="E23" s="160" t="s">
        <v>18</v>
      </c>
      <c r="F23" s="160">
        <v>100</v>
      </c>
      <c r="G23" s="160">
        <v>2000</v>
      </c>
      <c r="H23" s="180">
        <v>50</v>
      </c>
      <c r="I23" s="164">
        <f t="shared" si="0"/>
        <v>2150</v>
      </c>
      <c r="J23" s="155"/>
      <c r="K23" s="155"/>
      <c r="L23" s="165"/>
      <c r="M23" s="166"/>
      <c r="N23" s="166"/>
      <c r="P23" s="158">
        <v>1.08</v>
      </c>
    </row>
    <row r="24" spans="1:26" s="158" customFormat="1" ht="85.5" customHeight="1">
      <c r="A24" s="160">
        <v>15</v>
      </c>
      <c r="B24" s="183" t="s">
        <v>198</v>
      </c>
      <c r="C24" s="176" t="s">
        <v>55</v>
      </c>
      <c r="D24" s="163"/>
      <c r="E24" s="160" t="s">
        <v>18</v>
      </c>
      <c r="F24" s="160">
        <v>100</v>
      </c>
      <c r="G24" s="160">
        <v>9000</v>
      </c>
      <c r="H24" s="180">
        <v>500</v>
      </c>
      <c r="I24" s="164">
        <f t="shared" si="0"/>
        <v>9600</v>
      </c>
      <c r="J24" s="155"/>
      <c r="K24" s="155"/>
      <c r="L24" s="165"/>
      <c r="M24" s="166"/>
      <c r="N24" s="166"/>
      <c r="P24" s="158">
        <v>1.08</v>
      </c>
    </row>
    <row r="25" spans="1:26" s="158" customFormat="1" ht="81" customHeight="1">
      <c r="A25" s="160">
        <v>16</v>
      </c>
      <c r="B25" s="175" t="s">
        <v>58</v>
      </c>
      <c r="C25" s="184" t="s">
        <v>55</v>
      </c>
      <c r="D25" s="163"/>
      <c r="E25" s="160" t="s">
        <v>22</v>
      </c>
      <c r="F25" s="160">
        <v>15</v>
      </c>
      <c r="G25" s="160">
        <v>550</v>
      </c>
      <c r="H25" s="180">
        <v>5</v>
      </c>
      <c r="I25" s="164">
        <f t="shared" si="0"/>
        <v>570</v>
      </c>
      <c r="J25" s="155"/>
      <c r="K25" s="155"/>
      <c r="L25" s="165"/>
      <c r="M25" s="166"/>
      <c r="N25" s="166"/>
      <c r="O25" s="185"/>
    </row>
    <row r="26" spans="1:26" ht="31.5" customHeight="1">
      <c r="A26" s="262" t="s">
        <v>59</v>
      </c>
      <c r="B26" s="262"/>
      <c r="C26" s="262"/>
      <c r="D26" s="262"/>
      <c r="E26" s="262"/>
      <c r="F26" s="262"/>
      <c r="G26" s="262"/>
      <c r="H26" s="262"/>
      <c r="I26" s="262"/>
      <c r="J26" s="262"/>
      <c r="K26" s="262"/>
      <c r="L26" s="262"/>
      <c r="M26" s="79">
        <f>SUM(M3:M25)</f>
        <v>0</v>
      </c>
      <c r="N26" s="79">
        <f>SUM(N3:N25)</f>
        <v>0</v>
      </c>
      <c r="O26" s="38"/>
      <c r="P26" s="38"/>
      <c r="Q26" s="38"/>
      <c r="R26" s="38"/>
      <c r="S26" s="38"/>
      <c r="T26" s="38"/>
      <c r="U26" s="38"/>
      <c r="V26" s="38"/>
      <c r="W26" s="38"/>
      <c r="X26" s="38"/>
      <c r="Y26" s="38"/>
      <c r="Z26" s="38"/>
    </row>
    <row r="27" spans="1:26" ht="12.75" customHeight="1">
      <c r="I27" s="80"/>
    </row>
    <row r="28" spans="1:26" ht="81.75" customHeight="1">
      <c r="B28" s="258" t="s">
        <v>60</v>
      </c>
      <c r="C28" s="258"/>
      <c r="D28" s="258"/>
      <c r="E28" s="258"/>
      <c r="F28" s="258"/>
      <c r="G28" s="258"/>
      <c r="H28" s="258"/>
      <c r="I28" s="258"/>
      <c r="J28" s="258"/>
      <c r="K28" s="258"/>
      <c r="L28" s="258"/>
      <c r="M28" s="258"/>
      <c r="N28" s="258"/>
    </row>
  </sheetData>
  <mergeCells count="6">
    <mergeCell ref="B28:N28"/>
    <mergeCell ref="A1:N1"/>
    <mergeCell ref="S2:U2"/>
    <mergeCell ref="A3:A10"/>
    <mergeCell ref="B3:B10"/>
    <mergeCell ref="A26:L26"/>
  </mergeCells>
  <pageMargins left="0.7" right="0.7" top="0.75" bottom="0.75" header="0.51180555555555496" footer="0.51180555555555496"/>
  <pageSetup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A13" workbookViewId="0">
      <selection activeCell="P3" sqref="P3"/>
    </sheetView>
  </sheetViews>
  <sheetFormatPr defaultRowHeight="12.75"/>
  <cols>
    <col min="1" max="1" width="8.7109375" customWidth="1"/>
    <col min="2" max="2" width="32.42578125" customWidth="1"/>
    <col min="3" max="11" width="8.7109375" customWidth="1"/>
    <col min="12" max="12" width="15.7109375" customWidth="1"/>
    <col min="13" max="13" width="15.28515625" customWidth="1"/>
    <col min="14" max="1025" width="8.7109375" customWidth="1"/>
  </cols>
  <sheetData>
    <row r="1" spans="1:13" s="81" customFormat="1" ht="36.75" customHeight="1">
      <c r="A1" s="263" t="s">
        <v>199</v>
      </c>
      <c r="B1" s="263"/>
      <c r="C1" s="263"/>
      <c r="D1" s="263"/>
      <c r="E1" s="263"/>
      <c r="F1" s="263"/>
      <c r="G1" s="263"/>
      <c r="H1" s="263"/>
      <c r="I1" s="263"/>
      <c r="J1" s="263"/>
      <c r="K1" s="263"/>
      <c r="L1" s="263"/>
      <c r="M1" s="263"/>
    </row>
    <row r="2" spans="1:13" ht="72">
      <c r="A2" s="82" t="s">
        <v>1</v>
      </c>
      <c r="B2" s="82" t="s">
        <v>61</v>
      </c>
      <c r="C2" s="83" t="s">
        <v>62</v>
      </c>
      <c r="D2" s="82" t="s">
        <v>63</v>
      </c>
      <c r="E2" s="82" t="s">
        <v>64</v>
      </c>
      <c r="F2" s="82" t="s">
        <v>65</v>
      </c>
      <c r="G2" s="82" t="s">
        <v>66</v>
      </c>
      <c r="H2" s="82" t="s">
        <v>67</v>
      </c>
      <c r="I2" s="82" t="s">
        <v>9</v>
      </c>
      <c r="J2" s="82" t="s">
        <v>10</v>
      </c>
      <c r="K2" s="82" t="s">
        <v>11</v>
      </c>
      <c r="L2" s="82" t="s">
        <v>12</v>
      </c>
      <c r="M2" s="82" t="s">
        <v>13</v>
      </c>
    </row>
    <row r="3" spans="1:13" s="158" customFormat="1" ht="144">
      <c r="A3" s="150">
        <v>1</v>
      </c>
      <c r="B3" s="151" t="s">
        <v>200</v>
      </c>
      <c r="C3" s="186" t="s">
        <v>68</v>
      </c>
      <c r="D3" s="187" t="s">
        <v>36</v>
      </c>
      <c r="E3" s="186">
        <v>2000</v>
      </c>
      <c r="F3" s="186">
        <v>20000</v>
      </c>
      <c r="G3" s="186">
        <v>30000</v>
      </c>
      <c r="H3" s="188">
        <f t="shared" ref="H3:H14" si="0">E3+F3+G3</f>
        <v>52000</v>
      </c>
      <c r="I3" s="155"/>
      <c r="J3" s="155"/>
      <c r="K3" s="156"/>
      <c r="L3" s="166"/>
      <c r="M3" s="166"/>
    </row>
    <row r="4" spans="1:13" s="158" customFormat="1" ht="158.25">
      <c r="A4" s="189">
        <v>2</v>
      </c>
      <c r="B4" s="151" t="s">
        <v>201</v>
      </c>
      <c r="C4" s="186" t="s">
        <v>68</v>
      </c>
      <c r="D4" s="187" t="s">
        <v>36</v>
      </c>
      <c r="E4" s="190">
        <v>2000</v>
      </c>
      <c r="F4" s="190">
        <v>100</v>
      </c>
      <c r="G4" s="190">
        <v>4500</v>
      </c>
      <c r="H4" s="188">
        <f t="shared" si="0"/>
        <v>6600</v>
      </c>
      <c r="I4" s="155"/>
      <c r="J4" s="155"/>
      <c r="K4" s="156"/>
      <c r="L4" s="166"/>
      <c r="M4" s="166"/>
    </row>
    <row r="5" spans="1:13" s="158" customFormat="1" ht="158.25">
      <c r="A5" s="150">
        <v>3</v>
      </c>
      <c r="B5" s="151" t="s">
        <v>202</v>
      </c>
      <c r="C5" s="186" t="s">
        <v>68</v>
      </c>
      <c r="D5" s="187" t="s">
        <v>36</v>
      </c>
      <c r="E5" s="186">
        <v>500</v>
      </c>
      <c r="F5" s="186">
        <v>40000</v>
      </c>
      <c r="G5" s="186">
        <v>10000</v>
      </c>
      <c r="H5" s="188">
        <f t="shared" si="0"/>
        <v>50500</v>
      </c>
      <c r="I5" s="155"/>
      <c r="J5" s="155"/>
      <c r="K5" s="156"/>
      <c r="L5" s="166"/>
      <c r="M5" s="166"/>
    </row>
    <row r="6" spans="1:13" s="158" customFormat="1" ht="144">
      <c r="A6" s="189">
        <v>4</v>
      </c>
      <c r="B6" s="151" t="s">
        <v>203</v>
      </c>
      <c r="C6" s="186" t="s">
        <v>68</v>
      </c>
      <c r="D6" s="187" t="s">
        <v>36</v>
      </c>
      <c r="E6" s="186">
        <v>0</v>
      </c>
      <c r="F6" s="186">
        <v>0</v>
      </c>
      <c r="G6" s="186">
        <v>1500</v>
      </c>
      <c r="H6" s="188">
        <f t="shared" si="0"/>
        <v>1500</v>
      </c>
      <c r="I6" s="155"/>
      <c r="J6" s="155"/>
      <c r="K6" s="156"/>
      <c r="L6" s="166"/>
      <c r="M6" s="166"/>
    </row>
    <row r="7" spans="1:13" s="158" customFormat="1" ht="115.5">
      <c r="A7" s="150">
        <v>5</v>
      </c>
      <c r="B7" s="151" t="s">
        <v>204</v>
      </c>
      <c r="C7" s="190" t="s">
        <v>68</v>
      </c>
      <c r="D7" s="191" t="s">
        <v>36</v>
      </c>
      <c r="E7" s="190">
        <v>0</v>
      </c>
      <c r="F7" s="190">
        <v>1000</v>
      </c>
      <c r="G7" s="190">
        <v>2250</v>
      </c>
      <c r="H7" s="188">
        <f t="shared" si="0"/>
        <v>3250</v>
      </c>
      <c r="I7" s="155"/>
      <c r="J7" s="155"/>
      <c r="K7" s="156"/>
      <c r="L7" s="166"/>
      <c r="M7" s="166"/>
    </row>
    <row r="8" spans="1:13" s="158" customFormat="1" ht="115.5">
      <c r="A8" s="189">
        <v>6</v>
      </c>
      <c r="B8" s="151" t="s">
        <v>205</v>
      </c>
      <c r="C8" s="186" t="s">
        <v>68</v>
      </c>
      <c r="D8" s="187" t="s">
        <v>36</v>
      </c>
      <c r="E8" s="190">
        <v>500</v>
      </c>
      <c r="F8" s="190">
        <v>0</v>
      </c>
      <c r="G8" s="190">
        <v>1200</v>
      </c>
      <c r="H8" s="188">
        <f t="shared" si="0"/>
        <v>1700</v>
      </c>
      <c r="I8" s="155"/>
      <c r="J8" s="155"/>
      <c r="K8" s="156"/>
      <c r="L8" s="166"/>
      <c r="M8" s="166"/>
    </row>
    <row r="9" spans="1:13" s="158" customFormat="1" ht="129.75">
      <c r="A9" s="150">
        <v>7</v>
      </c>
      <c r="B9" s="151" t="s">
        <v>206</v>
      </c>
      <c r="C9" s="186" t="s">
        <v>68</v>
      </c>
      <c r="D9" s="187" t="s">
        <v>36</v>
      </c>
      <c r="E9" s="190">
        <v>200</v>
      </c>
      <c r="F9" s="190">
        <v>13000</v>
      </c>
      <c r="G9" s="190">
        <v>400</v>
      </c>
      <c r="H9" s="188">
        <f t="shared" si="0"/>
        <v>13600</v>
      </c>
      <c r="I9" s="155"/>
      <c r="J9" s="155"/>
      <c r="K9" s="156"/>
      <c r="L9" s="166"/>
      <c r="M9" s="166"/>
    </row>
    <row r="10" spans="1:13" s="158" customFormat="1" ht="115.5">
      <c r="A10" s="189">
        <v>8</v>
      </c>
      <c r="B10" s="151" t="s">
        <v>207</v>
      </c>
      <c r="C10" s="190" t="s">
        <v>68</v>
      </c>
      <c r="D10" s="191" t="s">
        <v>36</v>
      </c>
      <c r="E10" s="190">
        <v>0</v>
      </c>
      <c r="F10" s="190">
        <v>0</v>
      </c>
      <c r="G10" s="190">
        <v>450</v>
      </c>
      <c r="H10" s="188">
        <f t="shared" si="0"/>
        <v>450</v>
      </c>
      <c r="I10" s="155"/>
      <c r="J10" s="155"/>
      <c r="K10" s="156"/>
      <c r="L10" s="166"/>
      <c r="M10" s="166"/>
    </row>
    <row r="11" spans="1:13" s="158" customFormat="1" ht="144.75">
      <c r="A11" s="189">
        <v>9</v>
      </c>
      <c r="B11" s="151" t="s">
        <v>208</v>
      </c>
      <c r="C11" s="186" t="s">
        <v>68</v>
      </c>
      <c r="D11" s="187" t="s">
        <v>36</v>
      </c>
      <c r="E11" s="190">
        <v>0</v>
      </c>
      <c r="F11" s="190">
        <v>70</v>
      </c>
      <c r="G11" s="190">
        <v>0</v>
      </c>
      <c r="H11" s="188">
        <f t="shared" si="0"/>
        <v>70</v>
      </c>
      <c r="I11" s="155"/>
      <c r="J11" s="155"/>
      <c r="K11" s="156"/>
      <c r="L11" s="166"/>
      <c r="M11" s="166"/>
    </row>
    <row r="12" spans="1:13" s="158" customFormat="1" ht="130.5">
      <c r="A12" s="150">
        <v>10</v>
      </c>
      <c r="B12" s="151" t="s">
        <v>209</v>
      </c>
      <c r="C12" s="186" t="s">
        <v>68</v>
      </c>
      <c r="D12" s="187" t="s">
        <v>36</v>
      </c>
      <c r="E12" s="190">
        <v>0</v>
      </c>
      <c r="F12" s="190">
        <v>100</v>
      </c>
      <c r="G12" s="190">
        <v>0</v>
      </c>
      <c r="H12" s="188">
        <f t="shared" si="0"/>
        <v>100</v>
      </c>
      <c r="I12" s="156"/>
      <c r="J12" s="155"/>
      <c r="K12" s="156"/>
      <c r="L12" s="166"/>
      <c r="M12" s="166"/>
    </row>
    <row r="13" spans="1:13" s="158" customFormat="1" ht="144.75">
      <c r="A13" s="189">
        <v>11</v>
      </c>
      <c r="B13" s="151" t="s">
        <v>210</v>
      </c>
      <c r="C13" s="186" t="s">
        <v>68</v>
      </c>
      <c r="D13" s="187" t="s">
        <v>36</v>
      </c>
      <c r="E13" s="190">
        <v>0</v>
      </c>
      <c r="F13" s="190">
        <v>130</v>
      </c>
      <c r="G13" s="190">
        <v>0</v>
      </c>
      <c r="H13" s="188">
        <f t="shared" si="0"/>
        <v>130</v>
      </c>
      <c r="I13" s="150"/>
      <c r="J13" s="155"/>
      <c r="K13" s="156"/>
      <c r="L13" s="166"/>
      <c r="M13" s="166"/>
    </row>
    <row r="14" spans="1:13" s="158" customFormat="1" ht="101.25">
      <c r="A14" s="150">
        <v>12</v>
      </c>
      <c r="B14" s="192" t="s">
        <v>211</v>
      </c>
      <c r="C14" s="193" t="s">
        <v>68</v>
      </c>
      <c r="D14" s="194" t="s">
        <v>36</v>
      </c>
      <c r="E14" s="195">
        <v>0</v>
      </c>
      <c r="F14" s="195">
        <v>260</v>
      </c>
      <c r="G14" s="190">
        <v>40</v>
      </c>
      <c r="H14" s="188">
        <f t="shared" si="0"/>
        <v>300</v>
      </c>
      <c r="I14" s="155"/>
      <c r="J14" s="155"/>
      <c r="K14" s="156"/>
      <c r="L14" s="166"/>
      <c r="M14" s="166"/>
    </row>
    <row r="15" spans="1:13" ht="36" customHeight="1">
      <c r="A15" s="264" t="s">
        <v>69</v>
      </c>
      <c r="B15" s="264"/>
      <c r="C15" s="264"/>
      <c r="D15" s="264"/>
      <c r="E15" s="264"/>
      <c r="F15" s="264"/>
      <c r="G15" s="264"/>
      <c r="H15" s="264"/>
      <c r="I15" s="264"/>
      <c r="J15" s="264"/>
      <c r="K15" s="264"/>
      <c r="L15" s="84">
        <f>SUM(L3:L14)</f>
        <v>0</v>
      </c>
      <c r="M15" s="84">
        <f>SUM(M3:M14)</f>
        <v>0</v>
      </c>
    </row>
  </sheetData>
  <mergeCells count="2">
    <mergeCell ref="A1:M1"/>
    <mergeCell ref="A15:K15"/>
  </mergeCell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workbookViewId="0">
      <selection activeCell="S4" sqref="S4"/>
    </sheetView>
  </sheetViews>
  <sheetFormatPr defaultRowHeight="12.75"/>
  <cols>
    <col min="1" max="1" width="5.42578125" customWidth="1"/>
    <col min="2" max="2" width="36" customWidth="1"/>
    <col min="3" max="3" width="11.28515625" customWidth="1"/>
    <col min="4" max="7" width="7.85546875" customWidth="1"/>
    <col min="8" max="8" width="14.85546875" customWidth="1"/>
    <col min="9" max="11" width="7.85546875" customWidth="1"/>
    <col min="12" max="12" width="10.42578125" customWidth="1"/>
    <col min="13" max="13" width="12" customWidth="1"/>
    <col min="14" max="26" width="7" customWidth="1"/>
    <col min="27" max="1025" width="12.5703125" customWidth="1"/>
  </cols>
  <sheetData>
    <row r="1" spans="1:26" ht="29.25" customHeight="1">
      <c r="A1" s="265" t="s">
        <v>70</v>
      </c>
      <c r="B1" s="265"/>
      <c r="C1" s="265"/>
      <c r="D1" s="265"/>
      <c r="E1" s="265"/>
      <c r="F1" s="265"/>
      <c r="G1" s="265"/>
      <c r="H1" s="265"/>
      <c r="I1" s="265"/>
      <c r="J1" s="265"/>
      <c r="K1" s="265"/>
      <c r="L1" s="265"/>
      <c r="M1" s="265"/>
      <c r="N1" s="65"/>
      <c r="O1" s="65"/>
      <c r="P1" s="65"/>
      <c r="Q1" s="65"/>
      <c r="R1" s="65"/>
      <c r="S1" s="65"/>
      <c r="T1" s="65"/>
      <c r="U1" s="65"/>
      <c r="V1" s="65"/>
      <c r="W1" s="65"/>
      <c r="X1" s="65"/>
      <c r="Y1" s="65"/>
      <c r="Z1" s="65"/>
    </row>
    <row r="2" spans="1:26" ht="51" customHeight="1">
      <c r="A2" s="85" t="s">
        <v>1</v>
      </c>
      <c r="B2" s="85" t="s">
        <v>61</v>
      </c>
      <c r="C2" s="73" t="s">
        <v>3</v>
      </c>
      <c r="D2" s="85" t="s">
        <v>4</v>
      </c>
      <c r="E2" s="85" t="s">
        <v>5</v>
      </c>
      <c r="F2" s="85" t="s">
        <v>6</v>
      </c>
      <c r="G2" s="85" t="s">
        <v>7</v>
      </c>
      <c r="H2" s="85" t="s">
        <v>8</v>
      </c>
      <c r="I2" s="73" t="s">
        <v>9</v>
      </c>
      <c r="J2" s="73" t="s">
        <v>10</v>
      </c>
      <c r="K2" s="73" t="s">
        <v>11</v>
      </c>
      <c r="L2" s="73" t="s">
        <v>12</v>
      </c>
      <c r="M2" s="73" t="s">
        <v>13</v>
      </c>
    </row>
    <row r="3" spans="1:26" s="158" customFormat="1" ht="139.5" customHeight="1">
      <c r="A3" s="150">
        <v>1</v>
      </c>
      <c r="B3" s="175" t="s">
        <v>212</v>
      </c>
      <c r="C3" s="151"/>
      <c r="D3" s="160" t="s">
        <v>68</v>
      </c>
      <c r="E3" s="190">
        <v>5</v>
      </c>
      <c r="F3" s="190">
        <v>20</v>
      </c>
      <c r="G3" s="190">
        <v>5</v>
      </c>
      <c r="H3" s="188">
        <f t="shared" ref="H3:H12" si="0">E3+F3+G3</f>
        <v>30</v>
      </c>
      <c r="I3" s="156"/>
      <c r="J3" s="155"/>
      <c r="K3" s="156"/>
      <c r="L3" s="157"/>
      <c r="M3" s="157"/>
      <c r="R3" s="158" t="s">
        <v>36</v>
      </c>
    </row>
    <row r="4" spans="1:26" s="158" customFormat="1" ht="123.75" customHeight="1">
      <c r="A4" s="150">
        <v>2</v>
      </c>
      <c r="B4" s="175" t="s">
        <v>213</v>
      </c>
      <c r="C4" s="181"/>
      <c r="D4" s="150" t="s">
        <v>22</v>
      </c>
      <c r="E4" s="190">
        <v>5</v>
      </c>
      <c r="F4" s="190">
        <v>20</v>
      </c>
      <c r="G4" s="190">
        <v>5</v>
      </c>
      <c r="H4" s="188">
        <f t="shared" si="0"/>
        <v>30</v>
      </c>
      <c r="I4" s="156"/>
      <c r="J4" s="155"/>
      <c r="K4" s="156"/>
      <c r="L4" s="157"/>
      <c r="M4" s="157"/>
    </row>
    <row r="5" spans="1:26" s="158" customFormat="1" ht="173.25" customHeight="1">
      <c r="A5" s="150">
        <v>3</v>
      </c>
      <c r="B5" s="161" t="s">
        <v>214</v>
      </c>
      <c r="C5" s="160"/>
      <c r="D5" s="150" t="s">
        <v>22</v>
      </c>
      <c r="E5" s="150">
        <v>2</v>
      </c>
      <c r="F5" s="150">
        <v>30</v>
      </c>
      <c r="G5" s="150">
        <v>200</v>
      </c>
      <c r="H5" s="188">
        <f t="shared" si="0"/>
        <v>232</v>
      </c>
      <c r="I5" s="156"/>
      <c r="J5" s="155"/>
      <c r="K5" s="156"/>
      <c r="L5" s="157"/>
      <c r="M5" s="157"/>
    </row>
    <row r="6" spans="1:26" s="158" customFormat="1" ht="148.5" customHeight="1">
      <c r="A6" s="150">
        <v>4</v>
      </c>
      <c r="B6" s="161" t="s">
        <v>215</v>
      </c>
      <c r="C6" s="160"/>
      <c r="D6" s="150" t="s">
        <v>22</v>
      </c>
      <c r="E6" s="150">
        <v>2</v>
      </c>
      <c r="F6" s="150">
        <v>50</v>
      </c>
      <c r="G6" s="150">
        <v>150</v>
      </c>
      <c r="H6" s="188">
        <f t="shared" si="0"/>
        <v>202</v>
      </c>
      <c r="I6" s="156"/>
      <c r="J6" s="155"/>
      <c r="K6" s="156"/>
      <c r="L6" s="157"/>
      <c r="M6" s="157"/>
    </row>
    <row r="7" spans="1:26" s="158" customFormat="1" ht="178.5" customHeight="1">
      <c r="A7" s="150">
        <v>5</v>
      </c>
      <c r="B7" s="161" t="s">
        <v>216</v>
      </c>
      <c r="C7" s="178"/>
      <c r="D7" s="150" t="s">
        <v>22</v>
      </c>
      <c r="E7" s="150">
        <v>2</v>
      </c>
      <c r="F7" s="150">
        <v>30</v>
      </c>
      <c r="G7" s="150">
        <v>100</v>
      </c>
      <c r="H7" s="188">
        <f t="shared" si="0"/>
        <v>132</v>
      </c>
      <c r="I7" s="156"/>
      <c r="J7" s="155"/>
      <c r="K7" s="156"/>
      <c r="L7" s="157"/>
      <c r="M7" s="157"/>
    </row>
    <row r="8" spans="1:26" s="158" customFormat="1" ht="152.25" customHeight="1">
      <c r="A8" s="150">
        <v>6</v>
      </c>
      <c r="B8" s="161" t="s">
        <v>217</v>
      </c>
      <c r="C8" s="160"/>
      <c r="D8" s="150" t="s">
        <v>22</v>
      </c>
      <c r="E8" s="150">
        <v>2</v>
      </c>
      <c r="F8" s="150">
        <v>50</v>
      </c>
      <c r="G8" s="150">
        <v>160</v>
      </c>
      <c r="H8" s="188">
        <f t="shared" si="0"/>
        <v>212</v>
      </c>
      <c r="I8" s="156"/>
      <c r="J8" s="155"/>
      <c r="K8" s="156"/>
      <c r="L8" s="157"/>
      <c r="M8" s="157"/>
    </row>
    <row r="9" spans="1:26" s="158" customFormat="1" ht="203.25" customHeight="1">
      <c r="A9" s="150">
        <v>7</v>
      </c>
      <c r="B9" s="175" t="s">
        <v>218</v>
      </c>
      <c r="C9" s="175" t="s">
        <v>36</v>
      </c>
      <c r="D9" s="160" t="s">
        <v>22</v>
      </c>
      <c r="E9" s="190">
        <v>300</v>
      </c>
      <c r="F9" s="190">
        <v>20</v>
      </c>
      <c r="G9" s="190">
        <v>650</v>
      </c>
      <c r="H9" s="188">
        <f t="shared" si="0"/>
        <v>970</v>
      </c>
      <c r="I9" s="156"/>
      <c r="J9" s="155"/>
      <c r="K9" s="156"/>
      <c r="L9" s="157"/>
      <c r="M9" s="157"/>
    </row>
    <row r="10" spans="1:26" s="158" customFormat="1" ht="94.5" customHeight="1">
      <c r="A10" s="150">
        <v>8</v>
      </c>
      <c r="B10" s="175" t="s">
        <v>71</v>
      </c>
      <c r="C10" s="196" t="s">
        <v>36</v>
      </c>
      <c r="D10" s="197" t="s">
        <v>22</v>
      </c>
      <c r="E10" s="195">
        <v>50</v>
      </c>
      <c r="F10" s="190">
        <v>0</v>
      </c>
      <c r="G10" s="195">
        <v>360</v>
      </c>
      <c r="H10" s="188">
        <f t="shared" si="0"/>
        <v>410</v>
      </c>
      <c r="I10" s="198"/>
      <c r="J10" s="155"/>
      <c r="K10" s="156"/>
      <c r="L10" s="157"/>
      <c r="M10" s="157"/>
      <c r="O10" s="199" t="s">
        <v>36</v>
      </c>
    </row>
    <row r="11" spans="1:26" s="158" customFormat="1" ht="95.25" customHeight="1">
      <c r="A11" s="197">
        <v>9</v>
      </c>
      <c r="B11" s="200" t="s">
        <v>72</v>
      </c>
      <c r="C11" s="179" t="s">
        <v>36</v>
      </c>
      <c r="D11" s="178" t="s">
        <v>22</v>
      </c>
      <c r="E11" s="195">
        <v>200</v>
      </c>
      <c r="F11" s="195">
        <v>0</v>
      </c>
      <c r="G11" s="195">
        <v>5</v>
      </c>
      <c r="H11" s="188">
        <f t="shared" si="0"/>
        <v>205</v>
      </c>
      <c r="I11" s="198"/>
      <c r="J11" s="155"/>
      <c r="K11" s="156"/>
      <c r="L11" s="157"/>
      <c r="M11" s="157"/>
    </row>
    <row r="12" spans="1:26" s="158" customFormat="1" ht="59.25" customHeight="1">
      <c r="A12" s="150">
        <v>10</v>
      </c>
      <c r="B12" s="175" t="s">
        <v>219</v>
      </c>
      <c r="C12" s="181"/>
      <c r="D12" s="150" t="s">
        <v>22</v>
      </c>
      <c r="E12" s="190">
        <v>0</v>
      </c>
      <c r="F12" s="190">
        <v>100</v>
      </c>
      <c r="G12" s="190">
        <v>0</v>
      </c>
      <c r="H12" s="188">
        <f t="shared" si="0"/>
        <v>100</v>
      </c>
      <c r="I12" s="156"/>
      <c r="J12" s="155"/>
      <c r="K12" s="156"/>
      <c r="L12" s="157"/>
      <c r="M12" s="157"/>
    </row>
    <row r="13" spans="1:26" ht="45" customHeight="1">
      <c r="A13" s="266" t="s">
        <v>23</v>
      </c>
      <c r="B13" s="266"/>
      <c r="C13" s="266"/>
      <c r="D13" s="266"/>
      <c r="E13" s="266"/>
      <c r="F13" s="266"/>
      <c r="G13" s="266"/>
      <c r="H13" s="266"/>
      <c r="I13" s="266"/>
      <c r="J13" s="266"/>
      <c r="K13" s="266"/>
      <c r="L13" s="89">
        <f>SUM(L3:L12)</f>
        <v>0</v>
      </c>
      <c r="M13" s="89">
        <f>SUM(M3:M12)</f>
        <v>0</v>
      </c>
    </row>
    <row r="14" spans="1:26" ht="45" customHeight="1"/>
  </sheetData>
  <mergeCells count="2">
    <mergeCell ref="A1:M1"/>
    <mergeCell ref="A13:K13"/>
  </mergeCells>
  <pageMargins left="0.7" right="0.7" top="0.75" bottom="0.75" header="0.51180555555555496" footer="0.51180555555555496"/>
  <pageSetup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workbookViewId="0">
      <selection activeCell="I3" sqref="I3:M6"/>
    </sheetView>
  </sheetViews>
  <sheetFormatPr defaultRowHeight="12.75"/>
  <cols>
    <col min="1" max="1" width="4.85546875" customWidth="1"/>
    <col min="2" max="2" width="39.85546875" customWidth="1"/>
    <col min="3" max="3" width="12.42578125" customWidth="1"/>
    <col min="4" max="7" width="7.85546875" customWidth="1"/>
    <col min="8" max="8" width="12.28515625" customWidth="1"/>
    <col min="9" max="9" width="10" customWidth="1"/>
    <col min="10" max="10" width="7.85546875" customWidth="1"/>
    <col min="11" max="11" width="10.7109375" customWidth="1"/>
    <col min="12" max="12" width="12.85546875" customWidth="1"/>
    <col min="13" max="13" width="13.140625" customWidth="1"/>
    <col min="14" max="26" width="7" customWidth="1"/>
    <col min="27" max="1025" width="12.5703125" customWidth="1"/>
  </cols>
  <sheetData>
    <row r="1" spans="1:26" ht="39" customHeight="1">
      <c r="A1" s="255" t="s">
        <v>73</v>
      </c>
      <c r="B1" s="255"/>
      <c r="C1" s="255"/>
      <c r="D1" s="255"/>
      <c r="E1" s="255"/>
      <c r="F1" s="255"/>
      <c r="G1" s="255"/>
      <c r="H1" s="255"/>
      <c r="I1" s="255"/>
      <c r="J1" s="255"/>
      <c r="K1" s="255"/>
      <c r="L1" s="255"/>
      <c r="M1" s="255"/>
      <c r="N1" s="24"/>
      <c r="O1" s="24"/>
      <c r="P1" s="24"/>
      <c r="Q1" s="24"/>
      <c r="R1" s="24"/>
      <c r="S1" s="24"/>
      <c r="T1" s="24"/>
      <c r="U1" s="24"/>
      <c r="V1" s="24"/>
      <c r="W1" s="24"/>
      <c r="X1" s="24"/>
      <c r="Y1" s="24"/>
      <c r="Z1" s="24"/>
    </row>
    <row r="2" spans="1:26" ht="38.25" customHeight="1">
      <c r="A2" s="85" t="s">
        <v>1</v>
      </c>
      <c r="B2" s="85" t="s">
        <v>61</v>
      </c>
      <c r="C2" s="73" t="s">
        <v>74</v>
      </c>
      <c r="D2" s="85" t="s">
        <v>4</v>
      </c>
      <c r="E2" s="85" t="s">
        <v>5</v>
      </c>
      <c r="F2" s="85" t="s">
        <v>6</v>
      </c>
      <c r="G2" s="85" t="s">
        <v>7</v>
      </c>
      <c r="H2" s="85" t="s">
        <v>8</v>
      </c>
      <c r="I2" s="73" t="s">
        <v>9</v>
      </c>
      <c r="J2" s="73" t="s">
        <v>10</v>
      </c>
      <c r="K2" s="73" t="s">
        <v>11</v>
      </c>
      <c r="L2" s="73" t="s">
        <v>12</v>
      </c>
      <c r="M2" s="73" t="s">
        <v>13</v>
      </c>
      <c r="N2" s="90"/>
      <c r="O2" s="90"/>
      <c r="P2" s="90"/>
      <c r="Q2" s="90"/>
      <c r="R2" s="90"/>
      <c r="S2" s="90"/>
      <c r="T2" s="90"/>
      <c r="U2" s="90"/>
      <c r="V2" s="90"/>
      <c r="W2" s="90"/>
      <c r="X2" s="90"/>
      <c r="Y2" s="90"/>
      <c r="Z2" s="90"/>
    </row>
    <row r="3" spans="1:26" s="158" customFormat="1" ht="249" customHeight="1">
      <c r="A3" s="150">
        <v>1</v>
      </c>
      <c r="B3" s="201" t="s">
        <v>220</v>
      </c>
      <c r="C3" s="202"/>
      <c r="D3" s="150" t="s">
        <v>18</v>
      </c>
      <c r="E3" s="150">
        <v>50</v>
      </c>
      <c r="F3" s="150">
        <v>1000</v>
      </c>
      <c r="G3" s="150">
        <v>700</v>
      </c>
      <c r="H3" s="154">
        <f>E3+F3+G3</f>
        <v>1750</v>
      </c>
      <c r="I3" s="156"/>
      <c r="J3" s="203"/>
      <c r="K3" s="156"/>
      <c r="L3" s="157"/>
      <c r="M3" s="157"/>
    </row>
    <row r="4" spans="1:26" ht="252.75" customHeight="1">
      <c r="A4" s="49">
        <v>2</v>
      </c>
      <c r="B4" s="91" t="s">
        <v>75</v>
      </c>
      <c r="C4" s="92"/>
      <c r="D4" s="49" t="s">
        <v>76</v>
      </c>
      <c r="E4" s="49">
        <v>50</v>
      </c>
      <c r="F4" s="49">
        <v>15000</v>
      </c>
      <c r="G4" s="49">
        <v>1000</v>
      </c>
      <c r="H4" s="46">
        <f>E4+F4+G4</f>
        <v>16050</v>
      </c>
      <c r="I4" s="54"/>
      <c r="J4" s="16"/>
      <c r="K4" s="54"/>
      <c r="L4" s="55"/>
      <c r="M4" s="55"/>
    </row>
    <row r="5" spans="1:26" ht="288" customHeight="1">
      <c r="A5" s="49">
        <v>3</v>
      </c>
      <c r="B5" s="91" t="s">
        <v>77</v>
      </c>
      <c r="C5" s="92"/>
      <c r="D5" s="49" t="s">
        <v>18</v>
      </c>
      <c r="E5" s="49">
        <v>0</v>
      </c>
      <c r="F5" s="49">
        <v>0</v>
      </c>
      <c r="G5" s="150">
        <v>15</v>
      </c>
      <c r="H5" s="46">
        <f>E5+F5+G5</f>
        <v>15</v>
      </c>
      <c r="I5" s="54"/>
      <c r="J5" s="16"/>
      <c r="K5" s="54"/>
      <c r="L5" s="55"/>
      <c r="M5" s="55"/>
      <c r="Q5" s="149"/>
    </row>
    <row r="6" spans="1:26" s="158" customFormat="1" ht="148.5" customHeight="1">
      <c r="A6" s="150">
        <v>4</v>
      </c>
      <c r="B6" s="201" t="s">
        <v>177</v>
      </c>
      <c r="C6" s="202"/>
      <c r="D6" s="150" t="s">
        <v>18</v>
      </c>
      <c r="E6" s="150">
        <v>0</v>
      </c>
      <c r="F6" s="150">
        <v>0</v>
      </c>
      <c r="G6" s="150">
        <v>700</v>
      </c>
      <c r="H6" s="154">
        <v>700</v>
      </c>
      <c r="I6" s="156"/>
      <c r="J6" s="203"/>
      <c r="K6" s="156"/>
      <c r="L6" s="157"/>
      <c r="M6" s="157"/>
      <c r="R6" s="158" t="s">
        <v>36</v>
      </c>
    </row>
    <row r="7" spans="1:26" ht="38.25" customHeight="1">
      <c r="A7" s="254" t="s">
        <v>23</v>
      </c>
      <c r="B7" s="254"/>
      <c r="C7" s="254"/>
      <c r="D7" s="254"/>
      <c r="E7" s="254"/>
      <c r="F7" s="254"/>
      <c r="G7" s="254"/>
      <c r="H7" s="254"/>
      <c r="I7" s="254"/>
      <c r="J7" s="254"/>
      <c r="K7" s="254"/>
      <c r="L7" s="23">
        <f>SUM(L3:L5)</f>
        <v>0</v>
      </c>
      <c r="M7" s="23">
        <f>SUM(M3:M5)</f>
        <v>0</v>
      </c>
      <c r="N7" s="93"/>
      <c r="O7" s="93"/>
      <c r="P7" s="93"/>
      <c r="Q7" s="93"/>
      <c r="R7" s="93"/>
      <c r="S7" s="93"/>
      <c r="T7" s="93"/>
      <c r="U7" s="93"/>
      <c r="V7" s="93"/>
      <c r="W7" s="93"/>
      <c r="X7" s="93"/>
      <c r="Y7" s="93"/>
      <c r="Z7" s="93"/>
    </row>
  </sheetData>
  <mergeCells count="2">
    <mergeCell ref="A1:M1"/>
    <mergeCell ref="A7:K7"/>
  </mergeCells>
  <pageMargins left="0.7" right="0.7" top="0.75" bottom="0.75" header="0.51180555555555496" footer="0.51180555555555496"/>
  <pageSetup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10" workbookViewId="0">
      <selection activeCell="O14" sqref="O14"/>
    </sheetView>
  </sheetViews>
  <sheetFormatPr defaultRowHeight="12.75"/>
  <cols>
    <col min="1" max="1" width="3.42578125" customWidth="1"/>
    <col min="2" max="2" width="34.5703125" customWidth="1"/>
    <col min="3" max="3" width="13.28515625" customWidth="1"/>
    <col min="4" max="4" width="6.140625" customWidth="1"/>
    <col min="5" max="5" width="7.140625" customWidth="1"/>
    <col min="6" max="6" width="7.5703125" customWidth="1"/>
    <col min="7" max="7" width="7" customWidth="1"/>
    <col min="8" max="8" width="11.85546875" style="94" customWidth="1"/>
    <col min="9" max="9" width="8.28515625" customWidth="1"/>
    <col min="10" max="10" width="7.28515625" customWidth="1"/>
    <col min="11" max="11" width="7.85546875" customWidth="1"/>
    <col min="12" max="12" width="13.28515625" customWidth="1"/>
    <col min="13" max="13" width="15.28515625" customWidth="1"/>
    <col min="14" max="18" width="7.85546875" customWidth="1"/>
    <col min="19" max="26" width="7" customWidth="1"/>
    <col min="27" max="1025" width="12.5703125" customWidth="1"/>
  </cols>
  <sheetData>
    <row r="1" spans="1:26" ht="42" customHeight="1">
      <c r="A1" s="95"/>
      <c r="B1" s="66" t="s">
        <v>78</v>
      </c>
      <c r="C1" s="96"/>
      <c r="D1" s="96"/>
      <c r="E1" s="96"/>
      <c r="F1" s="96"/>
      <c r="G1" s="96"/>
      <c r="H1" s="97"/>
      <c r="I1" s="96"/>
      <c r="J1" s="96"/>
      <c r="K1" s="96"/>
      <c r="L1" s="96"/>
      <c r="M1" s="96"/>
      <c r="N1" s="95"/>
      <c r="O1" s="95"/>
      <c r="P1" s="95"/>
      <c r="Q1" s="95"/>
      <c r="R1" s="95"/>
      <c r="S1" s="95"/>
      <c r="T1" s="95"/>
      <c r="U1" s="95"/>
      <c r="V1" s="95"/>
      <c r="W1" s="95"/>
      <c r="X1" s="95"/>
      <c r="Y1" s="95"/>
      <c r="Z1" s="95"/>
    </row>
    <row r="2" spans="1:26" ht="60" customHeight="1">
      <c r="A2" s="98" t="s">
        <v>1</v>
      </c>
      <c r="B2" s="46" t="s">
        <v>2</v>
      </c>
      <c r="C2" s="99" t="s">
        <v>79</v>
      </c>
      <c r="D2" s="98" t="s">
        <v>4</v>
      </c>
      <c r="E2" s="98" t="s">
        <v>5</v>
      </c>
      <c r="F2" s="98" t="s">
        <v>6</v>
      </c>
      <c r="G2" s="98" t="s">
        <v>7</v>
      </c>
      <c r="H2" s="100" t="s">
        <v>8</v>
      </c>
      <c r="I2" s="99" t="s">
        <v>80</v>
      </c>
      <c r="J2" s="99" t="s">
        <v>10</v>
      </c>
      <c r="K2" s="99" t="s">
        <v>81</v>
      </c>
      <c r="L2" s="99" t="s">
        <v>12</v>
      </c>
      <c r="M2" s="99" t="s">
        <v>13</v>
      </c>
      <c r="N2" s="101"/>
      <c r="O2" s="101"/>
      <c r="P2" s="101"/>
      <c r="Q2" s="101"/>
      <c r="R2" s="101"/>
      <c r="S2" s="101"/>
      <c r="T2" s="101"/>
      <c r="U2" s="101"/>
      <c r="V2" s="101"/>
      <c r="W2" s="101"/>
      <c r="X2" s="101"/>
      <c r="Y2" s="101"/>
      <c r="Z2" s="101"/>
    </row>
    <row r="3" spans="1:26" s="158" customFormat="1" ht="129.75">
      <c r="A3" s="204">
        <v>1</v>
      </c>
      <c r="B3" s="175" t="s">
        <v>221</v>
      </c>
      <c r="C3" s="205" t="s">
        <v>50</v>
      </c>
      <c r="D3" s="206" t="s">
        <v>22</v>
      </c>
      <c r="E3" s="204">
        <v>2</v>
      </c>
      <c r="F3" s="204">
        <v>5</v>
      </c>
      <c r="G3" s="204">
        <v>50</v>
      </c>
      <c r="H3" s="207">
        <f t="shared" ref="H3:H10" si="0">E3+F3+G3</f>
        <v>57</v>
      </c>
      <c r="I3" s="208"/>
      <c r="J3" s="205"/>
      <c r="K3" s="205"/>
      <c r="L3" s="209"/>
      <c r="M3" s="209"/>
      <c r="N3" s="210"/>
      <c r="O3" s="210"/>
      <c r="P3" s="210"/>
      <c r="Q3" s="210"/>
      <c r="R3" s="210"/>
      <c r="S3" s="210"/>
      <c r="T3" s="210"/>
      <c r="U3" s="210"/>
      <c r="V3" s="210"/>
      <c r="W3" s="210"/>
      <c r="X3" s="210"/>
      <c r="Y3" s="210"/>
      <c r="Z3" s="210"/>
    </row>
    <row r="4" spans="1:26" s="158" customFormat="1" ht="129.75" customHeight="1">
      <c r="A4" s="211">
        <v>2</v>
      </c>
      <c r="B4" s="175" t="s">
        <v>222</v>
      </c>
      <c r="C4" s="160" t="s">
        <v>36</v>
      </c>
      <c r="D4" s="212" t="s">
        <v>22</v>
      </c>
      <c r="E4" s="150">
        <v>5</v>
      </c>
      <c r="F4" s="150">
        <v>5</v>
      </c>
      <c r="G4" s="150">
        <v>60</v>
      </c>
      <c r="H4" s="207">
        <f t="shared" si="0"/>
        <v>70</v>
      </c>
      <c r="I4" s="156"/>
      <c r="J4" s="205"/>
      <c r="K4" s="205"/>
      <c r="L4" s="209"/>
      <c r="M4" s="209"/>
    </row>
    <row r="5" spans="1:26" ht="188.25" customHeight="1">
      <c r="A5" s="106">
        <v>3</v>
      </c>
      <c r="B5" s="77" t="s">
        <v>82</v>
      </c>
      <c r="C5" s="71" t="s">
        <v>36</v>
      </c>
      <c r="D5" s="105" t="s">
        <v>22</v>
      </c>
      <c r="E5" s="49">
        <v>5</v>
      </c>
      <c r="F5" s="49">
        <v>10</v>
      </c>
      <c r="G5" s="49">
        <v>15</v>
      </c>
      <c r="H5" s="100">
        <f t="shared" si="0"/>
        <v>30</v>
      </c>
      <c r="I5" s="54"/>
      <c r="J5" s="102"/>
      <c r="K5" s="102"/>
      <c r="L5" s="103"/>
      <c r="M5" s="103"/>
    </row>
    <row r="6" spans="1:26" ht="222" customHeight="1">
      <c r="A6" s="104">
        <v>4</v>
      </c>
      <c r="B6" s="77" t="s">
        <v>83</v>
      </c>
      <c r="C6" s="71" t="s">
        <v>36</v>
      </c>
      <c r="D6" s="105" t="s">
        <v>22</v>
      </c>
      <c r="E6" s="49">
        <v>5</v>
      </c>
      <c r="F6" s="49">
        <v>5</v>
      </c>
      <c r="G6" s="49">
        <v>5</v>
      </c>
      <c r="H6" s="100">
        <f t="shared" si="0"/>
        <v>15</v>
      </c>
      <c r="I6" s="54"/>
      <c r="J6" s="102"/>
      <c r="K6" s="102"/>
      <c r="L6" s="103"/>
      <c r="M6" s="103"/>
      <c r="P6" s="107"/>
    </row>
    <row r="7" spans="1:26" ht="173.25" customHeight="1">
      <c r="A7" s="106">
        <v>5</v>
      </c>
      <c r="B7" s="87" t="s">
        <v>84</v>
      </c>
      <c r="C7" s="71" t="s">
        <v>36</v>
      </c>
      <c r="D7" s="105" t="s">
        <v>22</v>
      </c>
      <c r="E7" s="49">
        <v>5</v>
      </c>
      <c r="F7" s="49">
        <v>5</v>
      </c>
      <c r="G7" s="49">
        <v>5</v>
      </c>
      <c r="H7" s="100">
        <f t="shared" si="0"/>
        <v>15</v>
      </c>
      <c r="I7" s="54"/>
      <c r="J7" s="102"/>
      <c r="K7" s="102"/>
      <c r="L7" s="103"/>
      <c r="M7" s="103"/>
      <c r="R7" s="107"/>
    </row>
    <row r="8" spans="1:26" ht="114.75" customHeight="1">
      <c r="A8" s="104">
        <v>6</v>
      </c>
      <c r="B8" s="77" t="s">
        <v>85</v>
      </c>
      <c r="C8" s="108" t="s">
        <v>36</v>
      </c>
      <c r="D8" s="49" t="s">
        <v>22</v>
      </c>
      <c r="E8" s="49">
        <v>2</v>
      </c>
      <c r="F8" s="49">
        <v>2</v>
      </c>
      <c r="G8" s="49">
        <v>2</v>
      </c>
      <c r="H8" s="100">
        <f t="shared" si="0"/>
        <v>6</v>
      </c>
      <c r="I8" s="54"/>
      <c r="J8" s="102"/>
      <c r="K8" s="102"/>
      <c r="L8" s="103"/>
      <c r="M8" s="103"/>
      <c r="O8" s="62"/>
      <c r="P8" s="62"/>
      <c r="Q8" s="62"/>
    </row>
    <row r="9" spans="1:26" ht="114.75" customHeight="1">
      <c r="A9" s="106">
        <v>7</v>
      </c>
      <c r="B9" s="77" t="s">
        <v>86</v>
      </c>
      <c r="C9" s="108" t="s">
        <v>36</v>
      </c>
      <c r="D9" s="49" t="s">
        <v>22</v>
      </c>
      <c r="E9" s="49">
        <v>2</v>
      </c>
      <c r="F9" s="49">
        <v>3</v>
      </c>
      <c r="G9" s="49">
        <v>2</v>
      </c>
      <c r="H9" s="100">
        <f t="shared" si="0"/>
        <v>7</v>
      </c>
      <c r="I9" s="54"/>
      <c r="J9" s="102"/>
      <c r="K9" s="102"/>
      <c r="L9" s="103"/>
      <c r="M9" s="103"/>
    </row>
    <row r="10" spans="1:26" ht="130.5" customHeight="1">
      <c r="A10" s="104">
        <v>8</v>
      </c>
      <c r="B10" s="72" t="s">
        <v>87</v>
      </c>
      <c r="C10" s="108" t="s">
        <v>36</v>
      </c>
      <c r="D10" s="49" t="s">
        <v>22</v>
      </c>
      <c r="E10" s="49">
        <v>2</v>
      </c>
      <c r="F10" s="49">
        <v>1</v>
      </c>
      <c r="G10" s="49">
        <v>2</v>
      </c>
      <c r="H10" s="100">
        <f t="shared" si="0"/>
        <v>5</v>
      </c>
      <c r="I10" s="54"/>
      <c r="J10" s="102"/>
      <c r="K10" s="102"/>
      <c r="L10" s="103"/>
      <c r="M10" s="103"/>
    </row>
    <row r="11" spans="1:26" ht="28.5" customHeight="1">
      <c r="A11" s="254" t="s">
        <v>23</v>
      </c>
      <c r="B11" s="254"/>
      <c r="C11" s="254"/>
      <c r="D11" s="254"/>
      <c r="E11" s="254"/>
      <c r="F11" s="254"/>
      <c r="G11" s="254"/>
      <c r="H11" s="254"/>
      <c r="I11" s="254"/>
      <c r="J11" s="254"/>
      <c r="K11" s="254"/>
      <c r="L11" s="23">
        <f>SUM(L3:L10)</f>
        <v>0</v>
      </c>
      <c r="M11" s="23">
        <f>SUM(M3:M10)</f>
        <v>0</v>
      </c>
      <c r="N11" s="109"/>
      <c r="O11" s="38"/>
      <c r="P11" s="38"/>
      <c r="Q11" s="38"/>
      <c r="R11" s="109"/>
      <c r="S11" s="109"/>
      <c r="T11" s="109"/>
      <c r="U11" s="109"/>
      <c r="V11" s="109"/>
      <c r="W11" s="109"/>
      <c r="X11" s="109"/>
      <c r="Y11" s="109"/>
      <c r="Z11" s="109"/>
    </row>
  </sheetData>
  <mergeCells count="1">
    <mergeCell ref="A11:K11"/>
  </mergeCells>
  <pageMargins left="0.7" right="0.7" top="0.75" bottom="0.75" header="0.51180555555555496" footer="0.51180555555555496"/>
  <pageSetup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A13" workbookViewId="0">
      <selection activeCell="P4" sqref="P4"/>
    </sheetView>
  </sheetViews>
  <sheetFormatPr defaultRowHeight="12.75"/>
  <cols>
    <col min="1" max="1" width="4" customWidth="1"/>
    <col min="2" max="2" width="33.5703125" customWidth="1"/>
    <col min="3" max="3" width="12.42578125" customWidth="1"/>
    <col min="4" max="8" width="7.85546875" customWidth="1"/>
    <col min="9" max="9" width="11.7109375" customWidth="1"/>
    <col min="10" max="10" width="7.85546875" customWidth="1"/>
    <col min="11" max="11" width="13.42578125" customWidth="1"/>
    <col min="12" max="12" width="11.7109375" customWidth="1"/>
    <col min="13" max="13" width="13.7109375" customWidth="1"/>
    <col min="14" max="17" width="7.85546875" customWidth="1"/>
    <col min="18" max="26" width="7" customWidth="1"/>
    <col min="27" max="1025" width="12.5703125" customWidth="1"/>
  </cols>
  <sheetData>
    <row r="1" spans="1:26" ht="37.5" customHeight="1">
      <c r="A1" s="265" t="s">
        <v>88</v>
      </c>
      <c r="B1" s="265"/>
      <c r="C1" s="265"/>
      <c r="D1" s="265"/>
      <c r="E1" s="265"/>
      <c r="F1" s="265"/>
      <c r="G1" s="265"/>
      <c r="H1" s="265"/>
      <c r="I1" s="265"/>
      <c r="J1" s="265"/>
      <c r="K1" s="265"/>
      <c r="L1" s="265"/>
      <c r="M1" s="265"/>
      <c r="N1" s="110"/>
      <c r="O1" s="110"/>
      <c r="P1" s="110"/>
      <c r="Q1" s="110"/>
      <c r="R1" s="110"/>
      <c r="S1" s="110"/>
      <c r="T1" s="110"/>
      <c r="U1" s="110"/>
      <c r="V1" s="110"/>
      <c r="W1" s="110"/>
      <c r="X1" s="110"/>
      <c r="Y1" s="110"/>
      <c r="Z1" s="110"/>
    </row>
    <row r="2" spans="1:26" ht="60" customHeight="1">
      <c r="A2" s="46" t="s">
        <v>1</v>
      </c>
      <c r="B2" s="46" t="s">
        <v>61</v>
      </c>
      <c r="C2" s="74" t="s">
        <v>79</v>
      </c>
      <c r="D2" s="46" t="s">
        <v>4</v>
      </c>
      <c r="E2" s="46" t="s">
        <v>5</v>
      </c>
      <c r="F2" s="46" t="s">
        <v>6</v>
      </c>
      <c r="G2" s="46" t="s">
        <v>7</v>
      </c>
      <c r="H2" s="46" t="s">
        <v>8</v>
      </c>
      <c r="I2" s="74" t="s">
        <v>80</v>
      </c>
      <c r="J2" s="74" t="s">
        <v>10</v>
      </c>
      <c r="K2" s="74" t="s">
        <v>81</v>
      </c>
      <c r="L2" s="74" t="s">
        <v>12</v>
      </c>
      <c r="M2" s="74" t="s">
        <v>13</v>
      </c>
    </row>
    <row r="3" spans="1:26" ht="101.25" customHeight="1">
      <c r="A3" s="6">
        <v>1</v>
      </c>
      <c r="B3" s="72" t="s">
        <v>89</v>
      </c>
      <c r="C3" s="15" t="s">
        <v>36</v>
      </c>
      <c r="D3" s="6" t="s">
        <v>22</v>
      </c>
      <c r="E3" s="6">
        <v>1</v>
      </c>
      <c r="F3" s="6">
        <v>2</v>
      </c>
      <c r="G3" s="6">
        <v>2</v>
      </c>
      <c r="H3" s="8">
        <f t="shared" ref="H3:H12" si="0">E3+F3+G3</f>
        <v>5</v>
      </c>
      <c r="I3" s="9"/>
      <c r="J3" s="9"/>
      <c r="K3" s="111"/>
      <c r="L3" s="29"/>
      <c r="M3" s="29"/>
      <c r="O3" s="112"/>
      <c r="P3" s="107"/>
      <c r="Q3" s="107"/>
    </row>
    <row r="4" spans="1:26" ht="77.25" customHeight="1">
      <c r="A4" s="6">
        <v>2</v>
      </c>
      <c r="B4" s="72" t="s">
        <v>90</v>
      </c>
      <c r="C4" s="15" t="s">
        <v>36</v>
      </c>
      <c r="D4" s="6" t="s">
        <v>22</v>
      </c>
      <c r="E4" s="6">
        <v>5</v>
      </c>
      <c r="F4" s="6">
        <v>10</v>
      </c>
      <c r="G4" s="6">
        <v>10</v>
      </c>
      <c r="H4" s="8">
        <f t="shared" si="0"/>
        <v>25</v>
      </c>
      <c r="I4" s="16"/>
      <c r="J4" s="9"/>
      <c r="K4" s="111"/>
      <c r="L4" s="29"/>
      <c r="M4" s="29"/>
    </row>
    <row r="5" spans="1:26" ht="72.75" customHeight="1">
      <c r="A5" s="6">
        <v>3</v>
      </c>
      <c r="B5" s="72" t="s">
        <v>91</v>
      </c>
      <c r="C5" s="6" t="s">
        <v>36</v>
      </c>
      <c r="D5" s="6" t="s">
        <v>22</v>
      </c>
      <c r="E5" s="6">
        <v>10</v>
      </c>
      <c r="F5" s="6">
        <v>230</v>
      </c>
      <c r="G5" s="6">
        <v>5</v>
      </c>
      <c r="H5" s="8">
        <f t="shared" si="0"/>
        <v>245</v>
      </c>
      <c r="I5" s="16"/>
      <c r="J5" s="9"/>
      <c r="K5" s="111"/>
      <c r="L5" s="29"/>
      <c r="M5" s="29"/>
    </row>
    <row r="6" spans="1:26" s="158" customFormat="1" ht="75" customHeight="1">
      <c r="A6" s="213">
        <v>4</v>
      </c>
      <c r="B6" s="161" t="s">
        <v>265</v>
      </c>
      <c r="C6" s="213"/>
      <c r="D6" s="213" t="s">
        <v>22</v>
      </c>
      <c r="E6" s="213">
        <v>300</v>
      </c>
      <c r="F6" s="213">
        <v>250</v>
      </c>
      <c r="G6" s="213">
        <v>60</v>
      </c>
      <c r="H6" s="214">
        <f t="shared" si="0"/>
        <v>610</v>
      </c>
      <c r="I6" s="203"/>
      <c r="J6" s="215"/>
      <c r="K6" s="216"/>
      <c r="L6" s="217"/>
      <c r="M6" s="217"/>
    </row>
    <row r="7" spans="1:26" ht="90" customHeight="1">
      <c r="A7" s="6">
        <v>5</v>
      </c>
      <c r="B7" s="72" t="s">
        <v>92</v>
      </c>
      <c r="C7" s="6" t="s">
        <v>36</v>
      </c>
      <c r="D7" s="6" t="s">
        <v>22</v>
      </c>
      <c r="E7" s="6">
        <v>50</v>
      </c>
      <c r="F7" s="6">
        <v>1</v>
      </c>
      <c r="G7" s="6">
        <v>20</v>
      </c>
      <c r="H7" s="8">
        <f t="shared" si="0"/>
        <v>71</v>
      </c>
      <c r="I7" s="16"/>
      <c r="J7" s="9"/>
      <c r="K7" s="111"/>
      <c r="L7" s="29"/>
      <c r="M7" s="29"/>
    </row>
    <row r="8" spans="1:26" ht="95.25" customHeight="1">
      <c r="A8" s="6">
        <v>6</v>
      </c>
      <c r="B8" s="50" t="s">
        <v>93</v>
      </c>
      <c r="C8" s="71" t="s">
        <v>36</v>
      </c>
      <c r="D8" s="6" t="s">
        <v>22</v>
      </c>
      <c r="E8" s="49">
        <v>5</v>
      </c>
      <c r="F8" s="49">
        <v>10</v>
      </c>
      <c r="G8" s="49">
        <v>10</v>
      </c>
      <c r="H8" s="8">
        <f t="shared" si="0"/>
        <v>25</v>
      </c>
      <c r="I8" s="54"/>
      <c r="J8" s="9"/>
      <c r="K8" s="111"/>
      <c r="L8" s="29"/>
      <c r="M8" s="29"/>
    </row>
    <row r="9" spans="1:26" s="158" customFormat="1" ht="119.25" customHeight="1">
      <c r="A9" s="213">
        <v>7</v>
      </c>
      <c r="B9" s="151" t="s">
        <v>224</v>
      </c>
      <c r="C9" s="160" t="s">
        <v>36</v>
      </c>
      <c r="D9" s="213" t="s">
        <v>22</v>
      </c>
      <c r="E9" s="150">
        <v>10</v>
      </c>
      <c r="F9" s="150">
        <v>5</v>
      </c>
      <c r="G9" s="150">
        <v>60</v>
      </c>
      <c r="H9" s="214">
        <f t="shared" si="0"/>
        <v>75</v>
      </c>
      <c r="I9" s="156"/>
      <c r="J9" s="215"/>
      <c r="K9" s="216"/>
      <c r="L9" s="217"/>
      <c r="M9" s="217"/>
    </row>
    <row r="10" spans="1:26" s="158" customFormat="1" ht="119.25" customHeight="1">
      <c r="A10" s="213">
        <v>8</v>
      </c>
      <c r="B10" s="151" t="s">
        <v>223</v>
      </c>
      <c r="C10" s="160" t="s">
        <v>36</v>
      </c>
      <c r="D10" s="213" t="s">
        <v>22</v>
      </c>
      <c r="E10" s="150">
        <v>10</v>
      </c>
      <c r="F10" s="150">
        <v>5</v>
      </c>
      <c r="G10" s="150">
        <v>150</v>
      </c>
      <c r="H10" s="214">
        <f t="shared" si="0"/>
        <v>165</v>
      </c>
      <c r="I10" s="156"/>
      <c r="J10" s="215"/>
      <c r="K10" s="216"/>
      <c r="L10" s="217"/>
      <c r="M10" s="217"/>
    </row>
    <row r="11" spans="1:26" ht="108.75" customHeight="1">
      <c r="A11" s="6">
        <v>9</v>
      </c>
      <c r="B11" s="50" t="s">
        <v>94</v>
      </c>
      <c r="C11" s="71" t="s">
        <v>36</v>
      </c>
      <c r="D11" s="6" t="s">
        <v>22</v>
      </c>
      <c r="E11" s="49">
        <v>2</v>
      </c>
      <c r="F11" s="49">
        <v>2</v>
      </c>
      <c r="G11" s="49">
        <v>0</v>
      </c>
      <c r="H11" s="8">
        <f t="shared" si="0"/>
        <v>4</v>
      </c>
      <c r="I11" s="54"/>
      <c r="J11" s="9"/>
      <c r="K11" s="111"/>
      <c r="L11" s="29"/>
      <c r="M11" s="29"/>
    </row>
    <row r="12" spans="1:26" ht="108" customHeight="1">
      <c r="A12" s="6">
        <v>10</v>
      </c>
      <c r="B12" s="50" t="s">
        <v>95</v>
      </c>
      <c r="C12" s="71" t="s">
        <v>36</v>
      </c>
      <c r="D12" s="6" t="s">
        <v>22</v>
      </c>
      <c r="E12" s="49">
        <v>3</v>
      </c>
      <c r="F12" s="49">
        <v>2</v>
      </c>
      <c r="G12" s="49">
        <v>20</v>
      </c>
      <c r="H12" s="8">
        <f t="shared" si="0"/>
        <v>25</v>
      </c>
      <c r="I12" s="54"/>
      <c r="J12" s="9"/>
      <c r="K12" s="111"/>
      <c r="L12" s="29"/>
      <c r="M12" s="29"/>
    </row>
    <row r="13" spans="1:26" ht="33.75" customHeight="1">
      <c r="A13" s="251" t="s">
        <v>23</v>
      </c>
      <c r="B13" s="251"/>
      <c r="C13" s="251"/>
      <c r="D13" s="251"/>
      <c r="E13" s="251"/>
      <c r="F13" s="251"/>
      <c r="G13" s="251"/>
      <c r="H13" s="251"/>
      <c r="I13" s="251"/>
      <c r="J13" s="251"/>
      <c r="K13" s="251"/>
      <c r="L13" s="23">
        <f>SUM(L3:L12)</f>
        <v>0</v>
      </c>
      <c r="M13" s="35">
        <f>SUM(M3:M12)</f>
        <v>0</v>
      </c>
      <c r="N13" s="110"/>
      <c r="O13" s="110"/>
      <c r="P13" s="110"/>
      <c r="Q13" s="110"/>
      <c r="R13" s="110"/>
      <c r="S13" s="110"/>
      <c r="T13" s="110"/>
      <c r="U13" s="110"/>
      <c r="V13" s="110"/>
      <c r="W13" s="110"/>
      <c r="X13" s="110"/>
      <c r="Y13" s="110"/>
      <c r="Z13" s="110"/>
    </row>
  </sheetData>
  <mergeCells count="2">
    <mergeCell ref="A1:M1"/>
    <mergeCell ref="A13:K13"/>
  </mergeCell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19</TotalTime>
  <Application>Microsoft Excel</Application>
  <DocSecurity>0</DocSecurity>
  <ScaleCrop>false</ScaleCrop>
  <HeadingPairs>
    <vt:vector size="2" baseType="variant">
      <vt:variant>
        <vt:lpstr>Arkusze</vt:lpstr>
      </vt:variant>
      <vt:variant>
        <vt:i4>21</vt:i4>
      </vt:variant>
    </vt:vector>
  </HeadingPairs>
  <TitlesOfParts>
    <vt:vector size="21" baseType="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lpstr>Pakiet nr 14</vt:lpstr>
      <vt:lpstr>Pakiet nr 15</vt:lpstr>
      <vt:lpstr>Pakiet nr 16</vt:lpstr>
      <vt:lpstr>Pakiet nr 17</vt:lpstr>
      <vt:lpstr>Pakiet nr 18</vt:lpstr>
      <vt:lpstr>Pakiet nr 19</vt:lpstr>
      <vt:lpstr>Pakiet 20</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Barska</dc:creator>
  <cp:lastModifiedBy>Aleksandra Mrówka</cp:lastModifiedBy>
  <cp:revision>3</cp:revision>
  <cp:lastPrinted>2024-12-12T09:17:02Z</cp:lastPrinted>
  <dcterms:created xsi:type="dcterms:W3CDTF">2023-09-26T07:28:01Z</dcterms:created>
  <dcterms:modified xsi:type="dcterms:W3CDTF">2024-12-12T12:00:00Z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