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5B953A59-9B1D-4966-9E49-28810DDB5175}" xr6:coauthVersionLast="47" xr6:coauthVersionMax="47" xr10:uidLastSave="{00000000-0000-0000-0000-000000000000}"/>
  <bookViews>
    <workbookView xWindow="15570" yWindow="375" windowWidth="12870" windowHeight="15450" tabRatio="500" xr2:uid="{00000000-000D-0000-FFFF-FFFF00000000}"/>
  </bookViews>
  <sheets>
    <sheet name="Tabelle1" sheetId="1" r:id="rId1"/>
  </sheets>
  <definedNames>
    <definedName name="_xlnm.Print_Area" localSheetId="0">Tabelle1!$A$1:$J$16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0" i="1"/>
  <c r="H10" i="1"/>
  <c r="I10" i="1" s="1"/>
  <c r="F11" i="1"/>
  <c r="H11" i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/>
  <c r="I15" i="1" s="1"/>
  <c r="F8" i="1"/>
  <c r="H8" i="1" s="1"/>
  <c r="I8" i="1" s="1"/>
  <c r="F16" i="1" l="1"/>
  <c r="H16" i="1"/>
</calcChain>
</file>

<file path=xl/sharedStrings.xml><?xml version="1.0" encoding="utf-8"?>
<sst xmlns="http://schemas.openxmlformats.org/spreadsheetml/2006/main" count="32" uniqueCount="32">
  <si>
    <t>Lp.</t>
  </si>
  <si>
    <t>Przedmiot  zamówienia</t>
  </si>
  <si>
    <t>Stawka     VAT (%)</t>
  </si>
  <si>
    <t>Wartość brutto (zł) 8=6+7</t>
  </si>
  <si>
    <t>Cena jednostkowa brutto               9=8/4</t>
  </si>
  <si>
    <t>1.</t>
  </si>
  <si>
    <t>2.</t>
  </si>
  <si>
    <t>Jednorazowa szczoteczka, jednostronna do czyszczenia kanałów endoskopu; długość robocza 950 mm; średnica wiosła 2,4 mm; długość wiosła 5 mm; produkt niesterylny, pasujący do kanałów endoskopu o średnicy 1,0 mm – 1,5 mm</t>
  </si>
  <si>
    <t xml:space="preserve">3.
</t>
  </si>
  <si>
    <t>Zaworki ssące do bronchoskopu lub cystoskopu giętkiego, jednorazowe, sterylne</t>
  </si>
  <si>
    <t>4.</t>
  </si>
  <si>
    <t>Zaworki biopsyjne do bronchoskopu ,jednorazowe sterylne</t>
  </si>
  <si>
    <t>5.</t>
  </si>
  <si>
    <t>6.</t>
  </si>
  <si>
    <t>Jednorazowa igła aspiracyjna do biopsji klasycznej zmian obwodowych, zaokrąglony mandryn wykonany z nitynolu, ostrze posiada spiralne nacięcie dzięki czemu igła jest niezwykle elastyczna, osłona zwojowana pokryta tworzywem; długość igły 20 mm, szerokość 21G, całkowita robocza narzędzia 115 cm, minimalna średnica kanału roboczego 1,7 mm</t>
  </si>
  <si>
    <t>7.</t>
  </si>
  <si>
    <t>Jednorazowe szczypce chwytające, gastroskopowe, do usuwania ciał obcych, ramiona w kształcie litery V chowane do osłonki, długość robocza 1650 mm, rozpiętość ramion 14 mm, minimalna średnica kanału roboczego 2,0 mm</t>
  </si>
  <si>
    <t>8.</t>
  </si>
  <si>
    <t>Jednorazowe szczypce chwytające, gastroskopowe, do usuwania ciał obcych, ramiona typu ząb szczura, rozpiętość ramion 7,3 mm, długość robocza 1621 mm, minimalna średnica kanału roboczego 2,8 mm</t>
  </si>
  <si>
    <t>Razem
Netto:</t>
  </si>
  <si>
    <t>Razem
Brutto:</t>
  </si>
  <si>
    <t>Formularz cenowo-techniczny zadania nr 6</t>
  </si>
  <si>
    <t xml:space="preserve"> Załącznik nr 1 do umowy nr NZ.280.4.6.2022</t>
  </si>
  <si>
    <t>Załącznik nr 7 do SWZ</t>
  </si>
  <si>
    <t>Wartość netto 
6=4x5</t>
  </si>
  <si>
    <t>PRODUCENT, Nazwa własna lub inne określenie identyfikujące 
wyrób w sposób jednoznaczny, np. numer katalogowy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</si>
  <si>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jednorazowych akcesoriów do bronchoskopii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r</t>
    </r>
    <r>
      <rPr>
        <sz val="10"/>
        <rFont val="Tahoma"/>
        <family val="2"/>
        <charset val="238"/>
      </rPr>
      <t>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. Wykonawca oferuje realizację niniejszego zamówienia za cenę zgodnie z poniższą kalkulacją:</t>
    </r>
  </si>
  <si>
    <t>Ilość szt. w opakowaniu</t>
  </si>
  <si>
    <t>Ilość opakowań</t>
  </si>
  <si>
    <t>Cena jednostkowa netto za op.</t>
  </si>
  <si>
    <t>Uniwersalna, jednorazowa, dwustronna szczoteczka do czyszczenia wlotów kanałów i kanałów endoskopowych; posiadającą plastikową końcówkę zapobiegająca zarysowaniu kanałów endoskopowych; produkt niesterylny; pasujący do kanałów endoskopowych o średnicy 2,0mm-3,2mm; długość robocza 950mm</t>
  </si>
  <si>
    <t xml:space="preserve">Jednorazowy zawór biopsyjny do bronchoskopów ultrasonograficznych BF1TH190 bedących w posiadaniu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</si>
</sst>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0"/>
  <sheetViews>
    <sheetView tabSelected="1" topLeftCell="A10" zoomScale="106" zoomScaleNormal="106" workbookViewId="0">
      <selection activeCell="B12" sqref="B12"/>
    </sheetView>
  </sheetViews>
  <sheetFormatPr defaultColWidth="6.140625" defaultRowHeight="15" x14ac:dyDescent="0.15"/>
  <cols>
    <col min="1" max="1" width="3.5703125" style="1" customWidth="1"/>
    <col min="2" max="2" width="48.5703125" style="2" customWidth="1"/>
    <col min="3" max="3" width="8.7109375" style="3" customWidth="1"/>
    <col min="4" max="4" width="6.42578125" style="3" customWidth="1"/>
    <col min="5" max="5" width="11.28515625" style="4" customWidth="1"/>
    <col min="6" max="6" width="11" style="5" customWidth="1"/>
    <col min="7" max="7" width="7.42578125" style="6" customWidth="1"/>
    <col min="8" max="8" width="10.42578125" style="7" customWidth="1"/>
    <col min="9" max="9" width="10.85546875" style="5" customWidth="1"/>
    <col min="10" max="10" width="19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x14ac:dyDescent="0.15">
      <c r="A1" s="16"/>
      <c r="B1" s="17"/>
      <c r="C1" s="18"/>
      <c r="D1" s="18"/>
      <c r="E1" s="19"/>
      <c r="F1" s="20"/>
      <c r="G1" s="21"/>
      <c r="H1" s="22"/>
      <c r="I1" s="45" t="s">
        <v>23</v>
      </c>
      <c r="J1" s="45"/>
    </row>
    <row r="2" spans="1:1008" ht="18" customHeight="1" x14ac:dyDescent="0.15">
      <c r="A2" s="16"/>
      <c r="B2" s="17"/>
      <c r="C2" s="18"/>
      <c r="D2" s="18"/>
      <c r="E2" s="19"/>
      <c r="F2" s="20"/>
      <c r="G2" s="45" t="s">
        <v>22</v>
      </c>
      <c r="H2" s="45"/>
      <c r="I2" s="45"/>
      <c r="J2" s="45"/>
    </row>
    <row r="3" spans="1:1008" ht="34.5" customHeight="1" x14ac:dyDescent="0.15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</row>
    <row r="4" spans="1:1008" s="9" customFormat="1" ht="304.5" customHeight="1" x14ac:dyDescent="0.25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</row>
    <row r="5" spans="1:1008" s="9" customFormat="1" ht="138.75" customHeight="1" x14ac:dyDescent="0.25">
      <c r="A5" s="1"/>
      <c r="B5" s="15"/>
      <c r="C5" s="10"/>
      <c r="D5" s="10"/>
      <c r="E5" s="10"/>
      <c r="F5" s="10"/>
      <c r="G5" s="10"/>
      <c r="H5" s="10"/>
      <c r="I5" s="10"/>
      <c r="J5" s="10"/>
    </row>
    <row r="6" spans="1:1008" s="11" customFormat="1" ht="73.5" x14ac:dyDescent="0.25">
      <c r="A6" s="28" t="s">
        <v>0</v>
      </c>
      <c r="B6" s="28" t="s">
        <v>1</v>
      </c>
      <c r="C6" s="29" t="s">
        <v>27</v>
      </c>
      <c r="D6" s="29" t="s">
        <v>28</v>
      </c>
      <c r="E6" s="29" t="s">
        <v>29</v>
      </c>
      <c r="F6" s="29" t="s">
        <v>24</v>
      </c>
      <c r="G6" s="29" t="s">
        <v>2</v>
      </c>
      <c r="H6" s="29" t="s">
        <v>3</v>
      </c>
      <c r="I6" s="29" t="s">
        <v>4</v>
      </c>
      <c r="J6" s="29" t="s">
        <v>25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30">
        <v>1</v>
      </c>
      <c r="B7" s="31">
        <v>2</v>
      </c>
      <c r="C7" s="32">
        <v>3</v>
      </c>
      <c r="D7" s="32">
        <v>4</v>
      </c>
      <c r="E7" s="33">
        <v>5</v>
      </c>
      <c r="F7" s="31">
        <v>6</v>
      </c>
      <c r="G7" s="33">
        <v>7</v>
      </c>
      <c r="H7" s="31">
        <v>8</v>
      </c>
      <c r="I7" s="31">
        <v>9</v>
      </c>
      <c r="J7" s="31">
        <v>10</v>
      </c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</row>
    <row r="8" spans="1:1008" ht="76.5" x14ac:dyDescent="0.15">
      <c r="A8" s="34" t="s">
        <v>5</v>
      </c>
      <c r="B8" s="14" t="s">
        <v>30</v>
      </c>
      <c r="C8" s="35">
        <v>200</v>
      </c>
      <c r="D8" s="36">
        <v>4</v>
      </c>
      <c r="E8" s="37"/>
      <c r="F8" s="38">
        <f>ROUND(D8*E8,2)</f>
        <v>0</v>
      </c>
      <c r="G8" s="39"/>
      <c r="H8" s="38">
        <f>ROUND(F8+(F8*G8),2)</f>
        <v>0</v>
      </c>
      <c r="I8" s="38">
        <f>ROUND(H8/D8,2)</f>
        <v>0</v>
      </c>
      <c r="J8" s="44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ht="63.75" x14ac:dyDescent="0.15">
      <c r="A9" s="34" t="s">
        <v>6</v>
      </c>
      <c r="B9" s="40" t="s">
        <v>7</v>
      </c>
      <c r="C9" s="35">
        <v>100</v>
      </c>
      <c r="D9" s="36">
        <v>10</v>
      </c>
      <c r="E9" s="37"/>
      <c r="F9" s="38">
        <f t="shared" ref="F9:F15" si="0">ROUND(D9*E9,2)</f>
        <v>0</v>
      </c>
      <c r="G9" s="39"/>
      <c r="H9" s="38">
        <f t="shared" ref="H9:H15" si="1">ROUND(F9+(F9*G9),2)</f>
        <v>0</v>
      </c>
      <c r="I9" s="38">
        <f t="shared" ref="I9:I15" si="2">ROUND(H9/D9,2)</f>
        <v>0</v>
      </c>
      <c r="J9" s="44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</row>
    <row r="10" spans="1:1008" ht="25.5" x14ac:dyDescent="0.15">
      <c r="A10" s="34" t="s">
        <v>8</v>
      </c>
      <c r="B10" s="14" t="s">
        <v>9</v>
      </c>
      <c r="C10" s="35">
        <v>400</v>
      </c>
      <c r="D10" s="36">
        <v>20</v>
      </c>
      <c r="E10" s="37"/>
      <c r="F10" s="38">
        <f t="shared" si="0"/>
        <v>0</v>
      </c>
      <c r="G10" s="39"/>
      <c r="H10" s="38">
        <f t="shared" si="1"/>
        <v>0</v>
      </c>
      <c r="I10" s="38">
        <f t="shared" si="2"/>
        <v>0</v>
      </c>
      <c r="J10" s="44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</row>
    <row r="11" spans="1:1008" ht="25.5" x14ac:dyDescent="0.15">
      <c r="A11" s="34" t="s">
        <v>10</v>
      </c>
      <c r="B11" s="14" t="s">
        <v>11</v>
      </c>
      <c r="C11" s="35">
        <v>400</v>
      </c>
      <c r="D11" s="36">
        <v>20</v>
      </c>
      <c r="E11" s="37"/>
      <c r="F11" s="38">
        <f t="shared" si="0"/>
        <v>0</v>
      </c>
      <c r="G11" s="39"/>
      <c r="H11" s="38">
        <f t="shared" si="1"/>
        <v>0</v>
      </c>
      <c r="I11" s="38">
        <f t="shared" si="2"/>
        <v>0</v>
      </c>
      <c r="J11" s="44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38.25" x14ac:dyDescent="0.15">
      <c r="A12" s="34" t="s">
        <v>12</v>
      </c>
      <c r="B12" s="48" t="s">
        <v>31</v>
      </c>
      <c r="C12" s="35">
        <v>200</v>
      </c>
      <c r="D12" s="36">
        <v>20</v>
      </c>
      <c r="E12" s="37"/>
      <c r="F12" s="38">
        <f t="shared" si="0"/>
        <v>0</v>
      </c>
      <c r="G12" s="39"/>
      <c r="H12" s="38">
        <f t="shared" si="1"/>
        <v>0</v>
      </c>
      <c r="I12" s="38">
        <f t="shared" si="2"/>
        <v>0</v>
      </c>
      <c r="J12" s="44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ht="89.25" x14ac:dyDescent="0.15">
      <c r="A13" s="34" t="s">
        <v>13</v>
      </c>
      <c r="B13" s="14" t="s">
        <v>14</v>
      </c>
      <c r="C13" s="35">
        <v>32</v>
      </c>
      <c r="D13" s="36">
        <v>8</v>
      </c>
      <c r="E13" s="37"/>
      <c r="F13" s="38">
        <f t="shared" si="0"/>
        <v>0</v>
      </c>
      <c r="G13" s="39"/>
      <c r="H13" s="38">
        <f t="shared" si="1"/>
        <v>0</v>
      </c>
      <c r="I13" s="38">
        <f t="shared" si="2"/>
        <v>0</v>
      </c>
      <c r="J13" s="44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ht="68.45" customHeight="1" x14ac:dyDescent="0.15">
      <c r="A14" s="34" t="s">
        <v>15</v>
      </c>
      <c r="B14" s="14" t="s">
        <v>16</v>
      </c>
      <c r="C14" s="35">
        <v>20</v>
      </c>
      <c r="D14" s="36">
        <v>20</v>
      </c>
      <c r="E14" s="37"/>
      <c r="F14" s="38">
        <f t="shared" si="0"/>
        <v>0</v>
      </c>
      <c r="G14" s="39"/>
      <c r="H14" s="38">
        <f t="shared" si="1"/>
        <v>0</v>
      </c>
      <c r="I14" s="38">
        <f t="shared" si="2"/>
        <v>0</v>
      </c>
      <c r="J14" s="44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ht="58.5" customHeight="1" x14ac:dyDescent="0.15">
      <c r="A15" s="34" t="s">
        <v>17</v>
      </c>
      <c r="B15" s="14" t="s">
        <v>18</v>
      </c>
      <c r="C15" s="35">
        <v>20</v>
      </c>
      <c r="D15" s="36">
        <v>20</v>
      </c>
      <c r="E15" s="37"/>
      <c r="F15" s="38">
        <f t="shared" si="0"/>
        <v>0</v>
      </c>
      <c r="G15" s="39"/>
      <c r="H15" s="38">
        <f t="shared" si="1"/>
        <v>0</v>
      </c>
      <c r="I15" s="38">
        <f t="shared" si="2"/>
        <v>0</v>
      </c>
      <c r="J15" s="44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ht="21" customHeight="1" x14ac:dyDescent="0.15">
      <c r="A16" s="23"/>
      <c r="B16" s="24"/>
      <c r="C16" s="25"/>
      <c r="D16" s="25"/>
      <c r="E16" s="41" t="s">
        <v>19</v>
      </c>
      <c r="F16" s="42">
        <f>SUM(F8:F15)</f>
        <v>0</v>
      </c>
      <c r="G16" s="41" t="s">
        <v>20</v>
      </c>
      <c r="H16" s="43">
        <f>SUM(H8:H15)</f>
        <v>0</v>
      </c>
      <c r="I16" s="26"/>
      <c r="J16" s="27"/>
      <c r="ID16" s="9"/>
    </row>
    <row r="20" ht="16.7" customHeight="1" x14ac:dyDescent="0.15"/>
  </sheetData>
  <mergeCells count="4">
    <mergeCell ref="I1:J1"/>
    <mergeCell ref="A3:J3"/>
    <mergeCell ref="A4:J4"/>
    <mergeCell ref="G2:J2"/>
  </mergeCells>
  <printOptions horizontalCentered="1"/>
  <pageMargins left="0.23622047244094491" right="0.23622047244094491" top="0.35433070866141736" bottom="0.15748031496062992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2022-02-14T13:15:35Z</cp:lastPrinted>
  <dcterms:created xsi:type="dcterms:W3CDTF">2019-02-04T11:59:38Z</dcterms:created>
  <dcterms:modified xsi:type="dcterms:W3CDTF">2022-07-21T05:56:16Z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