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opatrzenie\Desktop\"/>
    </mc:Choice>
  </mc:AlternateContent>
  <xr:revisionPtr revIDLastSave="0" documentId="8_{6B9CF640-24C7-498E-B36B-64B14C894892}" xr6:coauthVersionLast="43" xr6:coauthVersionMax="43" xr10:uidLastSave="{00000000-0000-0000-0000-000000000000}"/>
  <bookViews>
    <workbookView xWindow="-120" yWindow="-120" windowWidth="25440" windowHeight="15390" tabRatio="500" activeTab="1" xr2:uid="{00000000-000D-0000-FFFF-FFFF00000000}"/>
  </bookViews>
  <sheets>
    <sheet name="Arkusz2" sheetId="1" r:id="rId1"/>
    <sheet name="Arkusz1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36" i="2" l="1"/>
  <c r="J36" i="2"/>
  <c r="K36" i="2"/>
  <c r="G36" i="2"/>
  <c r="J31" i="2" l="1"/>
  <c r="H31" i="2"/>
  <c r="K31" i="2" s="1"/>
  <c r="J27" i="2"/>
  <c r="H27" i="2"/>
  <c r="K27" i="2" s="1"/>
  <c r="J23" i="2"/>
  <c r="H23" i="2"/>
  <c r="K23" i="2" s="1"/>
  <c r="K18" i="2"/>
  <c r="J18" i="2"/>
  <c r="H18" i="2"/>
  <c r="J5" i="2"/>
  <c r="H5" i="2"/>
  <c r="K5" i="2" s="1"/>
</calcChain>
</file>

<file path=xl/sharedStrings.xml><?xml version="1.0" encoding="utf-8"?>
<sst xmlns="http://schemas.openxmlformats.org/spreadsheetml/2006/main" count="44" uniqueCount="41">
  <si>
    <t>Nr części pakietu</t>
  </si>
  <si>
    <t>Lp.</t>
  </si>
  <si>
    <t>Asortyment</t>
  </si>
  <si>
    <t>Szacowana Ilość
[szt.]</t>
  </si>
  <si>
    <t>Ilość do zamówienia</t>
  </si>
  <si>
    <t>Cena jednostkowa 
netto</t>
  </si>
  <si>
    <t>Wartość
netto</t>
  </si>
  <si>
    <t>Cena jednostkowa 
brutto</t>
  </si>
  <si>
    <t>Wartość 
brutto</t>
  </si>
  <si>
    <t>Filtr bakteryjno - wirusowy do aparatów marki JAEGER</t>
  </si>
  <si>
    <t xml:space="preserve">Filtr bakteryjno wirusowy ze zintegrowanym na stałe ustnikiem </t>
  </si>
  <si>
    <t>Przestrzeń martwa filtra (55 +/- 3%) ml</t>
  </si>
  <si>
    <t>Opór przy wdechu:
Mniejszy niż  0,5 cm H2O/l/s przy przepływie 1 l/s</t>
  </si>
  <si>
    <t>Opór przy wydechu:
Mniejszy niż  0,5 cm H2O/l/s przy przepływie 1 l/s</t>
  </si>
  <si>
    <t>Wymiary przyłącza - 30 mm, średnica wewnętrzna. Otwór stożkowy.
Użytkownik dokona sprawdzenia dopasowania połączenia na załączonej próbce.</t>
  </si>
  <si>
    <t>Filtr posiada spłaszczony, zintegrowany ustnik, o wymiarach:
• Wysokość ustnika 20 do 25 mm
• Szerokość ustnika 30 do 35 mm</t>
  </si>
  <si>
    <t>Część ustnikowa filtra wyposażona w wypustki (przynajmniej dwie, w różnych miejscach) ułatwiające przytrzymanie filtra zębami podczas badania</t>
  </si>
  <si>
    <t>Do oferty proszę dołączyć 5 szt. oferowanych filtrów w celu przeprowadzenia oględzin i testów kompatybilności z posiadaną aparaturą.</t>
  </si>
  <si>
    <t>Kolanka połączeniowe do głowic pomiarowych aparatów marki JAEGER</t>
  </si>
  <si>
    <t>Kolanko wykorzystywane do połączenia filtra z głowicą pneumotachograficzną.</t>
  </si>
  <si>
    <t>Kolanko o koncie załamania 45°</t>
  </si>
  <si>
    <t xml:space="preserve">Średnica połączenia wewnętrznego 30 mm (otwór stożkowy) </t>
  </si>
  <si>
    <t>Średnica połączenia zewnętrznego 30 mm</t>
  </si>
  <si>
    <t>Referencyjne sitko oporowe do głowic pomiarowych aparatów marki JAEGER</t>
  </si>
  <si>
    <t>Sitko oporowe do głowicy pneumotachograficznej, do aparatów MasterScreen Body/Diff oraz MasterScreen IOS</t>
  </si>
  <si>
    <t>Średnica sitka 67 mm</t>
  </si>
  <si>
    <t>Opór sitka 36 Pa/L/s ± 2.5%</t>
  </si>
  <si>
    <t>Linia osuszająca próbki pobieranego gazu do systemu dyfuzyjnego MasterScreen Body/Diff_RT</t>
  </si>
  <si>
    <t>Wężyk o własnościach paroprzepuszczalnych.</t>
  </si>
  <si>
    <t>Długość wężyka 106,68 cm</t>
  </si>
  <si>
    <t>Wężyk w pełni kompatybilny z systemem dyfuzyjnym MasterScreen Body/Diff_RT</t>
  </si>
  <si>
    <t>Kolanko połączeniowe do głowic pomiarowych z portem przyłączeniowym do pobieranego gazu do systemu dyfuzyjnego MasterScreen Body/Diff_RT</t>
  </si>
  <si>
    <t>Kolanko o koncie załamani 45°</t>
  </si>
  <si>
    <t>Przyłącze typu luer do podłączenia wężyka próbkującego</t>
  </si>
  <si>
    <t>Suma</t>
  </si>
  <si>
    <t>Efektywność filtra:
przynajmniej 99,99% przy przepływie 30 l/min
Potwierdzone wynikami testów z niezależnych laboratoriów. Wymagane dołączenie dokumentu potwierdzającego wyniki testów.</t>
  </si>
  <si>
    <t>Efektywność filtra:
Przynajmniej 96% przy przepływie 750 l/min)
Potwierdzone wynikami testów z niezależnych laboratoriów. Wymagane dołączenie dokumentu potwierdzającego wyniki testów.</t>
  </si>
  <si>
    <t>Filtr przystosowany do przeprowadzania następujących pomiarów.:
• Spirometria/objętość przepływu/maksymalna pojemność oddechowa (MVV)
• Bodypletyzmografia
• Badania czynnościowej pojemności zalegającej (FRC) przy wykorzystaniu azotu / helu jako gazu wskaźnikowego
• Pomiar pojemności dyfuzyjnej
• Pomiary oporu dróg oddechowych (IOS/Rocc)
• Pomiary mechaniki oddychania ( P 0.1, Pmax)
Wymagane dołączenie dokumnetu potwierdzajacego, że oferowane filtry nadają się do przeprowadzania wyżej wymienionych badań.</t>
  </si>
  <si>
    <t>Nieodpłatnie w pakiecie dołączony adapter na potrzeby przeprowadzania codziennej kalibracji, dostarczony wraz z pierwszą dostawą filtrów.</t>
  </si>
  <si>
    <t>PAKIET Materiały zużywalne do spirometrii i bodypletyzmografii</t>
  </si>
  <si>
    <t>VAT%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</si>
</sst>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zł&quot;_-;\-* #,##0.00&quot; zł&quot;_-;_-* \-??&quot; zł&quot;_-;_-@_-"/>
    <numFmt numFmtId="165" formatCode="#,##0.00&quot; zł&quot;"/>
  </numFmts>
  <fonts count="6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0" fontId="2" fillId="0" borderId="0"/>
  </cellStyleXfs>
  <cellXfs count="62">
    <xf numFmtId="0" fontId="0" fillId="0" borderId="0" xfId="0"/>
    <xf numFmtId="0" fontId="2" fillId="0" borderId="0" xfId="2"/>
    <xf numFmtId="0" fontId="2" fillId="0" borderId="0" xfId="2" applyBorder="1"/>
    <xf numFmtId="0" fontId="2" fillId="0" borderId="0" xfId="2" applyBorder="1" applyAlignment="1">
      <alignment wrapText="1"/>
    </xf>
    <xf numFmtId="0" fontId="4" fillId="0" borderId="0" xfId="2" applyFont="1" applyBorder="1" applyAlignment="1">
      <alignment horizontal="center"/>
    </xf>
    <xf numFmtId="0" fontId="4" fillId="0" borderId="2" xfId="2" applyFont="1" applyBorder="1" applyAlignment="1">
      <alignment horizontal="center" wrapText="1"/>
    </xf>
    <xf numFmtId="0" fontId="4" fillId="0" borderId="3" xfId="2" applyFont="1" applyBorder="1" applyAlignment="1">
      <alignment horizontal="center"/>
    </xf>
    <xf numFmtId="0" fontId="4" fillId="0" borderId="3" xfId="2" applyFont="1" applyBorder="1" applyAlignment="1">
      <alignment horizontal="center" wrapText="1"/>
    </xf>
    <xf numFmtId="164" fontId="4" fillId="0" borderId="0" xfId="2" applyNumberFormat="1" applyFont="1" applyBorder="1" applyAlignment="1">
      <alignment horizontal="center"/>
    </xf>
    <xf numFmtId="0" fontId="2" fillId="0" borderId="3" xfId="2" applyBorder="1" applyAlignment="1">
      <alignment horizontal="right" vertical="top"/>
    </xf>
    <xf numFmtId="0" fontId="2" fillId="0" borderId="3" xfId="2" applyFont="1" applyBorder="1" applyAlignment="1">
      <alignment wrapText="1"/>
    </xf>
    <xf numFmtId="0" fontId="2" fillId="0" borderId="3" xfId="2" applyFont="1" applyBorder="1" applyAlignment="1">
      <alignment vertical="top" wrapText="1"/>
    </xf>
    <xf numFmtId="0" fontId="2" fillId="0" borderId="0" xfId="2" applyBorder="1" applyAlignment="1">
      <alignment horizontal="left" vertical="top"/>
    </xf>
    <xf numFmtId="0" fontId="2" fillId="0" borderId="3" xfId="2" applyFont="1" applyBorder="1" applyAlignment="1">
      <alignment horizontal="left" vertical="top" wrapText="1"/>
    </xf>
    <xf numFmtId="0" fontId="2" fillId="0" borderId="8" xfId="2" applyBorder="1" applyAlignment="1">
      <alignment horizontal="right" vertical="top"/>
    </xf>
    <xf numFmtId="0" fontId="2" fillId="0" borderId="8" xfId="2" applyFont="1" applyBorder="1" applyAlignment="1">
      <alignment horizontal="left" vertical="top" wrapText="1"/>
    </xf>
    <xf numFmtId="0" fontId="2" fillId="0" borderId="9" xfId="2" applyBorder="1" applyAlignment="1">
      <alignment horizontal="center" vertical="center"/>
    </xf>
    <xf numFmtId="0" fontId="2" fillId="0" borderId="9" xfId="2" applyBorder="1"/>
    <xf numFmtId="0" fontId="2" fillId="0" borderId="9" xfId="2" applyFont="1" applyBorder="1" applyAlignment="1">
      <alignment horizontal="right" wrapText="1"/>
    </xf>
    <xf numFmtId="0" fontId="2" fillId="0" borderId="9" xfId="2" applyBorder="1" applyAlignment="1">
      <alignment wrapText="1"/>
    </xf>
    <xf numFmtId="0" fontId="2" fillId="0" borderId="8" xfId="2" applyFont="1" applyBorder="1" applyAlignment="1">
      <alignment vertical="top" wrapText="1"/>
    </xf>
    <xf numFmtId="165" fontId="2" fillId="0" borderId="9" xfId="2" applyNumberFormat="1" applyBorder="1"/>
    <xf numFmtId="10" fontId="4" fillId="0" borderId="3" xfId="2" applyNumberFormat="1" applyFont="1" applyBorder="1" applyAlignment="1">
      <alignment horizontal="center" wrapText="1"/>
    </xf>
    <xf numFmtId="10" fontId="1" fillId="0" borderId="13" xfId="1" applyNumberFormat="1" applyBorder="1" applyAlignment="1" applyProtection="1">
      <alignment horizontal="right" vertical="top"/>
    </xf>
    <xf numFmtId="10" fontId="1" fillId="0" borderId="5" xfId="1" applyNumberFormat="1" applyBorder="1" applyAlignment="1" applyProtection="1">
      <alignment horizontal="right" vertical="top"/>
    </xf>
    <xf numFmtId="10" fontId="1" fillId="0" borderId="22" xfId="1" applyNumberFormat="1" applyBorder="1" applyAlignment="1" applyProtection="1">
      <alignment horizontal="right" vertical="top"/>
    </xf>
    <xf numFmtId="10" fontId="1" fillId="0" borderId="13" xfId="1" applyNumberFormat="1" applyBorder="1" applyAlignment="1" applyProtection="1">
      <alignment horizontal="center" vertical="top"/>
    </xf>
    <xf numFmtId="10" fontId="1" fillId="0" borderId="22" xfId="1" applyNumberFormat="1" applyBorder="1" applyAlignment="1" applyProtection="1">
      <alignment horizontal="center" vertical="top"/>
    </xf>
    <xf numFmtId="10" fontId="2" fillId="0" borderId="0" xfId="2" applyNumberFormat="1" applyBorder="1"/>
    <xf numFmtId="9" fontId="1" fillId="0" borderId="6" xfId="1" applyNumberFormat="1" applyBorder="1" applyAlignment="1" applyProtection="1">
      <alignment horizontal="right" vertical="top"/>
    </xf>
    <xf numFmtId="9" fontId="2" fillId="0" borderId="21" xfId="2" applyNumberFormat="1" applyBorder="1"/>
    <xf numFmtId="0" fontId="3" fillId="0" borderId="1" xfId="2" applyFont="1" applyBorder="1" applyAlignment="1">
      <alignment horizontal="left" vertical="center"/>
    </xf>
    <xf numFmtId="0" fontId="5" fillId="0" borderId="2" xfId="2" applyFont="1" applyBorder="1" applyAlignment="1">
      <alignment horizontal="right" vertical="top"/>
    </xf>
    <xf numFmtId="0" fontId="5" fillId="0" borderId="4" xfId="2" applyFont="1" applyBorder="1" applyAlignment="1">
      <alignment horizontal="left" vertical="center" wrapText="1"/>
    </xf>
    <xf numFmtId="0" fontId="5" fillId="0" borderId="12" xfId="2" applyFont="1" applyBorder="1" applyAlignment="1">
      <alignment horizontal="left" vertical="center" wrapText="1"/>
    </xf>
    <xf numFmtId="0" fontId="2" fillId="0" borderId="3" xfId="2" applyFont="1" applyBorder="1" applyAlignment="1">
      <alignment horizontal="right" vertical="top" wrapText="1"/>
    </xf>
    <xf numFmtId="0" fontId="2" fillId="0" borderId="3" xfId="2" applyBorder="1" applyAlignment="1">
      <alignment horizontal="right" vertical="top"/>
    </xf>
    <xf numFmtId="165" fontId="2" fillId="0" borderId="3" xfId="2" applyNumberFormat="1" applyBorder="1" applyAlignment="1">
      <alignment horizontal="right" vertical="top"/>
    </xf>
    <xf numFmtId="164" fontId="1" fillId="0" borderId="10" xfId="1" applyBorder="1" applyAlignment="1" applyProtection="1">
      <alignment horizontal="right" vertical="top"/>
    </xf>
    <xf numFmtId="164" fontId="1" fillId="0" borderId="11" xfId="1" applyBorder="1" applyAlignment="1" applyProtection="1">
      <alignment horizontal="right" vertical="top"/>
    </xf>
    <xf numFmtId="164" fontId="2" fillId="0" borderId="3" xfId="2" applyNumberFormat="1" applyBorder="1" applyAlignment="1">
      <alignment horizontal="right" vertical="top"/>
    </xf>
    <xf numFmtId="0" fontId="5" fillId="0" borderId="4" xfId="2" applyFont="1" applyBorder="1" applyAlignment="1">
      <alignment horizontal="left" vertical="center"/>
    </xf>
    <xf numFmtId="0" fontId="5" fillId="0" borderId="16" xfId="2" applyFont="1" applyBorder="1" applyAlignment="1">
      <alignment horizontal="left" vertical="center"/>
    </xf>
    <xf numFmtId="0" fontId="2" fillId="0" borderId="5" xfId="2" applyFont="1" applyBorder="1" applyAlignment="1">
      <alignment horizontal="right" vertical="top" wrapText="1"/>
    </xf>
    <xf numFmtId="0" fontId="2" fillId="0" borderId="5" xfId="2" applyBorder="1" applyAlignment="1">
      <alignment horizontal="right" vertical="top"/>
    </xf>
    <xf numFmtId="164" fontId="1" fillId="0" borderId="5" xfId="1" applyBorder="1" applyAlignment="1" applyProtection="1">
      <alignment horizontal="right" vertical="top"/>
    </xf>
    <xf numFmtId="164" fontId="1" fillId="0" borderId="14" xfId="1" applyBorder="1" applyAlignment="1" applyProtection="1">
      <alignment horizontal="right" vertical="top"/>
    </xf>
    <xf numFmtId="164" fontId="1" fillId="0" borderId="15" xfId="1" applyBorder="1" applyAlignment="1" applyProtection="1">
      <alignment horizontal="right" vertical="top"/>
    </xf>
    <xf numFmtId="0" fontId="2" fillId="0" borderId="6" xfId="2" applyFont="1" applyBorder="1" applyAlignment="1">
      <alignment horizontal="right" vertical="top" wrapText="1"/>
    </xf>
    <xf numFmtId="0" fontId="2" fillId="0" borderId="6" xfId="2" applyBorder="1" applyAlignment="1">
      <alignment horizontal="right" vertical="top"/>
    </xf>
    <xf numFmtId="164" fontId="1" fillId="0" borderId="6" xfId="1" applyBorder="1" applyAlignment="1" applyProtection="1">
      <alignment horizontal="right" vertical="top"/>
    </xf>
    <xf numFmtId="164" fontId="1" fillId="0" borderId="17" xfId="1" applyBorder="1" applyAlignment="1" applyProtection="1">
      <alignment horizontal="right" vertical="top"/>
    </xf>
    <xf numFmtId="164" fontId="1" fillId="0" borderId="18" xfId="1" applyBorder="1" applyAlignment="1" applyProtection="1">
      <alignment horizontal="right" vertical="top"/>
    </xf>
    <xf numFmtId="0" fontId="5" fillId="0" borderId="7" xfId="2" applyFont="1" applyBorder="1" applyAlignment="1">
      <alignment horizontal="right" vertical="top"/>
    </xf>
    <xf numFmtId="0" fontId="2" fillId="0" borderId="8" xfId="2" applyFont="1" applyBorder="1" applyAlignment="1">
      <alignment horizontal="right" vertical="top" wrapText="1"/>
    </xf>
    <xf numFmtId="0" fontId="2" fillId="0" borderId="8" xfId="2" applyBorder="1" applyAlignment="1">
      <alignment horizontal="right" vertical="top"/>
    </xf>
    <xf numFmtId="164" fontId="1" fillId="0" borderId="8" xfId="1" applyBorder="1" applyAlignment="1" applyProtection="1">
      <alignment horizontal="right" vertical="top"/>
    </xf>
    <xf numFmtId="164" fontId="1" fillId="0" borderId="19" xfId="1" applyBorder="1" applyAlignment="1" applyProtection="1">
      <alignment horizontal="right" vertical="top"/>
    </xf>
    <xf numFmtId="164" fontId="1" fillId="0" borderId="20" xfId="1" applyBorder="1" applyAlignment="1" applyProtection="1">
      <alignment horizontal="right" vertical="top"/>
    </xf>
    <xf numFmtId="164" fontId="1" fillId="0" borderId="8" xfId="1" applyBorder="1" applyAlignment="1" applyProtection="1">
      <alignment horizontal="center" vertical="top"/>
    </xf>
    <xf numFmtId="164" fontId="1" fillId="0" borderId="19" xfId="1" applyBorder="1" applyAlignment="1" applyProtection="1">
      <alignment horizontal="center" vertical="top"/>
    </xf>
    <xf numFmtId="164" fontId="1" fillId="0" borderId="20" xfId="1" applyBorder="1" applyAlignment="1" applyProtection="1">
      <alignment horizontal="center" vertical="top"/>
    </xf>
  </cellXfs>
  <cellStyles count="3">
    <cellStyle name="Normalny" xfId="0" builtinId="0"/>
    <cellStyle name="Tekst objaśnienia" xfId="2" builtinId="53" customBuiltin="1"/>
    <cellStyle name="Walutowy" xfId="1" builtinId="4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1"/>
  <sheetViews>
    <sheetView showGridLines="0" zoomScaleNormal="100" workbookViewId="0"/>
  </sheetViews>
  <sheetFormatPr defaultRowHeight="15" x14ac:dyDescent="0.25"/>
  <cols>
    <col min="1" max="1025" width="9" style="1" customWidth="1"/>
  </cols>
  <sheetData/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MK36"/>
  <sheetViews>
    <sheetView showGridLines="0" tabSelected="1" zoomScale="70" zoomScaleNormal="70" workbookViewId="0">
      <selection activeCell="O22" sqref="O22"/>
    </sheetView>
  </sheetViews>
  <sheetFormatPr defaultRowHeight="15" x14ac:dyDescent="0.25"/>
  <cols>
    <col min="1" max="1" width="3.85546875" style="2" customWidth="1"/>
    <col min="2" max="3" width="9.42578125" style="2" customWidth="1"/>
    <col min="4" max="4" width="51.85546875" style="3" customWidth="1"/>
    <col min="5" max="5" width="15.28515625" style="3" customWidth="1"/>
    <col min="6" max="6" width="15.42578125" style="2" customWidth="1"/>
    <col min="7" max="8" width="17.85546875" style="2" customWidth="1"/>
    <col min="9" max="9" width="17.85546875" style="28" customWidth="1"/>
    <col min="10" max="11" width="17.85546875" style="2" customWidth="1"/>
    <col min="12" max="12" width="9.42578125" style="2" customWidth="1"/>
    <col min="13" max="13" width="12.42578125" style="2" customWidth="1"/>
    <col min="14" max="1025" width="9.42578125" style="2" customWidth="1"/>
  </cols>
  <sheetData>
    <row r="2" spans="2:13" ht="21" x14ac:dyDescent="0.25">
      <c r="B2" s="31" t="s">
        <v>39</v>
      </c>
      <c r="C2" s="31"/>
      <c r="D2" s="31"/>
      <c r="E2" s="31"/>
      <c r="F2" s="31"/>
      <c r="G2" s="31"/>
      <c r="H2" s="31"/>
      <c r="I2" s="31"/>
      <c r="J2" s="31"/>
      <c r="K2" s="31"/>
    </row>
    <row r="3" spans="2:13" s="4" customFormat="1" ht="45" x14ac:dyDescent="0.25">
      <c r="B3" s="5" t="s">
        <v>0</v>
      </c>
      <c r="C3" s="6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22" t="s">
        <v>40</v>
      </c>
      <c r="J3" s="7" t="s">
        <v>7</v>
      </c>
      <c r="K3" s="7" t="s">
        <v>8</v>
      </c>
      <c r="M3" s="8"/>
    </row>
    <row r="4" spans="2:13" ht="21.75" customHeight="1" x14ac:dyDescent="0.25">
      <c r="B4" s="32">
        <v>1</v>
      </c>
      <c r="C4" s="33" t="s">
        <v>9</v>
      </c>
      <c r="D4" s="33"/>
      <c r="E4" s="33"/>
      <c r="F4" s="33"/>
      <c r="G4" s="33"/>
      <c r="H4" s="33"/>
      <c r="I4" s="34"/>
      <c r="J4" s="33"/>
      <c r="K4" s="33"/>
    </row>
    <row r="5" spans="2:13" ht="12.75" customHeight="1" x14ac:dyDescent="0.25">
      <c r="B5" s="32"/>
      <c r="C5" s="9">
        <v>1</v>
      </c>
      <c r="D5" s="10" t="s">
        <v>10</v>
      </c>
      <c r="E5" s="35">
        <v>1000</v>
      </c>
      <c r="F5" s="36">
        <v>1000</v>
      </c>
      <c r="G5" s="37">
        <v>5.8</v>
      </c>
      <c r="H5" s="38">
        <f>G5*E5</f>
        <v>5800</v>
      </c>
      <c r="I5" s="29">
        <v>0.08</v>
      </c>
      <c r="J5" s="39">
        <f>G5*1.08</f>
        <v>6.2640000000000002</v>
      </c>
      <c r="K5" s="40">
        <f>H5*1.08</f>
        <v>6264</v>
      </c>
    </row>
    <row r="6" spans="2:13" x14ac:dyDescent="0.25">
      <c r="B6" s="32"/>
      <c r="C6" s="9">
        <v>2</v>
      </c>
      <c r="D6" s="10" t="s">
        <v>11</v>
      </c>
      <c r="E6" s="35"/>
      <c r="F6" s="36"/>
      <c r="G6" s="37"/>
      <c r="H6" s="38"/>
      <c r="I6" s="23"/>
      <c r="J6" s="39"/>
      <c r="K6" s="40"/>
    </row>
    <row r="7" spans="2:13" ht="32.450000000000003" customHeight="1" x14ac:dyDescent="0.25">
      <c r="B7" s="32"/>
      <c r="C7" s="9">
        <v>3</v>
      </c>
      <c r="D7" s="11" t="s">
        <v>12</v>
      </c>
      <c r="E7" s="35"/>
      <c r="F7" s="36"/>
      <c r="G7" s="37"/>
      <c r="H7" s="38"/>
      <c r="I7" s="23"/>
      <c r="J7" s="39"/>
      <c r="K7" s="40"/>
    </row>
    <row r="8" spans="2:13" ht="30" x14ac:dyDescent="0.25">
      <c r="B8" s="32"/>
      <c r="C8" s="9">
        <v>4</v>
      </c>
      <c r="D8" s="11" t="s">
        <v>13</v>
      </c>
      <c r="E8" s="35"/>
      <c r="F8" s="36"/>
      <c r="G8" s="37"/>
      <c r="H8" s="38"/>
      <c r="I8" s="23"/>
      <c r="J8" s="39"/>
      <c r="K8" s="40"/>
    </row>
    <row r="9" spans="2:13" ht="75.599999999999994" customHeight="1" x14ac:dyDescent="0.25">
      <c r="B9" s="32"/>
      <c r="C9" s="9">
        <v>5</v>
      </c>
      <c r="D9" s="11" t="s">
        <v>35</v>
      </c>
      <c r="E9" s="35"/>
      <c r="F9" s="36"/>
      <c r="G9" s="37"/>
      <c r="H9" s="38"/>
      <c r="I9" s="23"/>
      <c r="J9" s="39"/>
      <c r="K9" s="40"/>
    </row>
    <row r="10" spans="2:13" ht="73.900000000000006" customHeight="1" x14ac:dyDescent="0.25">
      <c r="B10" s="32"/>
      <c r="C10" s="9">
        <v>6</v>
      </c>
      <c r="D10" s="11" t="s">
        <v>36</v>
      </c>
      <c r="E10" s="35"/>
      <c r="F10" s="36"/>
      <c r="G10" s="37"/>
      <c r="H10" s="38"/>
      <c r="I10" s="23"/>
      <c r="J10" s="39"/>
      <c r="K10" s="40"/>
    </row>
    <row r="11" spans="2:13" ht="60" x14ac:dyDescent="0.25">
      <c r="B11" s="32"/>
      <c r="C11" s="9">
        <v>7</v>
      </c>
      <c r="D11" s="11" t="s">
        <v>14</v>
      </c>
      <c r="E11" s="35"/>
      <c r="F11" s="36"/>
      <c r="G11" s="37"/>
      <c r="H11" s="38"/>
      <c r="I11" s="23"/>
      <c r="J11" s="39"/>
      <c r="K11" s="40"/>
    </row>
    <row r="12" spans="2:13" ht="64.150000000000006" customHeight="1" x14ac:dyDescent="0.25">
      <c r="B12" s="32"/>
      <c r="C12" s="9">
        <v>8</v>
      </c>
      <c r="D12" s="11" t="s">
        <v>15</v>
      </c>
      <c r="E12" s="35"/>
      <c r="F12" s="36"/>
      <c r="G12" s="37"/>
      <c r="H12" s="38"/>
      <c r="I12" s="23"/>
      <c r="J12" s="39"/>
      <c r="K12" s="40"/>
    </row>
    <row r="13" spans="2:13" ht="57" customHeight="1" x14ac:dyDescent="0.25">
      <c r="B13" s="32"/>
      <c r="C13" s="9">
        <v>9</v>
      </c>
      <c r="D13" s="11" t="s">
        <v>16</v>
      </c>
      <c r="E13" s="35"/>
      <c r="F13" s="36"/>
      <c r="G13" s="37"/>
      <c r="H13" s="38"/>
      <c r="I13" s="23"/>
      <c r="J13" s="39"/>
      <c r="K13" s="40"/>
    </row>
    <row r="14" spans="2:13" ht="49.9" customHeight="1" x14ac:dyDescent="0.25">
      <c r="B14" s="32"/>
      <c r="C14" s="9">
        <v>10</v>
      </c>
      <c r="D14" s="11" t="s">
        <v>38</v>
      </c>
      <c r="E14" s="35"/>
      <c r="F14" s="36"/>
      <c r="G14" s="37"/>
      <c r="H14" s="38"/>
      <c r="I14" s="23"/>
      <c r="J14" s="39"/>
      <c r="K14" s="40"/>
    </row>
    <row r="15" spans="2:13" ht="195" customHeight="1" x14ac:dyDescent="0.25">
      <c r="B15" s="32"/>
      <c r="C15" s="9">
        <v>11</v>
      </c>
      <c r="D15" s="11" t="s">
        <v>37</v>
      </c>
      <c r="E15" s="35"/>
      <c r="F15" s="36"/>
      <c r="G15" s="37"/>
      <c r="H15" s="38"/>
      <c r="I15" s="23"/>
      <c r="J15" s="39"/>
      <c r="K15" s="40"/>
    </row>
    <row r="16" spans="2:13" ht="45" x14ac:dyDescent="0.25">
      <c r="B16" s="32"/>
      <c r="C16" s="9">
        <v>12</v>
      </c>
      <c r="D16" s="11" t="s">
        <v>17</v>
      </c>
      <c r="E16" s="35"/>
      <c r="F16" s="36"/>
      <c r="G16" s="37"/>
      <c r="H16" s="38"/>
      <c r="I16" s="24"/>
      <c r="J16" s="39"/>
      <c r="K16" s="40"/>
    </row>
    <row r="17" spans="2:11" ht="18.75" x14ac:dyDescent="0.25">
      <c r="B17" s="32">
        <v>2</v>
      </c>
      <c r="C17" s="41" t="s">
        <v>18</v>
      </c>
      <c r="D17" s="41"/>
      <c r="E17" s="41"/>
      <c r="F17" s="41"/>
      <c r="G17" s="41"/>
      <c r="H17" s="41"/>
      <c r="I17" s="42"/>
      <c r="J17" s="41"/>
      <c r="K17" s="41"/>
    </row>
    <row r="18" spans="2:11" ht="37.9" customHeight="1" x14ac:dyDescent="0.25">
      <c r="B18" s="32"/>
      <c r="C18" s="9">
        <v>1</v>
      </c>
      <c r="D18" s="11" t="s">
        <v>19</v>
      </c>
      <c r="E18" s="43">
        <v>10</v>
      </c>
      <c r="F18" s="44">
        <v>10</v>
      </c>
      <c r="G18" s="45">
        <v>54</v>
      </c>
      <c r="H18" s="46">
        <f>G18*E18</f>
        <v>540</v>
      </c>
      <c r="I18" s="29">
        <v>0.08</v>
      </c>
      <c r="J18" s="47">
        <f>G18*1.08</f>
        <v>58.320000000000007</v>
      </c>
      <c r="K18" s="45">
        <f>H18*1.08</f>
        <v>583.20000000000005</v>
      </c>
    </row>
    <row r="19" spans="2:11" ht="25.9" customHeight="1" x14ac:dyDescent="0.25">
      <c r="B19" s="32"/>
      <c r="C19" s="9">
        <v>2</v>
      </c>
      <c r="D19" s="11" t="s">
        <v>20</v>
      </c>
      <c r="E19" s="43"/>
      <c r="F19" s="44"/>
      <c r="G19" s="45"/>
      <c r="H19" s="46"/>
      <c r="I19" s="23"/>
      <c r="J19" s="47"/>
      <c r="K19" s="45"/>
    </row>
    <row r="20" spans="2:11" ht="36" customHeight="1" x14ac:dyDescent="0.25">
      <c r="B20" s="32"/>
      <c r="C20" s="9">
        <v>3</v>
      </c>
      <c r="D20" s="11" t="s">
        <v>21</v>
      </c>
      <c r="E20" s="43"/>
      <c r="F20" s="44"/>
      <c r="G20" s="45"/>
      <c r="H20" s="46"/>
      <c r="I20" s="23"/>
      <c r="J20" s="47"/>
      <c r="K20" s="45"/>
    </row>
    <row r="21" spans="2:11" ht="24.6" customHeight="1" x14ac:dyDescent="0.25">
      <c r="B21" s="32"/>
      <c r="C21" s="9">
        <v>4</v>
      </c>
      <c r="D21" s="11" t="s">
        <v>22</v>
      </c>
      <c r="E21" s="43"/>
      <c r="F21" s="44"/>
      <c r="G21" s="45"/>
      <c r="H21" s="46"/>
      <c r="I21" s="24"/>
      <c r="J21" s="47"/>
      <c r="K21" s="45"/>
    </row>
    <row r="22" spans="2:11" ht="18.75" x14ac:dyDescent="0.25">
      <c r="B22" s="32">
        <v>3</v>
      </c>
      <c r="C22" s="41" t="s">
        <v>23</v>
      </c>
      <c r="D22" s="41"/>
      <c r="E22" s="41"/>
      <c r="F22" s="41"/>
      <c r="G22" s="41"/>
      <c r="H22" s="41"/>
      <c r="I22" s="42"/>
      <c r="J22" s="41"/>
      <c r="K22" s="41"/>
    </row>
    <row r="23" spans="2:11" s="12" customFormat="1" ht="33.6" customHeight="1" x14ac:dyDescent="0.2">
      <c r="B23" s="32"/>
      <c r="C23" s="9">
        <v>1</v>
      </c>
      <c r="D23" s="13" t="s">
        <v>24</v>
      </c>
      <c r="E23" s="48">
        <v>5</v>
      </c>
      <c r="F23" s="49">
        <v>5</v>
      </c>
      <c r="G23" s="50">
        <v>350</v>
      </c>
      <c r="H23" s="51">
        <f>G23*E23</f>
        <v>1750</v>
      </c>
      <c r="I23" s="29">
        <v>0.08</v>
      </c>
      <c r="J23" s="52">
        <f>G23*1.08</f>
        <v>378</v>
      </c>
      <c r="K23" s="50">
        <f>H23*1.08</f>
        <v>1890.0000000000002</v>
      </c>
    </row>
    <row r="24" spans="2:11" ht="23.45" customHeight="1" x14ac:dyDescent="0.25">
      <c r="B24" s="32"/>
      <c r="C24" s="9">
        <v>2</v>
      </c>
      <c r="D24" s="11" t="s">
        <v>25</v>
      </c>
      <c r="E24" s="48"/>
      <c r="F24" s="49"/>
      <c r="G24" s="50"/>
      <c r="H24" s="51"/>
      <c r="I24" s="23"/>
      <c r="J24" s="52"/>
      <c r="K24" s="50"/>
    </row>
    <row r="25" spans="2:11" ht="15" customHeight="1" x14ac:dyDescent="0.25">
      <c r="B25" s="32"/>
      <c r="C25" s="9">
        <v>3</v>
      </c>
      <c r="D25" s="11" t="s">
        <v>26</v>
      </c>
      <c r="E25" s="48"/>
      <c r="F25" s="49"/>
      <c r="G25" s="50"/>
      <c r="H25" s="51"/>
      <c r="I25" s="24"/>
      <c r="J25" s="52"/>
      <c r="K25" s="50"/>
    </row>
    <row r="26" spans="2:11" ht="18.75" x14ac:dyDescent="0.25">
      <c r="B26" s="53">
        <v>4</v>
      </c>
      <c r="C26" s="41" t="s">
        <v>27</v>
      </c>
      <c r="D26" s="41"/>
      <c r="E26" s="41"/>
      <c r="F26" s="41"/>
      <c r="G26" s="41"/>
      <c r="H26" s="41"/>
      <c r="I26" s="42"/>
      <c r="J26" s="41"/>
      <c r="K26" s="41"/>
    </row>
    <row r="27" spans="2:11" s="12" customFormat="1" ht="24" customHeight="1" x14ac:dyDescent="0.2">
      <c r="B27" s="53"/>
      <c r="C27" s="9">
        <v>1</v>
      </c>
      <c r="D27" s="11" t="s">
        <v>28</v>
      </c>
      <c r="E27" s="54">
        <v>3</v>
      </c>
      <c r="F27" s="55">
        <v>3</v>
      </c>
      <c r="G27" s="56">
        <v>1050</v>
      </c>
      <c r="H27" s="57">
        <f>G27*E27</f>
        <v>3150</v>
      </c>
      <c r="I27" s="29">
        <v>0.08</v>
      </c>
      <c r="J27" s="58">
        <f>G27*1.08</f>
        <v>1134</v>
      </c>
      <c r="K27" s="56">
        <f>H27*1.08</f>
        <v>3402</v>
      </c>
    </row>
    <row r="28" spans="2:11" ht="25.15" customHeight="1" thickBot="1" x14ac:dyDescent="0.3">
      <c r="B28" s="53"/>
      <c r="C28" s="9">
        <v>3</v>
      </c>
      <c r="D28" s="11" t="s">
        <v>29</v>
      </c>
      <c r="E28" s="54"/>
      <c r="F28" s="55"/>
      <c r="G28" s="56"/>
      <c r="H28" s="57"/>
      <c r="I28" s="23"/>
      <c r="J28" s="58"/>
      <c r="K28" s="56"/>
    </row>
    <row r="29" spans="2:11" ht="30.75" thickBot="1" x14ac:dyDescent="0.3">
      <c r="B29" s="53"/>
      <c r="C29" s="14">
        <v>4</v>
      </c>
      <c r="D29" s="20" t="s">
        <v>30</v>
      </c>
      <c r="E29" s="54"/>
      <c r="F29" s="55"/>
      <c r="G29" s="56"/>
      <c r="H29" s="57"/>
      <c r="I29" s="25"/>
      <c r="J29" s="58"/>
      <c r="K29" s="56"/>
    </row>
    <row r="30" spans="2:11" ht="19.5" thickBot="1" x14ac:dyDescent="0.3">
      <c r="B30" s="53">
        <v>5</v>
      </c>
      <c r="C30" s="41" t="s">
        <v>31</v>
      </c>
      <c r="D30" s="41"/>
      <c r="E30" s="41"/>
      <c r="F30" s="41"/>
      <c r="G30" s="41"/>
      <c r="H30" s="41"/>
      <c r="I30" s="42"/>
      <c r="J30" s="41"/>
      <c r="K30" s="41"/>
    </row>
    <row r="31" spans="2:11" ht="33.6" customHeight="1" thickBot="1" x14ac:dyDescent="0.3">
      <c r="B31" s="53"/>
      <c r="C31" s="9">
        <v>1</v>
      </c>
      <c r="D31" s="13" t="s">
        <v>19</v>
      </c>
      <c r="E31" s="54">
        <v>10</v>
      </c>
      <c r="F31" s="54">
        <v>10</v>
      </c>
      <c r="G31" s="59">
        <v>93</v>
      </c>
      <c r="H31" s="60">
        <f>G31*E31</f>
        <v>930</v>
      </c>
      <c r="I31" s="29">
        <v>0.08</v>
      </c>
      <c r="J31" s="61">
        <f>G31*1.08</f>
        <v>100.44000000000001</v>
      </c>
      <c r="K31" s="59">
        <f>H31*1.08</f>
        <v>1004.4000000000001</v>
      </c>
    </row>
    <row r="32" spans="2:11" ht="15.75" thickBot="1" x14ac:dyDescent="0.3">
      <c r="B32" s="53"/>
      <c r="C32" s="9">
        <v>2</v>
      </c>
      <c r="D32" s="13" t="s">
        <v>32</v>
      </c>
      <c r="E32" s="54"/>
      <c r="F32" s="54"/>
      <c r="G32" s="59"/>
      <c r="H32" s="60"/>
      <c r="I32" s="26"/>
      <c r="J32" s="61"/>
      <c r="K32" s="59"/>
    </row>
    <row r="33" spans="2:11" ht="29.45" customHeight="1" thickBot="1" x14ac:dyDescent="0.3">
      <c r="B33" s="53"/>
      <c r="C33" s="9">
        <v>3</v>
      </c>
      <c r="D33" s="13" t="s">
        <v>21</v>
      </c>
      <c r="E33" s="54"/>
      <c r="F33" s="54"/>
      <c r="G33" s="59"/>
      <c r="H33" s="60"/>
      <c r="I33" s="26"/>
      <c r="J33" s="61"/>
      <c r="K33" s="59"/>
    </row>
    <row r="34" spans="2:11" s="12" customFormat="1" ht="15.75" thickBot="1" x14ac:dyDescent="0.25">
      <c r="B34" s="53"/>
      <c r="C34" s="9">
        <v>4</v>
      </c>
      <c r="D34" s="13" t="s">
        <v>22</v>
      </c>
      <c r="E34" s="54"/>
      <c r="F34" s="54"/>
      <c r="G34" s="59"/>
      <c r="H34" s="60"/>
      <c r="I34" s="26"/>
      <c r="J34" s="61"/>
      <c r="K34" s="59"/>
    </row>
    <row r="35" spans="2:11" ht="28.9" customHeight="1" thickBot="1" x14ac:dyDescent="0.3">
      <c r="B35" s="53"/>
      <c r="C35" s="14">
        <v>5</v>
      </c>
      <c r="D35" s="15" t="s">
        <v>33</v>
      </c>
      <c r="E35" s="54"/>
      <c r="F35" s="54"/>
      <c r="G35" s="59"/>
      <c r="H35" s="60"/>
      <c r="I35" s="27"/>
      <c r="J35" s="61"/>
      <c r="K35" s="59"/>
    </row>
    <row r="36" spans="2:11" ht="28.9" customHeight="1" x14ac:dyDescent="0.25">
      <c r="B36" s="16"/>
      <c r="C36" s="17"/>
      <c r="D36" s="18" t="s">
        <v>34</v>
      </c>
      <c r="E36" s="19"/>
      <c r="F36" s="17"/>
      <c r="G36" s="21">
        <f>SUM(G5,G18,G23,G27,G31)</f>
        <v>1552.8</v>
      </c>
      <c r="H36" s="21">
        <f t="shared" ref="H36:K36" si="0">SUM(H5,H18,H23,H27,H31)</f>
        <v>12170</v>
      </c>
      <c r="I36" s="30">
        <v>0.08</v>
      </c>
      <c r="J36" s="21">
        <f t="shared" si="0"/>
        <v>1677.0240000000001</v>
      </c>
      <c r="K36" s="21">
        <f t="shared" si="0"/>
        <v>13143.6</v>
      </c>
    </row>
  </sheetData>
  <mergeCells count="41">
    <mergeCell ref="B30:B35"/>
    <mergeCell ref="C30:K30"/>
    <mergeCell ref="E31:E35"/>
    <mergeCell ref="F31:F35"/>
    <mergeCell ref="G31:G35"/>
    <mergeCell ref="H31:H35"/>
    <mergeCell ref="J31:J35"/>
    <mergeCell ref="K31:K35"/>
    <mergeCell ref="B26:B29"/>
    <mergeCell ref="C26:K26"/>
    <mergeCell ref="E27:E29"/>
    <mergeCell ref="F27:F29"/>
    <mergeCell ref="G27:G29"/>
    <mergeCell ref="H27:H29"/>
    <mergeCell ref="J27:J29"/>
    <mergeCell ref="K27:K29"/>
    <mergeCell ref="B22:B25"/>
    <mergeCell ref="C22:K22"/>
    <mergeCell ref="E23:E25"/>
    <mergeCell ref="F23:F25"/>
    <mergeCell ref="G23:G25"/>
    <mergeCell ref="H23:H25"/>
    <mergeCell ref="J23:J25"/>
    <mergeCell ref="K23:K25"/>
    <mergeCell ref="B17:B21"/>
    <mergeCell ref="C17:K17"/>
    <mergeCell ref="E18:E21"/>
    <mergeCell ref="F18:F21"/>
    <mergeCell ref="G18:G21"/>
    <mergeCell ref="H18:H21"/>
    <mergeCell ref="J18:J21"/>
    <mergeCell ref="K18:K21"/>
    <mergeCell ref="B2:K2"/>
    <mergeCell ref="B4:B16"/>
    <mergeCell ref="C4:K4"/>
    <mergeCell ref="E5:E16"/>
    <mergeCell ref="F5:F16"/>
    <mergeCell ref="G5:G16"/>
    <mergeCell ref="H5:H16"/>
    <mergeCell ref="J5:J16"/>
    <mergeCell ref="K5:K16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1"/>
  <sheetViews>
    <sheetView showGridLines="0" zoomScaleNormal="100" workbookViewId="0"/>
  </sheetViews>
  <sheetFormatPr defaultRowHeight="15" x14ac:dyDescent="0.25"/>
  <cols>
    <col min="1" max="1025" width="9" style="1" customWidth="1"/>
  </cols>
  <sheetData/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Arkusz2</vt:lpstr>
      <vt:lpstr>Arkusz1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MACHOWSKI</dc:creator>
  <dc:description/>
  <cp:lastModifiedBy>Zaopatrzenie</cp:lastModifiedBy>
  <cp:revision>1</cp:revision>
  <dcterms:created xsi:type="dcterms:W3CDTF">2017-02-24T10:22:40Z</dcterms:created>
  <dcterms:modified xsi:type="dcterms:W3CDTF">2019-08-05T07:32:31Z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