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500" activeTab="0"/>
  </bookViews>
  <sheets>
    <sheet name="Załącznik nr 1 a do SWZ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<sst xmlns="http://schemas.openxmlformats.org/spreadsheetml/2006/main" count="52" uniqueCount="48">
  <si>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Paw. C</t>
  </si>
  <si>
    <t>1000 kg szpit.</t>
  </si>
  <si>
    <t>1000 kg osob.</t>
  </si>
  <si>
    <t>Paw. D</t>
  </si>
  <si>
    <t>1500 osob.</t>
  </si>
  <si>
    <t>100 kg tow.(blok)</t>
  </si>
  <si>
    <t>300 kg tow.(blok)</t>
  </si>
  <si>
    <t>CMPW</t>
  </si>
  <si>
    <t>400 Cibes (niepeł.)</t>
  </si>
  <si>
    <t>500 kg osob.</t>
  </si>
  <si>
    <t>WPR</t>
  </si>
  <si>
    <t>dźwignik samoch. P0500N 5t</t>
  </si>
  <si>
    <t xml:space="preserve">Lp. </t>
  </si>
  <si>
    <t>Lokalizacja</t>
  </si>
  <si>
    <t>Nośność</t>
  </si>
  <si>
    <t>Oznaczenie</t>
  </si>
  <si>
    <t>Ilość przeglądów       w roku</t>
  </si>
  <si>
    <t>Cena netto  [zł/mies.]</t>
  </si>
  <si>
    <t>Wartość netto       [zł/rok]</t>
  </si>
  <si>
    <t>Wartość brutto  [zł/rok]</t>
  </si>
  <si>
    <t>Przygotowanie dźwigu do obioru UDT    [zł netto/ rok]</t>
  </si>
  <si>
    <t>Przygotowanie dźwigu do obioru UDT    [zł brutto/ rok]</t>
  </si>
  <si>
    <t>Pomiar elektryczny dźwigu                  [zł netto/rok]</t>
  </si>
  <si>
    <t>Pomiar elektryczny dźwigu [zł brutto/rok]</t>
  </si>
  <si>
    <t>Dodatkowe prace [1 rob./godz.netto]</t>
  </si>
  <si>
    <t>Dodatkowe prace [1 rob./godz.brutto]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</si>
  <si>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</si>
  <si>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</si>
  <si>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</si>
  <si>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</si>
  <si>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</si>
  <si>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</si>
  <si>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</si>
  <si>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</si>
  <si>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</si>
  <si>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</si>
  <si>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</si>
  <si>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</si>
  <si>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</si>
  <si>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Wykonywanie przeglądów, konserwacji i napraw dźwigów osobowych, towarowych, platform podnośnych i dźwignika w ZZOZ w Wadowicach przez okres 2 lat</t>
  </si>
  <si>
    <t>Cena brutto [zł/mies.]</t>
  </si>
  <si>
    <t>Załącznik nr 1a do SWZ</t>
  </si>
  <si>
    <t>Tabelę należy wypełnić i złożyć wraz z Załącznikiem nr 5 "Formularz Ofertowy"</t>
  </si>
  <si>
    <t>Suma (zł/rok)</t>
  </si>
  <si>
    <r>
      <t xml:space="preserve">Suma (zł/ 2 lata)
</t>
    </r>
    <r>
      <rPr>
        <i/>
        <sz val="10.5"/>
        <rFont val="Georgia"/>
        <family val="1"/>
      </rPr>
      <t>(wartość z wiersza 10 x 2)</t>
    </r>
  </si>
  <si>
    <t>x</t>
  </si>
  <si>
    <r>
      <rPr>
        <b/>
        <sz val="10.5"/>
        <rFont val="Georgia"/>
        <family val="1"/>
      </rPr>
      <t>Razem cała usługa (zł / 2 lata) brutto</t>
    </r>
    <r>
      <rPr>
        <sz val="10.5"/>
        <rFont val="Georgia"/>
        <family val="1"/>
      </rPr>
      <t xml:space="preserve">
</t>
    </r>
    <r>
      <rPr>
        <i/>
        <sz val="10.5"/>
        <rFont val="Georgia"/>
        <family val="1"/>
      </rPr>
      <t>[tj. wiersz 11, kolumna 8+10+12</t>
    </r>
    <r>
      <rPr>
        <sz val="10.5"/>
        <rFont val="Georgia"/>
        <family val="1"/>
      </rPr>
      <t>]</t>
    </r>
  </si>
  <si>
    <r>
      <rPr>
        <b/>
        <sz val="10.5"/>
        <rFont val="Georgia"/>
        <family val="1"/>
      </rPr>
      <t>Razem cała usługa (zł / 2 lata netto)</t>
    </r>
    <r>
      <rPr>
        <sz val="10.5"/>
        <rFont val="Georgia"/>
        <family val="1"/>
      </rPr>
      <t xml:space="preserve">
</t>
    </r>
    <r>
      <rPr>
        <i/>
        <sz val="10.5"/>
        <rFont val="Georgia"/>
        <family val="1"/>
      </rPr>
      <t>[tj. wiersz 11, kolumna 6+9+11]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</si>
</sst>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color indexed="8"/>
      <name val="Georgia"/>
      <family val="1"/>
    </font>
    <font>
      <sz val="10.5"/>
      <color indexed="8"/>
      <name val="Georgia"/>
      <family val="1"/>
    </font>
    <font>
      <sz val="10.5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.5"/>
      <color indexed="8"/>
      <name val="Georgia"/>
      <family val="1"/>
    </font>
    <font>
      <i/>
      <sz val="10.5"/>
      <name val="Georgia"/>
      <family val="1"/>
    </font>
    <font>
      <b/>
      <sz val="10.5"/>
      <name val="Georgia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.5"/>
      <color rgb="FF00000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4" fontId="1" fillId="0" borderId="14" xfId="58" applyBorder="1" applyAlignment="1">
      <alignment horizontal="center" vertical="center"/>
    </xf>
    <xf numFmtId="44" fontId="1" fillId="0" borderId="15" xfId="58" applyBorder="1" applyAlignment="1">
      <alignment horizontal="center" vertical="center"/>
    </xf>
    <xf numFmtId="44" fontId="1" fillId="0" borderId="16" xfId="58" applyBorder="1" applyAlignment="1">
      <alignment horizontal="center" vertical="center"/>
    </xf>
    <xf numFmtId="44" fontId="1" fillId="0" borderId="10" xfId="58" applyFill="1" applyBorder="1" applyAlignment="1">
      <alignment horizontal="center" vertical="center"/>
    </xf>
    <xf numFmtId="44" fontId="1" fillId="0" borderId="10" xfId="58" applyBorder="1" applyAlignment="1">
      <alignment horizontal="center" vertical="center"/>
    </xf>
    <xf numFmtId="44" fontId="1" fillId="0" borderId="10" xfId="58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4" fontId="25" fillId="3" borderId="11" xfId="58" applyFont="1" applyFill="1" applyBorder="1" applyAlignment="1">
      <alignment horizontal="center" vertical="center"/>
    </xf>
    <xf numFmtId="44" fontId="25" fillId="3" borderId="12" xfId="58" applyFont="1" applyFill="1" applyBorder="1" applyAlignment="1">
      <alignment horizontal="center" vertical="center"/>
    </xf>
    <xf numFmtId="44" fontId="25" fillId="3" borderId="13" xfId="58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4"/>
  <sheetViews>
    <sheetView tabSelected="1" zoomScalePageLayoutView="0" workbookViewId="0" topLeftCell="B4">
      <selection activeCell="G20" sqref="G20:N20"/>
    </sheetView>
  </sheetViews>
  <sheetFormatPr defaultColWidth="8.796875" defaultRowHeight="14.25"/>
  <cols>
    <col min="1" max="1" width="2.69921875" style="1" customWidth="1"/>
    <col min="2" max="2" width="3.3984375" style="1" customWidth="1"/>
    <col min="3" max="3" width="9.69921875" style="1" customWidth="1"/>
    <col min="4" max="4" width="11.69921875" style="1" customWidth="1"/>
    <col min="5" max="5" width="11.09765625" style="1" customWidth="1"/>
    <col min="6" max="6" width="7.09765625" style="1" customWidth="1"/>
    <col min="7" max="7" width="9.19921875" style="1" customWidth="1"/>
    <col min="8" max="8" width="11.09765625" style="1" customWidth="1"/>
    <col min="9" max="9" width="10.5" style="1" customWidth="1"/>
    <col min="10" max="10" width="10.19921875" style="1" customWidth="1"/>
    <col min="11" max="11" width="12.5" style="1" customWidth="1"/>
    <col min="12" max="12" width="12.3984375" style="1" customWidth="1"/>
    <col min="13" max="13" width="12.69921875" style="1" customWidth="1"/>
    <col min="14" max="14" width="12.3984375" style="1" customWidth="1"/>
    <col min="15" max="16" width="10.3984375" style="1" customWidth="1"/>
    <col min="17" max="16384" width="9" style="1" customWidth="1"/>
  </cols>
  <sheetData>
    <row r="2" ht="14.25">
      <c r="N2" s="1" t="s">
        <v>41</v>
      </c>
    </row>
    <row r="4" spans="2:16" ht="27.75" customHeight="1">
      <c r="B4" s="27" t="s">
        <v>39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8"/>
    </row>
    <row r="5" spans="2:13" ht="27.75" customHeight="1">
      <c r="B5" s="10"/>
      <c r="C5" s="10"/>
      <c r="D5" s="10"/>
      <c r="E5" s="10"/>
      <c r="F5" s="10"/>
      <c r="G5" s="11"/>
      <c r="H5" s="11"/>
      <c r="I5" s="4"/>
      <c r="J5" s="4"/>
      <c r="K5" s="11"/>
      <c r="L5" s="11"/>
      <c r="M5" s="10"/>
    </row>
    <row r="6" spans="2:16" ht="67.5">
      <c r="B6" s="29" t="s">
        <v>12</v>
      </c>
      <c r="C6" s="29" t="s">
        <v>13</v>
      </c>
      <c r="D6" s="30" t="s">
        <v>14</v>
      </c>
      <c r="E6" s="29" t="s">
        <v>15</v>
      </c>
      <c r="F6" s="30" t="s">
        <v>16</v>
      </c>
      <c r="G6" s="30" t="s">
        <v>17</v>
      </c>
      <c r="H6" s="30" t="s">
        <v>18</v>
      </c>
      <c r="I6" s="30" t="s">
        <v>40</v>
      </c>
      <c r="J6" s="30" t="s">
        <v>19</v>
      </c>
      <c r="K6" s="29" t="s">
        <v>20</v>
      </c>
      <c r="L6" s="29" t="s">
        <v>21</v>
      </c>
      <c r="M6" s="29" t="s">
        <v>22</v>
      </c>
      <c r="N6" s="29" t="s">
        <v>23</v>
      </c>
      <c r="O6" s="29" t="s">
        <v>24</v>
      </c>
      <c r="P6" s="29" t="s">
        <v>25</v>
      </c>
    </row>
    <row r="7" spans="2:16" ht="14.25">
      <c r="B7" s="5"/>
      <c r="C7" s="5">
        <v>1</v>
      </c>
      <c r="D7" s="6">
        <v>2</v>
      </c>
      <c r="E7" s="5">
        <v>3</v>
      </c>
      <c r="F7" s="6">
        <v>4</v>
      </c>
      <c r="G7" s="6">
        <v>5</v>
      </c>
      <c r="H7" s="6">
        <v>6</v>
      </c>
      <c r="I7" s="7">
        <v>7</v>
      </c>
      <c r="J7" s="6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</row>
    <row r="8" spans="2:16" ht="14.25">
      <c r="B8" s="12" t="s">
        <v>26</v>
      </c>
      <c r="C8" s="8" t="s">
        <v>0</v>
      </c>
      <c r="D8" s="13" t="s">
        <v>1</v>
      </c>
      <c r="E8" s="14">
        <v>3102010259</v>
      </c>
      <c r="F8" s="13">
        <v>12</v>
      </c>
      <c r="G8" s="34"/>
      <c r="H8" s="35">
        <f>F8*G8</f>
        <v>0</v>
      </c>
      <c r="I8" s="34"/>
      <c r="J8" s="35">
        <f>I8*F8</f>
        <v>0</v>
      </c>
      <c r="K8" s="35"/>
      <c r="L8" s="35"/>
      <c r="M8" s="35"/>
      <c r="N8" s="35"/>
      <c r="O8" s="31"/>
      <c r="P8" s="31"/>
    </row>
    <row r="9" spans="2:16" ht="14.25">
      <c r="B9" s="12" t="s">
        <v>27</v>
      </c>
      <c r="C9" s="8"/>
      <c r="D9" s="13" t="s">
        <v>1</v>
      </c>
      <c r="E9" s="14">
        <v>3102010260</v>
      </c>
      <c r="F9" s="13">
        <v>12</v>
      </c>
      <c r="G9" s="34"/>
      <c r="H9" s="35">
        <f aca="true" t="shared" si="0" ref="H9:H16">F9*G9</f>
        <v>0</v>
      </c>
      <c r="I9" s="34"/>
      <c r="J9" s="35">
        <f aca="true" t="shared" si="1" ref="J9:J16">I9*F9</f>
        <v>0</v>
      </c>
      <c r="K9" s="35"/>
      <c r="L9" s="35"/>
      <c r="M9" s="35"/>
      <c r="N9" s="35"/>
      <c r="O9" s="32"/>
      <c r="P9" s="32"/>
    </row>
    <row r="10" spans="2:16" ht="14.25">
      <c r="B10" s="12" t="s">
        <v>28</v>
      </c>
      <c r="C10" s="8"/>
      <c r="D10" s="13" t="s">
        <v>2</v>
      </c>
      <c r="E10" s="14">
        <v>3102010261</v>
      </c>
      <c r="F10" s="13">
        <v>12</v>
      </c>
      <c r="G10" s="34"/>
      <c r="H10" s="35">
        <f t="shared" si="0"/>
        <v>0</v>
      </c>
      <c r="I10" s="34"/>
      <c r="J10" s="35">
        <f t="shared" si="1"/>
        <v>0</v>
      </c>
      <c r="K10" s="35"/>
      <c r="L10" s="35"/>
      <c r="M10" s="35"/>
      <c r="N10" s="35"/>
      <c r="O10" s="32"/>
      <c r="P10" s="32"/>
    </row>
    <row r="11" spans="2:16" ht="14.25">
      <c r="B11" s="12" t="s">
        <v>29</v>
      </c>
      <c r="C11" s="8" t="s">
        <v>3</v>
      </c>
      <c r="D11" s="13" t="s">
        <v>4</v>
      </c>
      <c r="E11" s="14">
        <v>3102021082</v>
      </c>
      <c r="F11" s="13">
        <v>12</v>
      </c>
      <c r="G11" s="34"/>
      <c r="H11" s="35">
        <f t="shared" si="0"/>
        <v>0</v>
      </c>
      <c r="I11" s="34"/>
      <c r="J11" s="35">
        <f t="shared" si="1"/>
        <v>0</v>
      </c>
      <c r="K11" s="35"/>
      <c r="L11" s="35"/>
      <c r="M11" s="35"/>
      <c r="N11" s="35"/>
      <c r="O11" s="32"/>
      <c r="P11" s="32"/>
    </row>
    <row r="12" spans="2:16" ht="27">
      <c r="B12" s="12" t="s">
        <v>30</v>
      </c>
      <c r="C12" s="8"/>
      <c r="D12" s="7" t="s">
        <v>5</v>
      </c>
      <c r="E12" s="14">
        <v>3102021517</v>
      </c>
      <c r="F12" s="13">
        <v>12</v>
      </c>
      <c r="G12" s="34"/>
      <c r="H12" s="35">
        <f t="shared" si="0"/>
        <v>0</v>
      </c>
      <c r="I12" s="34"/>
      <c r="J12" s="35">
        <f t="shared" si="1"/>
        <v>0</v>
      </c>
      <c r="K12" s="35"/>
      <c r="L12" s="35"/>
      <c r="M12" s="35"/>
      <c r="N12" s="35"/>
      <c r="O12" s="32"/>
      <c r="P12" s="32"/>
    </row>
    <row r="13" spans="2:16" ht="27">
      <c r="B13" s="12" t="s">
        <v>31</v>
      </c>
      <c r="C13" s="8"/>
      <c r="D13" s="7" t="s">
        <v>6</v>
      </c>
      <c r="E13" s="14">
        <v>3102021516</v>
      </c>
      <c r="F13" s="14">
        <v>12</v>
      </c>
      <c r="G13" s="34"/>
      <c r="H13" s="35">
        <f t="shared" si="0"/>
        <v>0</v>
      </c>
      <c r="I13" s="34"/>
      <c r="J13" s="35">
        <f t="shared" si="1"/>
        <v>0</v>
      </c>
      <c r="K13" s="35"/>
      <c r="L13" s="35"/>
      <c r="M13" s="35"/>
      <c r="N13" s="35"/>
      <c r="O13" s="32"/>
      <c r="P13" s="32"/>
    </row>
    <row r="14" spans="2:16" ht="24.75" customHeight="1">
      <c r="B14" s="5" t="s">
        <v>32</v>
      </c>
      <c r="C14" s="9" t="s">
        <v>7</v>
      </c>
      <c r="D14" s="7" t="s">
        <v>8</v>
      </c>
      <c r="E14" s="15">
        <v>3002010218</v>
      </c>
      <c r="F14" s="15">
        <v>12</v>
      </c>
      <c r="G14" s="36"/>
      <c r="H14" s="35">
        <f t="shared" si="0"/>
        <v>0</v>
      </c>
      <c r="I14" s="34"/>
      <c r="J14" s="35">
        <f t="shared" si="1"/>
        <v>0</v>
      </c>
      <c r="K14" s="35"/>
      <c r="L14" s="35"/>
      <c r="M14" s="35"/>
      <c r="N14" s="35"/>
      <c r="O14" s="32"/>
      <c r="P14" s="32"/>
    </row>
    <row r="15" spans="2:16" ht="14.25">
      <c r="B15" s="5" t="s">
        <v>33</v>
      </c>
      <c r="C15" s="9"/>
      <c r="D15" s="13" t="s">
        <v>9</v>
      </c>
      <c r="E15" s="14">
        <v>3102010020</v>
      </c>
      <c r="F15" s="14">
        <v>12</v>
      </c>
      <c r="G15" s="34"/>
      <c r="H15" s="35">
        <f t="shared" si="0"/>
        <v>0</v>
      </c>
      <c r="I15" s="34"/>
      <c r="J15" s="35">
        <f t="shared" si="1"/>
        <v>0</v>
      </c>
      <c r="K15" s="35"/>
      <c r="L15" s="35"/>
      <c r="M15" s="35"/>
      <c r="N15" s="35"/>
      <c r="O15" s="32"/>
      <c r="P15" s="32"/>
    </row>
    <row r="16" spans="2:16" ht="40.5">
      <c r="B16" s="5" t="s">
        <v>34</v>
      </c>
      <c r="C16" s="7" t="s">
        <v>10</v>
      </c>
      <c r="D16" s="7" t="s">
        <v>11</v>
      </c>
      <c r="E16" s="14">
        <v>20210306003</v>
      </c>
      <c r="F16" s="14">
        <v>2</v>
      </c>
      <c r="G16" s="34"/>
      <c r="H16" s="35">
        <f t="shared" si="0"/>
        <v>0</v>
      </c>
      <c r="I16" s="34"/>
      <c r="J16" s="35">
        <f t="shared" si="1"/>
        <v>0</v>
      </c>
      <c r="K16" s="35"/>
      <c r="L16" s="35"/>
      <c r="M16" s="36"/>
      <c r="N16" s="35"/>
      <c r="O16" s="32"/>
      <c r="P16" s="32"/>
    </row>
    <row r="17" spans="2:16" ht="27">
      <c r="B17" s="5" t="s">
        <v>35</v>
      </c>
      <c r="C17" s="24" t="s">
        <v>43</v>
      </c>
      <c r="D17" s="25"/>
      <c r="E17" s="25"/>
      <c r="F17" s="26"/>
      <c r="G17" s="34" t="s">
        <v>45</v>
      </c>
      <c r="H17" s="35">
        <f>(H8+H9+H10+H11+H12+H13+H14+H15+H16)</f>
        <v>0</v>
      </c>
      <c r="I17" s="34" t="s">
        <v>45</v>
      </c>
      <c r="J17" s="35">
        <f>J8+J9+J10+J11+J12+J13+J14+J15+J16</f>
        <v>0</v>
      </c>
      <c r="K17" s="35">
        <f>K8+K9+K10+K11+K12+K13+K14+K15+K16</f>
        <v>0</v>
      </c>
      <c r="L17" s="35">
        <f>L8+L9+L10+L11+L12+L13+L14+L15+L16</f>
        <v>0</v>
      </c>
      <c r="M17" s="36">
        <f>M8+M9+M10+M11+M12+M13+M14+M15+M16</f>
        <v>0</v>
      </c>
      <c r="N17" s="35">
        <f>N8+N9+N10+N11+N12+N13+N14+N15+N16</f>
        <v>0</v>
      </c>
      <c r="O17" s="32"/>
      <c r="P17" s="32"/>
    </row>
    <row r="18" spans="2:16" ht="27" customHeight="1">
      <c r="B18" s="5" t="s">
        <v>36</v>
      </c>
      <c r="C18" s="24" t="s">
        <v>44</v>
      </c>
      <c r="D18" s="25"/>
      <c r="E18" s="25"/>
      <c r="F18" s="26"/>
      <c r="G18" s="34" t="s">
        <v>45</v>
      </c>
      <c r="H18" s="35">
        <f>H17*2</f>
        <v>0</v>
      </c>
      <c r="I18" s="34" t="s">
        <v>45</v>
      </c>
      <c r="J18" s="35">
        <f>J17*2</f>
        <v>0</v>
      </c>
      <c r="K18" s="35">
        <f>K17*2</f>
        <v>0</v>
      </c>
      <c r="L18" s="35">
        <f>L17*2</f>
        <v>0</v>
      </c>
      <c r="M18" s="36">
        <f>M17*2</f>
        <v>0</v>
      </c>
      <c r="N18" s="35">
        <f>N17*2</f>
        <v>0</v>
      </c>
      <c r="O18" s="32"/>
      <c r="P18" s="32"/>
    </row>
    <row r="19" spans="2:16" s="38" customFormat="1" ht="36" customHeight="1">
      <c r="B19" s="37" t="s">
        <v>37</v>
      </c>
      <c r="C19" s="39" t="s">
        <v>47</v>
      </c>
      <c r="D19" s="40"/>
      <c r="E19" s="40"/>
      <c r="F19" s="41"/>
      <c r="G19" s="42">
        <f>(H18+K18+M18)</f>
        <v>0</v>
      </c>
      <c r="H19" s="43"/>
      <c r="I19" s="43"/>
      <c r="J19" s="43"/>
      <c r="K19" s="43"/>
      <c r="L19" s="43"/>
      <c r="M19" s="43"/>
      <c r="N19" s="44"/>
      <c r="O19" s="32"/>
      <c r="P19" s="32"/>
    </row>
    <row r="20" spans="2:16" s="38" customFormat="1" ht="36" customHeight="1">
      <c r="B20" s="37" t="s">
        <v>38</v>
      </c>
      <c r="C20" s="39" t="s">
        <v>46</v>
      </c>
      <c r="D20" s="40"/>
      <c r="E20" s="40"/>
      <c r="F20" s="41"/>
      <c r="G20" s="42">
        <f>J18+L18+N18</f>
        <v>0</v>
      </c>
      <c r="H20" s="43"/>
      <c r="I20" s="43"/>
      <c r="J20" s="43"/>
      <c r="K20" s="43"/>
      <c r="L20" s="43"/>
      <c r="M20" s="43"/>
      <c r="N20" s="44"/>
      <c r="O20" s="33"/>
      <c r="P20" s="33"/>
    </row>
    <row r="21" spans="2:16" ht="14.25">
      <c r="B21" s="4"/>
      <c r="C21" s="2"/>
      <c r="D21" s="2"/>
      <c r="E21" s="3"/>
      <c r="F21" s="3"/>
      <c r="G21" s="16"/>
      <c r="H21" s="17"/>
      <c r="I21" s="18"/>
      <c r="J21" s="19"/>
      <c r="K21" s="19"/>
      <c r="L21" s="19"/>
      <c r="M21" s="20"/>
      <c r="N21" s="21"/>
      <c r="O21" s="21"/>
      <c r="P21" s="21"/>
    </row>
    <row r="22" spans="2:13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6" ht="14.25">
      <c r="B23" s="45"/>
      <c r="C23" s="22" t="s">
        <v>42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6"/>
    </row>
    <row r="24" spans="2:13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sheetProtection selectLockedCells="1" selectUnlockedCells="1"/>
  <mergeCells count="13">
    <mergeCell ref="C17:F17"/>
    <mergeCell ref="C18:F18"/>
    <mergeCell ref="C19:F19"/>
    <mergeCell ref="C20:F20"/>
    <mergeCell ref="O8:O20"/>
    <mergeCell ref="P8:P20"/>
    <mergeCell ref="G19:N19"/>
    <mergeCell ref="G20:N20"/>
    <mergeCell ref="C23:O23"/>
    <mergeCell ref="B4:P4"/>
    <mergeCell ref="C8:C10"/>
    <mergeCell ref="C11:C13"/>
    <mergeCell ref="C14:C15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dzp</cp:lastModifiedBy>
  <cp:lastPrinted>2023-06-16T10:28:19Z</cp:lastPrinted>
  <dcterms:modified xsi:type="dcterms:W3CDTF">2023-06-16T11:57:01Z</dcterms:modified>
  <cp:category/>
  <cp:version/>
  <cp:contentType/>
  <cp:contentStatus/>
</cp:coreProperties>
</file>