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olejemalopolskie-my.sharepoint.com/personal/edyta_nogaj_kolejemalopolskie_com_pl/Documents/DZ/Postępowania/2025/PUBLICZNE UE/PRZETARG NIEOGRANICZONY/DZ.26.359.2025 - P4_EN78 i EN79/SWZ/"/>
    </mc:Choice>
  </mc:AlternateContent>
  <xr:revisionPtr revIDLastSave="7" documentId="8_{A1C878E3-AC4A-4483-9B04-6D0E1F8D3467}" xr6:coauthVersionLast="47" xr6:coauthVersionMax="47" xr10:uidLastSave="{396B2CB8-8556-4E72-AE3C-12F5F221D3B4}"/>
  <bookViews>
    <workbookView xWindow="-120" yWindow="-120" windowWidth="29040" windowHeight="15720" tabRatio="755" xr2:uid="{00000000-000D-0000-FFFF-FFFF00000000}"/>
  </bookViews>
  <sheets>
    <sheet name="Prawo OPCJI - EN79(45WE)" sheetId="9" r:id="rId1"/>
    <sheet name="Zakres podstawowy P4-EN78(31WE)" sheetId="3" r:id="rId2"/>
    <sheet name="Zakres podstawowy P4-EN79(45WE)" sheetId="7" r:id="rId3"/>
    <sheet name="Prawo OPCJI - EN78(31WE)" sheetId="6" r:id="rId4"/>
  </sheets>
  <definedNames>
    <definedName name="_xlnm.Print_Area" localSheetId="3">'Prawo OPCJI - EN78(31WE)'!$A$1:$H$35</definedName>
    <definedName name="_xlnm.Print_Area" localSheetId="0">'Prawo OPCJI - EN79(45WE)'!$A$1:$H$35</definedName>
    <definedName name="_xlnm.Print_Area" localSheetId="1">'Zakres podstawowy P4-EN78(31WE)'!$A$1:$H$6</definedName>
    <definedName name="_xlnm.Print_Area" localSheetId="2">'Zakres podstawowy P4-EN79(45WE)'!$A$1:$H$6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9" l="1"/>
  <c r="F33" i="9"/>
  <c r="E33" i="9"/>
  <c r="D33" i="9"/>
  <c r="G33" i="6"/>
  <c r="F33" i="6"/>
  <c r="E33" i="6"/>
  <c r="D33" i="6"/>
  <c r="G5" i="7"/>
  <c r="G5" i="3"/>
  <c r="G30" i="9"/>
  <c r="G31" i="9"/>
  <c r="G32" i="9"/>
  <c r="F30" i="9"/>
  <c r="F31" i="9"/>
  <c r="F32" i="9"/>
  <c r="E30" i="9"/>
  <c r="E31" i="9"/>
  <c r="E32" i="9"/>
  <c r="G30" i="6"/>
  <c r="G31" i="6"/>
  <c r="G32" i="6"/>
  <c r="F30" i="6"/>
  <c r="F31" i="6"/>
  <c r="F32" i="6"/>
  <c r="E30" i="6"/>
  <c r="E31" i="6"/>
  <c r="E32" i="6"/>
  <c r="E28" i="9" l="1"/>
  <c r="E28" i="6"/>
  <c r="E6" i="9"/>
  <c r="E7" i="9"/>
  <c r="F7" i="9" s="1"/>
  <c r="G7" i="9" s="1"/>
  <c r="E8" i="9"/>
  <c r="E9" i="9"/>
  <c r="E10" i="9"/>
  <c r="E11" i="9"/>
  <c r="F11" i="9" s="1"/>
  <c r="G11" i="9" s="1"/>
  <c r="E12" i="9"/>
  <c r="F12" i="9" s="1"/>
  <c r="G12" i="9" s="1"/>
  <c r="E13" i="9"/>
  <c r="E14" i="9"/>
  <c r="F14" i="9" s="1"/>
  <c r="E15" i="9"/>
  <c r="F15" i="9" s="1"/>
  <c r="G15" i="9" s="1"/>
  <c r="E16" i="9"/>
  <c r="E17" i="9"/>
  <c r="E18" i="9"/>
  <c r="E19" i="9"/>
  <c r="F19" i="9" s="1"/>
  <c r="G19" i="9" s="1"/>
  <c r="E20" i="9"/>
  <c r="F20" i="9" s="1"/>
  <c r="G20" i="9" s="1"/>
  <c r="E21" i="9"/>
  <c r="F21" i="9" s="1"/>
  <c r="G21" i="9" s="1"/>
  <c r="E22" i="9"/>
  <c r="E23" i="9"/>
  <c r="F23" i="9" s="1"/>
  <c r="G23" i="9" s="1"/>
  <c r="E24" i="9"/>
  <c r="F24" i="9" s="1"/>
  <c r="G24" i="9" s="1"/>
  <c r="E25" i="9"/>
  <c r="E26" i="9"/>
  <c r="F26" i="9" s="1"/>
  <c r="G26" i="9" s="1"/>
  <c r="E27" i="9"/>
  <c r="F27" i="9" s="1"/>
  <c r="G27" i="9" s="1"/>
  <c r="E29" i="9"/>
  <c r="E5" i="9"/>
  <c r="F16" i="9"/>
  <c r="G16" i="9" s="1"/>
  <c r="F8" i="9"/>
  <c r="G8" i="9" s="1"/>
  <c r="E27" i="6"/>
  <c r="E24" i="6"/>
  <c r="E23" i="6"/>
  <c r="E22" i="6"/>
  <c r="F22" i="6" s="1"/>
  <c r="E6" i="6"/>
  <c r="E7" i="6"/>
  <c r="F7" i="6" s="1"/>
  <c r="G7" i="6" s="1"/>
  <c r="E8" i="6"/>
  <c r="F8" i="6" s="1"/>
  <c r="G8" i="6" s="1"/>
  <c r="E9" i="6"/>
  <c r="E10" i="6"/>
  <c r="F10" i="6" s="1"/>
  <c r="E11" i="6"/>
  <c r="E12" i="6"/>
  <c r="E13" i="6"/>
  <c r="F13" i="6" s="1"/>
  <c r="E14" i="6"/>
  <c r="F14" i="6" s="1"/>
  <c r="G14" i="6" s="1"/>
  <c r="E15" i="6"/>
  <c r="E16" i="6"/>
  <c r="E17" i="6"/>
  <c r="F17" i="6" s="1"/>
  <c r="E18" i="6"/>
  <c r="F18" i="6" s="1"/>
  <c r="E19" i="6"/>
  <c r="E20" i="6"/>
  <c r="E21" i="6"/>
  <c r="F21" i="6" s="1"/>
  <c r="E25" i="6"/>
  <c r="E26" i="6"/>
  <c r="E29" i="6"/>
  <c r="F29" i="6" s="1"/>
  <c r="E5" i="6"/>
  <c r="E5" i="3"/>
  <c r="E5" i="7"/>
  <c r="F5" i="6" l="1"/>
  <c r="F5" i="9"/>
  <c r="F28" i="9"/>
  <c r="G28" i="9" s="1"/>
  <c r="F28" i="6"/>
  <c r="G28" i="6" s="1"/>
  <c r="G5" i="6"/>
  <c r="F13" i="9"/>
  <c r="G13" i="9" s="1"/>
  <c r="G5" i="9"/>
  <c r="F6" i="9"/>
  <c r="G6" i="9" s="1"/>
  <c r="F22" i="9"/>
  <c r="G22" i="9" s="1"/>
  <c r="F9" i="9"/>
  <c r="G9" i="9" s="1"/>
  <c r="G14" i="9"/>
  <c r="F17" i="9"/>
  <c r="G17" i="9" s="1"/>
  <c r="F25" i="9"/>
  <c r="G25" i="9" s="1"/>
  <c r="F29" i="9"/>
  <c r="G29" i="9" s="1"/>
  <c r="F10" i="9"/>
  <c r="G10" i="9" s="1"/>
  <c r="F18" i="9"/>
  <c r="G18" i="9" s="1"/>
  <c r="F23" i="6"/>
  <c r="G23" i="6" s="1"/>
  <c r="F27" i="6"/>
  <c r="G27" i="6" s="1"/>
  <c r="G22" i="6"/>
  <c r="F24" i="6"/>
  <c r="G24" i="6" s="1"/>
  <c r="F5" i="7"/>
  <c r="F26" i="6"/>
  <c r="G26" i="6" s="1"/>
  <c r="G21" i="6"/>
  <c r="F19" i="6"/>
  <c r="G19" i="6" s="1"/>
  <c r="G18" i="6"/>
  <c r="G17" i="6"/>
  <c r="F15" i="6"/>
  <c r="G15" i="6" s="1"/>
  <c r="G13" i="6"/>
  <c r="F11" i="6"/>
  <c r="G11" i="6" s="1"/>
  <c r="G10" i="6"/>
  <c r="F9" i="6"/>
  <c r="G9" i="6" s="1"/>
  <c r="G29" i="6"/>
  <c r="F6" i="6"/>
  <c r="F12" i="6"/>
  <c r="G12" i="6" s="1"/>
  <c r="F20" i="6"/>
  <c r="G20" i="6" s="1"/>
  <c r="F25" i="6"/>
  <c r="G25" i="6" s="1"/>
  <c r="F16" i="6"/>
  <c r="G16" i="6" s="1"/>
  <c r="G6" i="6" l="1"/>
  <c r="F5" i="3" l="1"/>
</calcChain>
</file>

<file path=xl/sharedStrings.xml><?xml version="1.0" encoding="utf-8"?>
<sst xmlns="http://schemas.openxmlformats.org/spreadsheetml/2006/main" count="100" uniqueCount="52">
  <si>
    <t>Załącznik nr 7a - Oferta WYKONAWCY (1a do SWZ)</t>
  </si>
  <si>
    <t>UWAGA - pola zielone wypełnia Wykonawca</t>
  </si>
  <si>
    <t xml:space="preserve">Lp. </t>
  </si>
  <si>
    <t>Zakres podstawowy DSU - EN78 (31WE)</t>
  </si>
  <si>
    <r>
      <rPr>
        <sz val="11"/>
        <color rgb="FF000000"/>
        <rFont val="Arial"/>
        <family val="2"/>
        <charset val="238"/>
      </rPr>
      <t>Cena jednostkowa</t>
    </r>
    <r>
      <rPr>
        <b/>
        <sz val="11"/>
        <color rgb="FF000000"/>
        <rFont val="Arial"/>
        <family val="2"/>
        <charset val="238"/>
      </rPr>
      <t xml:space="preserve"> 
za 1 Pojazd 
</t>
    </r>
    <r>
      <rPr>
        <sz val="11"/>
        <color rgb="FF000000"/>
        <rFont val="Arial"/>
        <family val="2"/>
        <charset val="238"/>
      </rPr>
      <t>[PLN] NETTO</t>
    </r>
  </si>
  <si>
    <r>
      <rPr>
        <sz val="11"/>
        <color rgb="FF000000"/>
        <rFont val="Arial"/>
        <family val="2"/>
        <charset val="238"/>
      </rPr>
      <t xml:space="preserve">Wartość łącznie
</t>
    </r>
    <r>
      <rPr>
        <b/>
        <sz val="11"/>
        <color rgb="FF000000"/>
        <rFont val="Arial"/>
        <family val="2"/>
        <charset val="238"/>
      </rPr>
      <t>za</t>
    </r>
    <r>
      <rPr>
        <sz val="11"/>
        <color rgb="FF000000"/>
        <rFont val="Arial"/>
        <family val="2"/>
        <charset val="238"/>
      </rPr>
      <t xml:space="preserve"> </t>
    </r>
    <r>
      <rPr>
        <b/>
        <sz val="11"/>
        <color rgb="FF000000"/>
        <rFont val="Arial"/>
        <family val="2"/>
        <charset val="238"/>
      </rPr>
      <t xml:space="preserve">8 Pojazdów
</t>
    </r>
    <r>
      <rPr>
        <sz val="11"/>
        <color rgb="FF000000"/>
        <rFont val="Arial"/>
        <family val="2"/>
        <charset val="238"/>
      </rPr>
      <t xml:space="preserve">[PLN] NETTO </t>
    </r>
  </si>
  <si>
    <r>
      <rPr>
        <sz val="11"/>
        <color rgb="FF000000"/>
        <rFont val="Arial"/>
        <family val="2"/>
        <charset val="238"/>
      </rPr>
      <t>VAT łącznie</t>
    </r>
    <r>
      <rPr>
        <b/>
        <sz val="11"/>
        <color rgb="FF000000"/>
        <rFont val="Arial"/>
        <family val="2"/>
        <charset val="238"/>
      </rPr>
      <t xml:space="preserve">
za 8 Pojazdów
</t>
    </r>
    <r>
      <rPr>
        <sz val="11"/>
        <color rgb="FF000000"/>
        <rFont val="Arial"/>
        <family val="2"/>
        <charset val="238"/>
      </rPr>
      <t xml:space="preserve">[PLN]  </t>
    </r>
  </si>
  <si>
    <r>
      <rPr>
        <sz val="11"/>
        <color rgb="FF000000"/>
        <rFont val="Arial"/>
        <family val="2"/>
        <charset val="238"/>
      </rPr>
      <t>Wartość łącznie</t>
    </r>
    <r>
      <rPr>
        <b/>
        <sz val="11"/>
        <color rgb="FF000000"/>
        <rFont val="Arial"/>
        <family val="2"/>
        <charset val="238"/>
      </rPr>
      <t xml:space="preserve">
za 8 Pojazdów 
</t>
    </r>
    <r>
      <rPr>
        <sz val="11"/>
        <color rgb="FF000000"/>
        <rFont val="Arial"/>
        <family val="2"/>
        <charset val="238"/>
      </rPr>
      <t>[PLN] BRUTTO</t>
    </r>
  </si>
  <si>
    <t xml:space="preserve"> Wykonanie czynności poziomu utrzymania P4 dla EN78 (31WE)</t>
  </si>
  <si>
    <t>Zakres podstawowy DSU - EN79 (45WE)</t>
  </si>
  <si>
    <r>
      <rPr>
        <sz val="11"/>
        <color rgb="FF000000"/>
        <rFont val="Arial"/>
        <family val="2"/>
        <charset val="238"/>
      </rPr>
      <t xml:space="preserve">Wartość łącznie
</t>
    </r>
    <r>
      <rPr>
        <b/>
        <sz val="11"/>
        <color rgb="FF000000"/>
        <rFont val="Arial"/>
        <family val="2"/>
        <charset val="238"/>
      </rPr>
      <t xml:space="preserve">za 5 Pojazdów
</t>
    </r>
    <r>
      <rPr>
        <sz val="11"/>
        <color rgb="FF000000"/>
        <rFont val="Arial"/>
        <family val="2"/>
        <charset val="238"/>
      </rPr>
      <t xml:space="preserve">[PLN] NETTO </t>
    </r>
  </si>
  <si>
    <r>
      <rPr>
        <sz val="11"/>
        <color rgb="FF000000"/>
        <rFont val="Arial"/>
        <family val="2"/>
        <charset val="238"/>
      </rPr>
      <t>VAT łącznie</t>
    </r>
    <r>
      <rPr>
        <b/>
        <sz val="11"/>
        <color rgb="FF000000"/>
        <rFont val="Arial"/>
        <family val="2"/>
        <charset val="238"/>
      </rPr>
      <t xml:space="preserve">
za 5 Pojazdów
</t>
    </r>
    <r>
      <rPr>
        <sz val="11"/>
        <color rgb="FF000000"/>
        <rFont val="Arial"/>
        <family val="2"/>
        <charset val="238"/>
      </rPr>
      <t xml:space="preserve">[PLN]  </t>
    </r>
  </si>
  <si>
    <r>
      <rPr>
        <sz val="11"/>
        <color rgb="FF000000"/>
        <rFont val="Arial"/>
        <family val="2"/>
        <charset val="238"/>
      </rPr>
      <t>Wartość łącznie</t>
    </r>
    <r>
      <rPr>
        <b/>
        <sz val="11"/>
        <color rgb="FF000000"/>
        <rFont val="Arial"/>
        <family val="2"/>
        <charset val="238"/>
      </rPr>
      <t xml:space="preserve">
za 5 Pojazdów 
</t>
    </r>
    <r>
      <rPr>
        <sz val="11"/>
        <color rgb="FF000000"/>
        <rFont val="Arial"/>
        <family val="2"/>
        <charset val="238"/>
      </rPr>
      <t>[PLN] BRUTTO</t>
    </r>
  </si>
  <si>
    <t xml:space="preserve"> Wykonanie czynności poziomu utrzymania P4 dla EN79 (45WE)</t>
  </si>
  <si>
    <t>PRACE DODATKOWE wskazane w Załączniku nr 8 do Umowy (OPZ)</t>
  </si>
  <si>
    <r>
      <rPr>
        <sz val="11"/>
        <color rgb="FF000000"/>
        <rFont val="Arial"/>
        <family val="2"/>
        <charset val="238"/>
      </rPr>
      <t xml:space="preserve">Wartość łącznie
</t>
    </r>
    <r>
      <rPr>
        <b/>
        <sz val="11"/>
        <color rgb="FF000000"/>
        <rFont val="Arial"/>
        <family val="2"/>
        <charset val="238"/>
      </rPr>
      <t xml:space="preserve">za 8 Pojazdów
</t>
    </r>
    <r>
      <rPr>
        <sz val="11"/>
        <color rgb="FF000000"/>
        <rFont val="Arial"/>
        <family val="2"/>
        <charset val="238"/>
      </rPr>
      <t xml:space="preserve">[PLN] NETTO </t>
    </r>
  </si>
  <si>
    <r>
      <t xml:space="preserve">  </t>
    </r>
    <r>
      <rPr>
        <b/>
        <sz val="11"/>
        <color rgb="FF151515"/>
        <rFont val="Arial"/>
        <family val="2"/>
        <charset val="238"/>
      </rPr>
      <t>PRACA 1</t>
    </r>
    <r>
      <rPr>
        <sz val="11"/>
        <color rgb="FF151515"/>
        <rFont val="Arial"/>
        <family val="2"/>
        <charset val="238"/>
      </rPr>
      <t xml:space="preserve">
  Wymiana czujników zliczania pasażerów.</t>
    </r>
  </si>
  <si>
    <r>
      <t xml:space="preserve">  </t>
    </r>
    <r>
      <rPr>
        <b/>
        <sz val="11"/>
        <color rgb="FF151515"/>
        <rFont val="Arial"/>
        <family val="2"/>
        <charset val="238"/>
      </rPr>
      <t>PRACA 2</t>
    </r>
    <r>
      <rPr>
        <sz val="11"/>
        <color rgb="FF151515"/>
        <rFont val="Arial"/>
        <family val="2"/>
        <charset val="238"/>
      </rPr>
      <t xml:space="preserve">
  Montaż pętli indukcyjnej na wszystkich członach EZT.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</si>
  <si>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3</t>
    </r>
    <r>
      <rPr>
        <sz val="11"/>
        <color rgb="FF282828"/>
        <rFont val="Arial"/>
        <family val="2"/>
        <charset val="238"/>
      </rPr>
      <t xml:space="preserve">
  Wyprowadzenie panelu sterowania „drzwi + stopień” do przedsionków.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</si>
  <si>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4</t>
    </r>
    <r>
      <rPr>
        <sz val="11"/>
        <color rgb="FF282828"/>
        <rFont val="Arial"/>
        <family val="2"/>
        <charset val="238"/>
      </rPr>
      <t xml:space="preserve">
  Przeniesienie łącznika wyboru odbieraków prądu na pulpit maszynisty.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</si>
  <si>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5</t>
    </r>
    <r>
      <rPr>
        <sz val="11"/>
        <color rgb="FF282828"/>
        <rFont val="Arial"/>
        <family val="2"/>
        <charset val="238"/>
      </rPr>
      <t xml:space="preserve">
  Modyfikacja sprzęgów elektrycznych dla zapewnienia przesyłu danych z 
  prędkością 1Gb/s.</t>
    </r>
  </si>
  <si>
    <r>
      <t xml:space="preserve">  </t>
    </r>
    <r>
      <rPr>
        <b/>
        <sz val="11"/>
        <color theme="1"/>
        <rFont val="Arial"/>
        <family val="2"/>
        <charset val="238"/>
      </rPr>
      <t>PRACA 6</t>
    </r>
    <r>
      <rPr>
        <sz val="11"/>
        <color theme="1"/>
        <rFont val="Arial"/>
        <family val="2"/>
        <charset val="238"/>
      </rPr>
      <t xml:space="preserve">
  Zdalny podgląd monitora diagnostycznego (panel operatorski) i monitora 
  prędkościomierza w Aplikacji Dyspozytorskiej (AWIA).</t>
    </r>
  </si>
  <si>
    <r>
      <t xml:space="preserve">  </t>
    </r>
    <r>
      <rPr>
        <b/>
        <sz val="11"/>
        <color theme="1"/>
        <rFont val="Arial"/>
        <family val="2"/>
        <charset val="238"/>
      </rPr>
      <t>PRACA 7</t>
    </r>
    <r>
      <rPr>
        <sz val="11"/>
        <color theme="1"/>
        <rFont val="Arial"/>
        <family val="2"/>
        <charset val="238"/>
      </rPr>
      <t xml:space="preserve">
  Przedział WC – wykonanie odpływu/otworu ściekowego.</t>
    </r>
  </si>
  <si>
    <r>
      <t xml:space="preserve"> </t>
    </r>
    <r>
      <rPr>
        <b/>
        <sz val="11"/>
        <color rgb="FF282828"/>
        <rFont val="Arial"/>
        <family val="2"/>
        <charset val="238"/>
      </rPr>
      <t xml:space="preserve"> PRACA 8</t>
    </r>
    <r>
      <rPr>
        <sz val="11"/>
        <color rgb="FF282828"/>
        <rFont val="Arial"/>
        <family val="2"/>
        <charset val="238"/>
      </rPr>
      <t xml:space="preserve">
  Montaż głośnika komunikatów SIP w kabinie maszynisty.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</si>
  <si>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9</t>
    </r>
    <r>
      <rPr>
        <sz val="11"/>
        <color rgb="FF282828"/>
        <rFont val="Arial"/>
        <family val="2"/>
        <charset val="238"/>
      </rPr>
      <t xml:space="preserve">
  Wymiana baterii w przenośnych sygnałach końca pociągu.</t>
    </r>
  </si>
  <si>
    <r>
      <t xml:space="preserve"> </t>
    </r>
    <r>
      <rPr>
        <b/>
        <sz val="11"/>
        <color rgb="FF282828"/>
        <rFont val="Arial"/>
        <family val="2"/>
        <charset val="238"/>
      </rPr>
      <t xml:space="preserve"> PRACA 10</t>
    </r>
    <r>
      <rPr>
        <sz val="11"/>
        <color rgb="FF282828"/>
        <rFont val="Arial"/>
        <family val="2"/>
        <charset val="238"/>
      </rPr>
      <t xml:space="preserve">
  Dodanie funkcjonalności w nastawniku jazdy.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</si>
  <si>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11</t>
    </r>
    <r>
      <rPr>
        <sz val="11"/>
        <color rgb="FF282828"/>
        <rFont val="Arial"/>
        <family val="2"/>
        <charset val="238"/>
      </rPr>
      <t xml:space="preserve">
  Implementacja dodatkowych funkcjonalności na terminalu HMI 
  (terminal vmaszynisty)</t>
    </r>
  </si>
  <si>
    <r>
      <t xml:space="preserve">  </t>
    </r>
    <r>
      <rPr>
        <b/>
        <sz val="11"/>
        <color theme="1"/>
        <rFont val="Arial"/>
        <family val="2"/>
        <charset val="238"/>
      </rPr>
      <t>PRACA 12</t>
    </r>
    <r>
      <rPr>
        <sz val="11"/>
        <color theme="1"/>
        <rFont val="Arial"/>
        <family val="2"/>
        <charset val="238"/>
      </rPr>
      <t xml:space="preserve">
  Implementacja funkcjonalności otwarcia tylko pierwszych drzwi przy kabinie 
  maszynisty.</t>
    </r>
  </si>
  <si>
    <r>
      <t xml:space="preserve">  </t>
    </r>
    <r>
      <rPr>
        <b/>
        <sz val="11"/>
        <color theme="1"/>
        <rFont val="Arial"/>
        <family val="2"/>
        <charset val="238"/>
      </rPr>
      <t>PRACA 13</t>
    </r>
    <r>
      <rPr>
        <sz val="11"/>
        <color theme="1"/>
        <rFont val="Arial"/>
        <family val="2"/>
        <charset val="238"/>
      </rPr>
      <t xml:space="preserve">
  Implementacja dodatkowych funkcji systemu piaskowania.</t>
    </r>
  </si>
  <si>
    <r>
      <t xml:space="preserve">  </t>
    </r>
    <r>
      <rPr>
        <b/>
        <sz val="11"/>
        <color theme="1"/>
        <rFont val="Arial"/>
        <family val="2"/>
        <charset val="238"/>
      </rPr>
      <t>PRACA 14</t>
    </r>
    <r>
      <rPr>
        <sz val="11"/>
        <color theme="1"/>
        <rFont val="Arial"/>
        <family val="2"/>
        <charset val="238"/>
      </rPr>
      <t xml:space="preserve">
  Aplikacja folii szronionej na szybę drzwi maszynisty.</t>
    </r>
  </si>
  <si>
    <r>
      <t xml:space="preserve">  </t>
    </r>
    <r>
      <rPr>
        <b/>
        <sz val="11"/>
        <color theme="1"/>
        <rFont val="Arial"/>
        <family val="2"/>
        <charset val="238"/>
      </rPr>
      <t>PRACA 15</t>
    </r>
    <r>
      <rPr>
        <sz val="11"/>
        <color theme="1"/>
        <rFont val="Arial"/>
        <family val="2"/>
        <charset val="238"/>
      </rPr>
      <t xml:space="preserve">
  Regeneracja pulpitów maszynisty i płyt pulpitowych.</t>
    </r>
  </si>
  <si>
    <r>
      <t xml:space="preserve">  </t>
    </r>
    <r>
      <rPr>
        <b/>
        <sz val="11"/>
        <color theme="1"/>
        <rFont val="Arial"/>
        <family val="2"/>
        <charset val="238"/>
      </rPr>
      <t>PRACA 16</t>
    </r>
    <r>
      <rPr>
        <sz val="11"/>
        <color theme="1"/>
        <rFont val="Arial"/>
        <family val="2"/>
        <charset val="238"/>
      </rPr>
      <t xml:space="preserve">
  Zabudowa dodatkowych gniazd 230V wraz z USB typu A i C na pulpicie 
  maszynisty.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</si>
  <si>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17</t>
    </r>
    <r>
      <rPr>
        <sz val="11"/>
        <color rgb="FF282828"/>
        <rFont val="Arial"/>
        <family val="2"/>
        <charset val="238"/>
      </rPr>
      <t xml:space="preserve">
  Wymiana tapicerki foteli w przedziałach pasażerskich – GROWAG/RECARO. 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</si>
  <si>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18</t>
    </r>
    <r>
      <rPr>
        <sz val="11"/>
        <color rgb="FF282828"/>
        <rFont val="Arial"/>
        <family val="2"/>
        <charset val="238"/>
      </rPr>
      <t xml:space="preserve">
  Montaż systemu elektronicznego dostępu do kabiny maszynisty.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</si>
  <si>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19</t>
    </r>
    <r>
      <rPr>
        <sz val="11"/>
        <color rgb="FF282828"/>
        <rFont val="Arial"/>
        <family val="2"/>
        <charset val="238"/>
      </rPr>
      <t xml:space="preserve">
  Montaż osłon na zbiorniki powietrza umieszczone na podwoziu pojazdu.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</si>
  <si>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20</t>
    </r>
    <r>
      <rPr>
        <sz val="11"/>
        <color rgb="FF282828"/>
        <rFont val="Arial"/>
        <family val="2"/>
        <charset val="238"/>
      </rPr>
      <t xml:space="preserve">
  Zabudowa przedziałów służbowych w przestrzeni pasażerskiej.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</si>
  <si>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21</t>
    </r>
    <r>
      <rPr>
        <sz val="11"/>
        <color rgb="FF282828"/>
        <rFont val="Arial"/>
        <family val="2"/>
        <charset val="238"/>
      </rPr>
      <t xml:space="preserve">
  Wymiana tarcz hamulcowych na wszystkich zestawach kołowych wraz z 
  okładzinami ciernymi.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</si>
  <si>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22</t>
    </r>
    <r>
      <rPr>
        <sz val="11"/>
        <color rgb="FF282828"/>
        <rFont val="Arial"/>
        <family val="2"/>
        <charset val="238"/>
      </rPr>
      <t xml:space="preserve">
  Wymiana kół monoblokowych na wszystkich zestawach kołowych.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</si>
  <si>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23</t>
    </r>
    <r>
      <rPr>
        <sz val="11"/>
        <color rgb="FF282828"/>
        <rFont val="Arial"/>
        <family val="2"/>
        <charset val="238"/>
      </rPr>
      <t xml:space="preserve">
  Oklejenie pudła pojazdu folią antygraffiti.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</si>
  <si>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24</t>
    </r>
    <r>
      <rPr>
        <sz val="11"/>
        <color rgb="FF282828"/>
        <rFont val="Arial"/>
        <family val="2"/>
        <charset val="238"/>
      </rPr>
      <t xml:space="preserve">
  Wymiana folii przeciwsłonecznej na szybach bocznych i szybach drzwi 
  odskokowo-przesuwnych.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</si>
  <si>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25</t>
    </r>
    <r>
      <rPr>
        <sz val="11"/>
        <color rgb="FF282828"/>
        <rFont val="Arial"/>
        <family val="2"/>
        <charset val="238"/>
      </rPr>
      <t xml:space="preserve">
  Montaż osłon na anteny ETCS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</si>
  <si>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26</t>
    </r>
    <r>
      <rPr>
        <sz val="11"/>
        <color rgb="FF282828"/>
        <rFont val="Arial"/>
        <family val="2"/>
        <charset val="238"/>
      </rPr>
      <t xml:space="preserve">
  Modernizacja tablic (EC Engineering) sterujących pracą odbieraków prądu.</t>
    </r>
  </si>
  <si>
    <r>
      <t xml:space="preserve"> </t>
    </r>
    <r>
      <rPr>
        <b/>
        <sz val="11"/>
        <color rgb="FF282828"/>
        <rFont val="Arial"/>
        <family val="2"/>
        <charset val="238"/>
      </rPr>
      <t xml:space="preserve"> PRACA 27</t>
    </r>
    <r>
      <rPr>
        <sz val="11"/>
        <color rgb="FF282828"/>
        <rFont val="Arial"/>
        <family val="2"/>
        <charset val="238"/>
      </rPr>
      <t xml:space="preserve">
  Wymiana systemu monitoringu, dostosowanie instalacji, konfiguracja i
  uruchomienie CCTV (ENTE).</t>
    </r>
  </si>
  <si>
    <r>
      <t xml:space="preserve"> </t>
    </r>
    <r>
      <rPr>
        <b/>
        <sz val="11"/>
        <color rgb="FF282828"/>
        <rFont val="Arial"/>
        <family val="2"/>
        <charset val="238"/>
      </rPr>
      <t xml:space="preserve"> PRACA 28</t>
    </r>
    <r>
      <rPr>
        <sz val="11"/>
        <color rgb="FF282828"/>
        <rFont val="Arial"/>
        <family val="2"/>
        <charset val="238"/>
      </rPr>
      <t xml:space="preserve">
  Wymiana wyświetlaczy SIP (czołowe, boczne)</t>
    </r>
  </si>
  <si>
    <t>Łączny koszt prac dodatkowych w ramach PRAWA OPCJI :
(suma łącznie pozycje 1 - 28)</t>
  </si>
  <si>
    <t>NETTO</t>
  </si>
  <si>
    <t>VAT</t>
  </si>
  <si>
    <t>BRUTTO</t>
  </si>
  <si>
    <r>
      <t xml:space="preserve">  </t>
    </r>
    <r>
      <rPr>
        <b/>
        <sz val="11"/>
        <color rgb="FF282828"/>
        <rFont val="Arial"/>
        <family val="2"/>
        <charset val="238"/>
      </rPr>
      <t>PRACA 25</t>
    </r>
    <r>
      <rPr>
        <sz val="11"/>
        <color rgb="FF282828"/>
        <rFont val="Arial"/>
        <family val="2"/>
        <charset val="238"/>
      </rPr>
      <t xml:space="preserve">
  Montaz osłon na anteny ETCS</t>
    </r>
  </si>
  <si>
    <r>
      <t xml:space="preserve">Załącznik nr 7b  - Oferta WYKONAWCY </t>
    </r>
    <r>
      <rPr>
        <sz val="16"/>
        <color theme="1"/>
        <rFont val="Arial"/>
        <family val="2"/>
        <charset val="238"/>
      </rPr>
      <t>(1b do SWZ)</t>
    </r>
  </si>
  <si>
    <r>
      <t>Załącznik nr 7c - Oferta WYKONAWCY (1c do SWZ)</t>
    </r>
    <r>
      <rPr>
        <sz val="16"/>
        <color theme="1"/>
        <rFont val="Arial"/>
        <family val="2"/>
        <charset val="238"/>
      </rPr>
      <t xml:space="preserve">
</t>
    </r>
    <r>
      <rPr>
        <sz val="14"/>
        <color theme="1"/>
        <rFont val="Arial"/>
        <family val="2"/>
        <charset val="238"/>
      </rPr>
      <t>Prace dodatkowe w ramach Prawa Opcji - EN78 (31WE)</t>
    </r>
  </si>
  <si>
    <r>
      <t>Załącznik nr 7d - Oferta WYKONAWCY  (1d do SWZ)</t>
    </r>
    <r>
      <rPr>
        <sz val="16"/>
        <color theme="1"/>
        <rFont val="Arial"/>
        <family val="2"/>
        <charset val="238"/>
      </rPr>
      <t xml:space="preserve">
</t>
    </r>
    <r>
      <rPr>
        <sz val="14"/>
        <color theme="1"/>
        <rFont val="Arial"/>
        <family val="2"/>
        <charset val="238"/>
      </rPr>
      <t>Prace dodatkowe w ramach Prawa Opcji - EN79 (45WE)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</si>
</sst>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151515"/>
      <name val="Arial"/>
      <family val="2"/>
      <charset val="238"/>
    </font>
    <font>
      <sz val="11"/>
      <color rgb="FF282828"/>
      <name val="Arial"/>
      <family val="2"/>
      <charset val="238"/>
    </font>
    <font>
      <sz val="16"/>
      <color theme="1"/>
      <name val="Arial"/>
      <family val="2"/>
      <charset val="238"/>
    </font>
    <font>
      <b/>
      <sz val="11"/>
      <color rgb="FF151515"/>
      <name val="Arial"/>
      <family val="2"/>
      <charset val="238"/>
    </font>
    <font>
      <b/>
      <sz val="11"/>
      <color rgb="FF282828"/>
      <name val="Arial"/>
      <family val="2"/>
      <charset val="238"/>
    </font>
    <font>
      <b/>
      <sz val="11"/>
      <color theme="1"/>
      <name val="Arial"/>
      <family val="2"/>
      <charset val="238"/>
    </font>
    <font>
      <sz val="16"/>
      <color rgb="FFFF0000"/>
      <name val="Arial"/>
      <family val="2"/>
      <charset val="238"/>
    </font>
    <font>
      <sz val="12"/>
      <color rgb="FF151515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/>
    <xf numFmtId="0" fontId="6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2" fillId="0" borderId="0" xfId="1" applyAlignment="1">
      <alignment horizontal="left" wrapText="1"/>
    </xf>
    <xf numFmtId="0" fontId="2" fillId="0" borderId="0" xfId="1" applyAlignment="1">
      <alignment horizontal="left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2" fontId="5" fillId="0" borderId="0" xfId="1" applyNumberFormat="1" applyFont="1" applyAlignment="1">
      <alignment horizontal="center" vertical="center" wrapText="1"/>
    </xf>
    <xf numFmtId="44" fontId="5" fillId="0" borderId="0" xfId="1" applyNumberFormat="1" applyFont="1" applyAlignment="1">
      <alignment horizontal="center" vertical="center" wrapText="1"/>
    </xf>
    <xf numFmtId="44" fontId="6" fillId="0" borderId="0" xfId="1" applyNumberFormat="1" applyFont="1" applyAlignment="1">
      <alignment horizontal="center" vertical="center"/>
    </xf>
    <xf numFmtId="0" fontId="7" fillId="0" borderId="8" xfId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right" vertical="center" wrapText="1" indent="2"/>
    </xf>
    <xf numFmtId="0" fontId="4" fillId="2" borderId="5" xfId="1" applyFont="1" applyFill="1" applyBorder="1" applyAlignment="1">
      <alignment horizontal="center" vertical="center" wrapText="1"/>
    </xf>
    <xf numFmtId="164" fontId="5" fillId="5" borderId="8" xfId="1" applyNumberFormat="1" applyFont="1" applyFill="1" applyBorder="1" applyAlignment="1">
      <alignment horizontal="center" vertical="center" wrapText="1"/>
    </xf>
    <xf numFmtId="164" fontId="5" fillId="5" borderId="4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wrapText="1"/>
    </xf>
    <xf numFmtId="0" fontId="1" fillId="4" borderId="0" xfId="1" applyFont="1" applyFill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164" fontId="12" fillId="0" borderId="10" xfId="2" applyNumberFormat="1" applyFont="1" applyFill="1" applyBorder="1" applyAlignment="1">
      <alignment horizontal="center" vertical="center" wrapText="1"/>
    </xf>
    <xf numFmtId="164" fontId="12" fillId="0" borderId="11" xfId="2" applyNumberFormat="1" applyFont="1" applyFill="1" applyBorder="1" applyAlignment="1">
      <alignment horizontal="center" vertical="center" wrapText="1"/>
    </xf>
    <xf numFmtId="164" fontId="12" fillId="0" borderId="11" xfId="1" applyNumberFormat="1" applyFont="1" applyBorder="1" applyAlignment="1">
      <alignment horizontal="center" vertical="center"/>
    </xf>
    <xf numFmtId="164" fontId="12" fillId="0" borderId="12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</cellXfs>
  <cellStyles count="3">
    <cellStyle name="Dziesiętny 2" xfId="2" xr:uid="{A17F2F0A-B8B2-48DA-AF3E-00ED4E1D5034}"/>
    <cellStyle name="Normalny" xfId="0" builtinId="0"/>
    <cellStyle name="Normalny 2" xfId="1" xr:uid="{C8C01EE7-DB8D-4477-A426-096FEB2C5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49E23-8809-424E-9D0F-3A1D3135C163}">
  <dimension ref="B1:G34"/>
  <sheetViews>
    <sheetView tabSelected="1" view="pageBreakPreview" zoomScale="80" zoomScaleNormal="80" zoomScaleSheetLayoutView="80" workbookViewId="0">
      <selection activeCell="B2" sqref="B2:G2"/>
    </sheetView>
  </sheetViews>
  <sheetFormatPr defaultColWidth="8.85546875" defaultRowHeight="15" x14ac:dyDescent="0.25"/>
  <cols>
    <col min="1" max="1" width="8.85546875" style="1"/>
    <col min="2" max="2" width="8.7109375" style="1" customWidth="1"/>
    <col min="3" max="3" width="73.42578125" style="6" bestFit="1" customWidth="1"/>
    <col min="4" max="5" width="19.7109375" style="1" customWidth="1"/>
    <col min="6" max="6" width="18.7109375" style="1" customWidth="1"/>
    <col min="7" max="7" width="21.42578125" style="1" customWidth="1"/>
    <col min="8" max="16384" width="8.85546875" style="1"/>
  </cols>
  <sheetData>
    <row r="1" spans="2:7" ht="15.75" thickBot="1" x14ac:dyDescent="0.3"/>
    <row r="2" spans="2:7" ht="55.9" customHeight="1" thickBot="1" x14ac:dyDescent="0.3">
      <c r="B2" s="39" t="s">
        <v>51</v>
      </c>
      <c r="C2" s="40"/>
      <c r="D2" s="40"/>
      <c r="E2" s="40"/>
      <c r="F2" s="40"/>
      <c r="G2" s="41"/>
    </row>
    <row r="3" spans="2:7" ht="54" customHeight="1" thickBot="1" x14ac:dyDescent="0.3">
      <c r="B3" s="42" t="s">
        <v>1</v>
      </c>
      <c r="C3" s="42"/>
      <c r="D3" s="42"/>
      <c r="E3" s="42"/>
      <c r="F3" s="42"/>
      <c r="G3" s="42"/>
    </row>
    <row r="4" spans="2:7" ht="58.9" customHeight="1" thickBot="1" x14ac:dyDescent="0.3">
      <c r="B4" s="19" t="s">
        <v>2</v>
      </c>
      <c r="C4" s="20" t="s">
        <v>14</v>
      </c>
      <c r="D4" s="20" t="s">
        <v>4</v>
      </c>
      <c r="E4" s="21" t="s">
        <v>10</v>
      </c>
      <c r="F4" s="21" t="s">
        <v>11</v>
      </c>
      <c r="G4" s="21" t="s">
        <v>12</v>
      </c>
    </row>
    <row r="5" spans="2:7" ht="49.9" customHeight="1" x14ac:dyDescent="0.25">
      <c r="B5" s="17">
        <v>1</v>
      </c>
      <c r="C5" s="12" t="s">
        <v>16</v>
      </c>
      <c r="D5" s="25">
        <v>0</v>
      </c>
      <c r="E5" s="18">
        <f>D5*5</f>
        <v>0</v>
      </c>
      <c r="F5" s="18">
        <f>E5*0.23</f>
        <v>0</v>
      </c>
      <c r="G5" s="18">
        <f>E5+F5</f>
        <v>0</v>
      </c>
    </row>
    <row r="6" spans="2:7" ht="43.9" customHeight="1" x14ac:dyDescent="0.25">
      <c r="B6" s="14">
        <v>2</v>
      </c>
      <c r="C6" s="3" t="s">
        <v>17</v>
      </c>
      <c r="D6" s="26">
        <v>0</v>
      </c>
      <c r="E6" s="18">
        <f t="shared" ref="E6:E32" si="0">D6*5</f>
        <v>0</v>
      </c>
      <c r="F6" s="16">
        <f t="shared" ref="F6:F32" si="1">E6*0.23</f>
        <v>0</v>
      </c>
      <c r="G6" s="16">
        <f t="shared" ref="G6:G32" si="2">E6+F6</f>
        <v>0</v>
      </c>
    </row>
    <row r="7" spans="2:7" ht="46.15" customHeight="1" x14ac:dyDescent="0.25">
      <c r="B7" s="14">
        <v>3</v>
      </c>
      <c r="C7" s="4" t="s">
        <v>18</v>
      </c>
      <c r="D7" s="26">
        <v>0</v>
      </c>
      <c r="E7" s="18">
        <f t="shared" si="0"/>
        <v>0</v>
      </c>
      <c r="F7" s="16">
        <f t="shared" si="1"/>
        <v>0</v>
      </c>
      <c r="G7" s="16">
        <f t="shared" si="2"/>
        <v>0</v>
      </c>
    </row>
    <row r="8" spans="2:7" ht="43.9" customHeight="1" x14ac:dyDescent="0.25">
      <c r="B8" s="17">
        <v>4</v>
      </c>
      <c r="C8" s="4" t="s">
        <v>19</v>
      </c>
      <c r="D8" s="26">
        <v>0</v>
      </c>
      <c r="E8" s="18">
        <f t="shared" si="0"/>
        <v>0</v>
      </c>
      <c r="F8" s="16">
        <f t="shared" si="1"/>
        <v>0</v>
      </c>
      <c r="G8" s="16">
        <f t="shared" si="2"/>
        <v>0</v>
      </c>
    </row>
    <row r="9" spans="2:7" ht="49.15" customHeight="1" x14ac:dyDescent="0.25">
      <c r="B9" s="14">
        <v>5</v>
      </c>
      <c r="C9" s="4" t="s">
        <v>20</v>
      </c>
      <c r="D9" s="26">
        <v>0</v>
      </c>
      <c r="E9" s="18">
        <f t="shared" si="0"/>
        <v>0</v>
      </c>
      <c r="F9" s="16">
        <f t="shared" si="1"/>
        <v>0</v>
      </c>
      <c r="G9" s="16">
        <f t="shared" si="2"/>
        <v>0</v>
      </c>
    </row>
    <row r="10" spans="2:7" ht="52.15" customHeight="1" x14ac:dyDescent="0.25">
      <c r="B10" s="14">
        <v>6</v>
      </c>
      <c r="C10" s="15" t="s">
        <v>21</v>
      </c>
      <c r="D10" s="26">
        <v>0</v>
      </c>
      <c r="E10" s="18">
        <f t="shared" si="0"/>
        <v>0</v>
      </c>
      <c r="F10" s="16">
        <f t="shared" si="1"/>
        <v>0</v>
      </c>
      <c r="G10" s="16">
        <f t="shared" si="2"/>
        <v>0</v>
      </c>
    </row>
    <row r="11" spans="2:7" ht="43.9" customHeight="1" x14ac:dyDescent="0.25">
      <c r="B11" s="17">
        <v>7</v>
      </c>
      <c r="C11" s="15" t="s">
        <v>22</v>
      </c>
      <c r="D11" s="26">
        <v>0</v>
      </c>
      <c r="E11" s="18">
        <f t="shared" si="0"/>
        <v>0</v>
      </c>
      <c r="F11" s="16">
        <f t="shared" si="1"/>
        <v>0</v>
      </c>
      <c r="G11" s="16">
        <f t="shared" si="2"/>
        <v>0</v>
      </c>
    </row>
    <row r="12" spans="2:7" ht="43.9" customHeight="1" x14ac:dyDescent="0.25">
      <c r="B12" s="14">
        <v>8</v>
      </c>
      <c r="C12" s="4" t="s">
        <v>23</v>
      </c>
      <c r="D12" s="26">
        <v>0</v>
      </c>
      <c r="E12" s="18">
        <f t="shared" si="0"/>
        <v>0</v>
      </c>
      <c r="F12" s="16">
        <f t="shared" si="1"/>
        <v>0</v>
      </c>
      <c r="G12" s="16">
        <f t="shared" si="2"/>
        <v>0</v>
      </c>
    </row>
    <row r="13" spans="2:7" ht="43.9" customHeight="1" x14ac:dyDescent="0.25">
      <c r="B13" s="14">
        <v>9</v>
      </c>
      <c r="C13" s="4" t="s">
        <v>24</v>
      </c>
      <c r="D13" s="26">
        <v>0</v>
      </c>
      <c r="E13" s="18">
        <f t="shared" si="0"/>
        <v>0</v>
      </c>
      <c r="F13" s="16">
        <f t="shared" si="1"/>
        <v>0</v>
      </c>
      <c r="G13" s="16">
        <f t="shared" si="2"/>
        <v>0</v>
      </c>
    </row>
    <row r="14" spans="2:7" ht="43.9" customHeight="1" x14ac:dyDescent="0.25">
      <c r="B14" s="17">
        <v>10</v>
      </c>
      <c r="C14" s="4" t="s">
        <v>25</v>
      </c>
      <c r="D14" s="26">
        <v>0</v>
      </c>
      <c r="E14" s="18">
        <f t="shared" si="0"/>
        <v>0</v>
      </c>
      <c r="F14" s="16">
        <f t="shared" si="1"/>
        <v>0</v>
      </c>
      <c r="G14" s="16">
        <f t="shared" si="2"/>
        <v>0</v>
      </c>
    </row>
    <row r="15" spans="2:7" ht="52.15" customHeight="1" x14ac:dyDescent="0.25">
      <c r="B15" s="14">
        <v>11</v>
      </c>
      <c r="C15" s="4" t="s">
        <v>26</v>
      </c>
      <c r="D15" s="26">
        <v>0</v>
      </c>
      <c r="E15" s="18">
        <f t="shared" si="0"/>
        <v>0</v>
      </c>
      <c r="F15" s="16">
        <f t="shared" si="1"/>
        <v>0</v>
      </c>
      <c r="G15" s="16">
        <f t="shared" si="2"/>
        <v>0</v>
      </c>
    </row>
    <row r="16" spans="2:7" ht="49.15" customHeight="1" x14ac:dyDescent="0.25">
      <c r="B16" s="14">
        <v>12</v>
      </c>
      <c r="C16" s="15" t="s">
        <v>27</v>
      </c>
      <c r="D16" s="26">
        <v>0</v>
      </c>
      <c r="E16" s="18">
        <f t="shared" si="0"/>
        <v>0</v>
      </c>
      <c r="F16" s="16">
        <f t="shared" si="1"/>
        <v>0</v>
      </c>
      <c r="G16" s="16">
        <f t="shared" si="2"/>
        <v>0</v>
      </c>
    </row>
    <row r="17" spans="2:7" ht="43.9" customHeight="1" x14ac:dyDescent="0.25">
      <c r="B17" s="17">
        <v>13</v>
      </c>
      <c r="C17" s="15" t="s">
        <v>28</v>
      </c>
      <c r="D17" s="26">
        <v>0</v>
      </c>
      <c r="E17" s="18">
        <f t="shared" si="0"/>
        <v>0</v>
      </c>
      <c r="F17" s="16">
        <f t="shared" si="1"/>
        <v>0</v>
      </c>
      <c r="G17" s="16">
        <f t="shared" si="2"/>
        <v>0</v>
      </c>
    </row>
    <row r="18" spans="2:7" ht="43.9" customHeight="1" x14ac:dyDescent="0.25">
      <c r="B18" s="14">
        <v>14</v>
      </c>
      <c r="C18" s="15" t="s">
        <v>29</v>
      </c>
      <c r="D18" s="26">
        <v>0</v>
      </c>
      <c r="E18" s="18">
        <f t="shared" si="0"/>
        <v>0</v>
      </c>
      <c r="F18" s="16">
        <f t="shared" si="1"/>
        <v>0</v>
      </c>
      <c r="G18" s="16">
        <f t="shared" si="2"/>
        <v>0</v>
      </c>
    </row>
    <row r="19" spans="2:7" ht="43.9" customHeight="1" x14ac:dyDescent="0.25">
      <c r="B19" s="14">
        <v>15</v>
      </c>
      <c r="C19" s="15" t="s">
        <v>30</v>
      </c>
      <c r="D19" s="26">
        <v>0</v>
      </c>
      <c r="E19" s="18">
        <f t="shared" si="0"/>
        <v>0</v>
      </c>
      <c r="F19" s="16">
        <f t="shared" si="1"/>
        <v>0</v>
      </c>
      <c r="G19" s="16">
        <f t="shared" si="2"/>
        <v>0</v>
      </c>
    </row>
    <row r="20" spans="2:7" ht="50.45" customHeight="1" x14ac:dyDescent="0.25">
      <c r="B20" s="17">
        <v>16</v>
      </c>
      <c r="C20" s="15" t="s">
        <v>31</v>
      </c>
      <c r="D20" s="26">
        <v>0</v>
      </c>
      <c r="E20" s="18">
        <f t="shared" si="0"/>
        <v>0</v>
      </c>
      <c r="F20" s="16">
        <f t="shared" si="1"/>
        <v>0</v>
      </c>
      <c r="G20" s="16">
        <f t="shared" si="2"/>
        <v>0</v>
      </c>
    </row>
    <row r="21" spans="2:7" ht="41.45" customHeight="1" x14ac:dyDescent="0.25">
      <c r="B21" s="14">
        <v>17</v>
      </c>
      <c r="C21" s="4" t="s">
        <v>32</v>
      </c>
      <c r="D21" s="26">
        <v>0</v>
      </c>
      <c r="E21" s="18">
        <f t="shared" si="0"/>
        <v>0</v>
      </c>
      <c r="F21" s="16">
        <f t="shared" si="1"/>
        <v>0</v>
      </c>
      <c r="G21" s="16">
        <f t="shared" si="2"/>
        <v>0</v>
      </c>
    </row>
    <row r="22" spans="2:7" ht="39" customHeight="1" x14ac:dyDescent="0.25">
      <c r="B22" s="14">
        <v>18</v>
      </c>
      <c r="C22" s="4" t="s">
        <v>33</v>
      </c>
      <c r="D22" s="26">
        <v>0</v>
      </c>
      <c r="E22" s="18">
        <f t="shared" si="0"/>
        <v>0</v>
      </c>
      <c r="F22" s="16">
        <f t="shared" si="1"/>
        <v>0</v>
      </c>
      <c r="G22" s="16">
        <f t="shared" si="2"/>
        <v>0</v>
      </c>
    </row>
    <row r="23" spans="2:7" ht="44.45" customHeight="1" x14ac:dyDescent="0.25">
      <c r="B23" s="17">
        <v>19</v>
      </c>
      <c r="C23" s="4" t="s">
        <v>34</v>
      </c>
      <c r="D23" s="26">
        <v>0</v>
      </c>
      <c r="E23" s="18">
        <f t="shared" si="0"/>
        <v>0</v>
      </c>
      <c r="F23" s="16">
        <f t="shared" si="1"/>
        <v>0</v>
      </c>
      <c r="G23" s="16">
        <f t="shared" si="2"/>
        <v>0</v>
      </c>
    </row>
    <row r="24" spans="2:7" ht="43.9" customHeight="1" x14ac:dyDescent="0.25">
      <c r="B24" s="14">
        <v>20</v>
      </c>
      <c r="C24" s="4" t="s">
        <v>35</v>
      </c>
      <c r="D24" s="26">
        <v>0</v>
      </c>
      <c r="E24" s="18">
        <f t="shared" si="0"/>
        <v>0</v>
      </c>
      <c r="F24" s="16">
        <f t="shared" si="1"/>
        <v>0</v>
      </c>
      <c r="G24" s="16">
        <f t="shared" si="2"/>
        <v>0</v>
      </c>
    </row>
    <row r="25" spans="2:7" ht="48.6" customHeight="1" x14ac:dyDescent="0.25">
      <c r="B25" s="14">
        <v>21</v>
      </c>
      <c r="C25" s="29" t="s">
        <v>36</v>
      </c>
      <c r="D25" s="25">
        <v>0</v>
      </c>
      <c r="E25" s="18">
        <f t="shared" si="0"/>
        <v>0</v>
      </c>
      <c r="F25" s="18">
        <f t="shared" si="1"/>
        <v>0</v>
      </c>
      <c r="G25" s="18">
        <f t="shared" si="2"/>
        <v>0</v>
      </c>
    </row>
    <row r="26" spans="2:7" ht="43.9" customHeight="1" x14ac:dyDescent="0.25">
      <c r="B26" s="17">
        <v>22</v>
      </c>
      <c r="C26" s="4" t="s">
        <v>37</v>
      </c>
      <c r="D26" s="26">
        <v>0</v>
      </c>
      <c r="E26" s="18">
        <f t="shared" si="0"/>
        <v>0</v>
      </c>
      <c r="F26" s="16">
        <f t="shared" si="1"/>
        <v>0</v>
      </c>
      <c r="G26" s="16">
        <f t="shared" si="2"/>
        <v>0</v>
      </c>
    </row>
    <row r="27" spans="2:7" ht="43.9" customHeight="1" x14ac:dyDescent="0.25">
      <c r="B27" s="14">
        <v>23</v>
      </c>
      <c r="C27" s="4" t="s">
        <v>38</v>
      </c>
      <c r="D27" s="27">
        <v>0</v>
      </c>
      <c r="E27" s="18">
        <f t="shared" si="0"/>
        <v>0</v>
      </c>
      <c r="F27" s="22">
        <f t="shared" si="1"/>
        <v>0</v>
      </c>
      <c r="G27" s="22">
        <f t="shared" si="2"/>
        <v>0</v>
      </c>
    </row>
    <row r="28" spans="2:7" ht="43.9" customHeight="1" x14ac:dyDescent="0.25">
      <c r="B28" s="14">
        <v>24</v>
      </c>
      <c r="C28" s="4" t="s">
        <v>39</v>
      </c>
      <c r="D28" s="27">
        <v>0</v>
      </c>
      <c r="E28" s="18">
        <f t="shared" ref="E28" si="3">D28*5</f>
        <v>0</v>
      </c>
      <c r="F28" s="22">
        <f t="shared" ref="F28" si="4">E28*0.23</f>
        <v>0</v>
      </c>
      <c r="G28" s="22">
        <f t="shared" ref="G28" si="5">E28+F28</f>
        <v>0</v>
      </c>
    </row>
    <row r="29" spans="2:7" ht="51.6" customHeight="1" x14ac:dyDescent="0.25">
      <c r="B29" s="33">
        <v>25</v>
      </c>
      <c r="C29" s="34" t="s">
        <v>48</v>
      </c>
      <c r="D29" s="26">
        <v>0</v>
      </c>
      <c r="E29" s="16">
        <f t="shared" si="0"/>
        <v>0</v>
      </c>
      <c r="F29" s="16">
        <f t="shared" si="1"/>
        <v>0</v>
      </c>
      <c r="G29" s="16">
        <f t="shared" si="2"/>
        <v>0</v>
      </c>
    </row>
    <row r="30" spans="2:7" ht="51.6" customHeight="1" x14ac:dyDescent="0.25">
      <c r="B30" s="14">
        <v>26</v>
      </c>
      <c r="C30" s="4" t="s">
        <v>41</v>
      </c>
      <c r="D30" s="26">
        <v>0</v>
      </c>
      <c r="E30" s="16">
        <f t="shared" si="0"/>
        <v>0</v>
      </c>
      <c r="F30" s="16">
        <f t="shared" si="1"/>
        <v>0</v>
      </c>
      <c r="G30" s="16">
        <f t="shared" si="2"/>
        <v>0</v>
      </c>
    </row>
    <row r="31" spans="2:7" ht="51.6" customHeight="1" x14ac:dyDescent="0.25">
      <c r="B31" s="14">
        <v>27</v>
      </c>
      <c r="C31" s="4" t="s">
        <v>42</v>
      </c>
      <c r="D31" s="26">
        <v>0</v>
      </c>
      <c r="E31" s="16">
        <f t="shared" si="0"/>
        <v>0</v>
      </c>
      <c r="F31" s="16">
        <f t="shared" si="1"/>
        <v>0</v>
      </c>
      <c r="G31" s="16">
        <f t="shared" si="2"/>
        <v>0</v>
      </c>
    </row>
    <row r="32" spans="2:7" ht="51.6" customHeight="1" x14ac:dyDescent="0.25">
      <c r="B32" s="14">
        <v>28</v>
      </c>
      <c r="C32" s="4" t="s">
        <v>43</v>
      </c>
      <c r="D32" s="26">
        <v>0</v>
      </c>
      <c r="E32" s="16">
        <f t="shared" si="0"/>
        <v>0</v>
      </c>
      <c r="F32" s="16">
        <f t="shared" si="1"/>
        <v>0</v>
      </c>
      <c r="G32" s="16">
        <f t="shared" si="2"/>
        <v>0</v>
      </c>
    </row>
    <row r="33" spans="2:7" ht="49.15" customHeight="1" thickBot="1" x14ac:dyDescent="0.3">
      <c r="B33" s="2"/>
      <c r="C33" s="23" t="s">
        <v>44</v>
      </c>
      <c r="D33" s="35">
        <f>SUM(D5:D32)</f>
        <v>0</v>
      </c>
      <c r="E33" s="36">
        <f>SUM(E5:E32)</f>
        <v>0</v>
      </c>
      <c r="F33" s="37">
        <f>SUM(F5:F32)</f>
        <v>0</v>
      </c>
      <c r="G33" s="38">
        <f>SUM(G5:G32)</f>
        <v>0</v>
      </c>
    </row>
    <row r="34" spans="2:7" x14ac:dyDescent="0.25">
      <c r="C34" s="5"/>
      <c r="D34" s="31" t="s">
        <v>45</v>
      </c>
      <c r="E34" s="31" t="s">
        <v>45</v>
      </c>
      <c r="F34" s="31" t="s">
        <v>46</v>
      </c>
      <c r="G34" s="32" t="s">
        <v>47</v>
      </c>
    </row>
  </sheetData>
  <mergeCells count="2">
    <mergeCell ref="B2:G2"/>
    <mergeCell ref="B3:G3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20BE-B3B1-431B-8433-8F6070F79045}">
  <dimension ref="B2:G6"/>
  <sheetViews>
    <sheetView view="pageBreakPreview" zoomScale="80" zoomScaleNormal="80" zoomScaleSheetLayoutView="80" workbookViewId="0">
      <selection activeCell="B2" sqref="B2:G2"/>
    </sheetView>
  </sheetViews>
  <sheetFormatPr defaultColWidth="8.85546875" defaultRowHeight="15" x14ac:dyDescent="0.25"/>
  <cols>
    <col min="1" max="1" width="8.85546875" style="1"/>
    <col min="2" max="2" width="8.7109375" style="1" customWidth="1"/>
    <col min="3" max="3" width="73.42578125" style="6" bestFit="1" customWidth="1"/>
    <col min="4" max="5" width="19.7109375" style="1" customWidth="1"/>
    <col min="6" max="6" width="18.7109375" style="1" customWidth="1"/>
    <col min="7" max="7" width="21.42578125" style="1" customWidth="1"/>
    <col min="8" max="16384" width="8.85546875" style="1"/>
  </cols>
  <sheetData>
    <row r="2" spans="2:7" ht="55.9" customHeight="1" x14ac:dyDescent="0.25">
      <c r="B2" s="39" t="s">
        <v>0</v>
      </c>
      <c r="C2" s="40"/>
      <c r="D2" s="40"/>
      <c r="E2" s="40"/>
      <c r="F2" s="40"/>
      <c r="G2" s="41"/>
    </row>
    <row r="3" spans="2:7" ht="54" customHeight="1" thickBot="1" x14ac:dyDescent="0.3">
      <c r="B3" s="42" t="s">
        <v>1</v>
      </c>
      <c r="C3" s="42"/>
      <c r="D3" s="42"/>
      <c r="E3" s="42"/>
      <c r="F3" s="42"/>
      <c r="G3" s="42"/>
    </row>
    <row r="4" spans="2:7" ht="58.15" customHeight="1" thickBot="1" x14ac:dyDescent="0.3">
      <c r="B4" s="24" t="s">
        <v>2</v>
      </c>
      <c r="C4" s="30" t="s">
        <v>3</v>
      </c>
      <c r="D4" s="20" t="s">
        <v>4</v>
      </c>
      <c r="E4" s="21" t="s">
        <v>5</v>
      </c>
      <c r="F4" s="21" t="s">
        <v>6</v>
      </c>
      <c r="G4" s="21" t="s">
        <v>7</v>
      </c>
    </row>
    <row r="5" spans="2:7" ht="40.15" customHeight="1" x14ac:dyDescent="0.25">
      <c r="B5" s="17">
        <v>1</v>
      </c>
      <c r="C5" s="28" t="s">
        <v>8</v>
      </c>
      <c r="D5" s="25">
        <v>0</v>
      </c>
      <c r="E5" s="18">
        <f>D5*8</f>
        <v>0</v>
      </c>
      <c r="F5" s="13">
        <f>E5*0.23</f>
        <v>0</v>
      </c>
      <c r="G5" s="13">
        <f>E5+F5</f>
        <v>0</v>
      </c>
    </row>
    <row r="6" spans="2:7" ht="31.9" customHeight="1" x14ac:dyDescent="0.25">
      <c r="B6" s="7"/>
      <c r="C6" s="8"/>
      <c r="D6" s="9"/>
      <c r="E6" s="10"/>
      <c r="F6" s="11"/>
      <c r="G6" s="11"/>
    </row>
  </sheetData>
  <mergeCells count="2">
    <mergeCell ref="B3:G3"/>
    <mergeCell ref="B2:G2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FD96-FC9B-4D3D-A6B3-BC57C79A91A3}">
  <dimension ref="B1:G6"/>
  <sheetViews>
    <sheetView view="pageBreakPreview" zoomScale="80" zoomScaleNormal="80" zoomScaleSheetLayoutView="80" workbookViewId="0">
      <selection activeCell="B2" sqref="B2:G2"/>
    </sheetView>
  </sheetViews>
  <sheetFormatPr defaultColWidth="8.85546875" defaultRowHeight="15" x14ac:dyDescent="0.25"/>
  <cols>
    <col min="1" max="1" width="8.85546875" style="1"/>
    <col min="2" max="2" width="8.7109375" style="1" customWidth="1"/>
    <col min="3" max="3" width="73.42578125" style="6" bestFit="1" customWidth="1"/>
    <col min="4" max="5" width="19.7109375" style="1" customWidth="1"/>
    <col min="6" max="6" width="18.7109375" style="1" customWidth="1"/>
    <col min="7" max="7" width="21.42578125" style="1" customWidth="1"/>
    <col min="8" max="16384" width="8.85546875" style="1"/>
  </cols>
  <sheetData>
    <row r="1" spans="2:7" ht="15.75" thickBot="1" x14ac:dyDescent="0.3"/>
    <row r="2" spans="2:7" ht="55.9" customHeight="1" thickBot="1" x14ac:dyDescent="0.3">
      <c r="B2" s="39" t="s">
        <v>49</v>
      </c>
      <c r="C2" s="40"/>
      <c r="D2" s="40"/>
      <c r="E2" s="40"/>
      <c r="F2" s="40"/>
      <c r="G2" s="41"/>
    </row>
    <row r="3" spans="2:7" ht="54" customHeight="1" thickBot="1" x14ac:dyDescent="0.3">
      <c r="B3" s="42" t="s">
        <v>1</v>
      </c>
      <c r="C3" s="42"/>
      <c r="D3" s="42"/>
      <c r="E3" s="42"/>
      <c r="F3" s="42"/>
      <c r="G3" s="42"/>
    </row>
    <row r="4" spans="2:7" ht="58.15" customHeight="1" thickBot="1" x14ac:dyDescent="0.3">
      <c r="B4" s="24" t="s">
        <v>2</v>
      </c>
      <c r="C4" s="30" t="s">
        <v>9</v>
      </c>
      <c r="D4" s="20" t="s">
        <v>4</v>
      </c>
      <c r="E4" s="21" t="s">
        <v>10</v>
      </c>
      <c r="F4" s="21" t="s">
        <v>11</v>
      </c>
      <c r="G4" s="21" t="s">
        <v>12</v>
      </c>
    </row>
    <row r="5" spans="2:7" ht="40.15" customHeight="1" x14ac:dyDescent="0.25">
      <c r="B5" s="17">
        <v>1</v>
      </c>
      <c r="C5" s="28" t="s">
        <v>13</v>
      </c>
      <c r="D5" s="25">
        <v>0</v>
      </c>
      <c r="E5" s="18">
        <f>D5*5</f>
        <v>0</v>
      </c>
      <c r="F5" s="13">
        <f>E5*0.23</f>
        <v>0</v>
      </c>
      <c r="G5" s="13">
        <f>E5+F5</f>
        <v>0</v>
      </c>
    </row>
    <row r="6" spans="2:7" ht="31.9" customHeight="1" x14ac:dyDescent="0.25">
      <c r="B6" s="7"/>
      <c r="C6" s="8"/>
      <c r="D6" s="9"/>
      <c r="E6" s="10"/>
      <c r="F6" s="11"/>
      <c r="G6" s="11"/>
    </row>
  </sheetData>
  <mergeCells count="2">
    <mergeCell ref="B2:G2"/>
    <mergeCell ref="B3:G3"/>
  </mergeCells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D18E-39F3-466F-90D4-580C8A74176C}">
  <dimension ref="B1:G34"/>
  <sheetViews>
    <sheetView view="pageBreakPreview" zoomScale="80" zoomScaleNormal="80" zoomScaleSheetLayoutView="80" workbookViewId="0">
      <selection activeCell="B2" sqref="B2:G2"/>
    </sheetView>
  </sheetViews>
  <sheetFormatPr defaultColWidth="8.85546875" defaultRowHeight="15" x14ac:dyDescent="0.25"/>
  <cols>
    <col min="1" max="1" width="8.85546875" style="1"/>
    <col min="2" max="2" width="8.7109375" style="1" customWidth="1"/>
    <col min="3" max="3" width="73.42578125" style="6" bestFit="1" customWidth="1"/>
    <col min="4" max="5" width="19.7109375" style="1" customWidth="1"/>
    <col min="6" max="6" width="18.7109375" style="1" customWidth="1"/>
    <col min="7" max="7" width="21.42578125" style="1" customWidth="1"/>
    <col min="8" max="16384" width="8.85546875" style="1"/>
  </cols>
  <sheetData>
    <row r="1" spans="2:7" ht="15.75" thickBot="1" x14ac:dyDescent="0.3"/>
    <row r="2" spans="2:7" ht="55.9" customHeight="1" thickBot="1" x14ac:dyDescent="0.3">
      <c r="B2" s="39" t="s">
        <v>50</v>
      </c>
      <c r="C2" s="40"/>
      <c r="D2" s="40"/>
      <c r="E2" s="40"/>
      <c r="F2" s="40"/>
      <c r="G2" s="41"/>
    </row>
    <row r="3" spans="2:7" ht="54" customHeight="1" thickBot="1" x14ac:dyDescent="0.3">
      <c r="B3" s="42" t="s">
        <v>1</v>
      </c>
      <c r="C3" s="42"/>
      <c r="D3" s="42"/>
      <c r="E3" s="42"/>
      <c r="F3" s="42"/>
      <c r="G3" s="42"/>
    </row>
    <row r="4" spans="2:7" ht="58.9" customHeight="1" thickBot="1" x14ac:dyDescent="0.3">
      <c r="B4" s="19" t="s">
        <v>2</v>
      </c>
      <c r="C4" s="20" t="s">
        <v>14</v>
      </c>
      <c r="D4" s="20" t="s">
        <v>4</v>
      </c>
      <c r="E4" s="21" t="s">
        <v>15</v>
      </c>
      <c r="F4" s="21" t="s">
        <v>6</v>
      </c>
      <c r="G4" s="21" t="s">
        <v>7</v>
      </c>
    </row>
    <row r="5" spans="2:7" ht="49.9" customHeight="1" x14ac:dyDescent="0.25">
      <c r="B5" s="17">
        <v>1</v>
      </c>
      <c r="C5" s="12" t="s">
        <v>16</v>
      </c>
      <c r="D5" s="25">
        <v>0</v>
      </c>
      <c r="E5" s="18">
        <f>D5*8</f>
        <v>0</v>
      </c>
      <c r="F5" s="18">
        <f>E5*0.23</f>
        <v>0</v>
      </c>
      <c r="G5" s="18">
        <f>E5+F5</f>
        <v>0</v>
      </c>
    </row>
    <row r="6" spans="2:7" ht="43.9" customHeight="1" x14ac:dyDescent="0.25">
      <c r="B6" s="14">
        <v>2</v>
      </c>
      <c r="C6" s="3" t="s">
        <v>17</v>
      </c>
      <c r="D6" s="26">
        <v>0</v>
      </c>
      <c r="E6" s="18">
        <f t="shared" ref="E6:E32" si="0">D6*8</f>
        <v>0</v>
      </c>
      <c r="F6" s="16">
        <f t="shared" ref="F6:F32" si="1">E6*0.23</f>
        <v>0</v>
      </c>
      <c r="G6" s="16">
        <f t="shared" ref="G6:G32" si="2">E6+F6</f>
        <v>0</v>
      </c>
    </row>
    <row r="7" spans="2:7" ht="46.15" customHeight="1" x14ac:dyDescent="0.25">
      <c r="B7" s="14">
        <v>3</v>
      </c>
      <c r="C7" s="4" t="s">
        <v>18</v>
      </c>
      <c r="D7" s="26">
        <v>0</v>
      </c>
      <c r="E7" s="18">
        <f t="shared" si="0"/>
        <v>0</v>
      </c>
      <c r="F7" s="16">
        <f t="shared" si="1"/>
        <v>0</v>
      </c>
      <c r="G7" s="16">
        <f t="shared" si="2"/>
        <v>0</v>
      </c>
    </row>
    <row r="8" spans="2:7" ht="43.9" customHeight="1" x14ac:dyDescent="0.25">
      <c r="B8" s="17">
        <v>4</v>
      </c>
      <c r="C8" s="4" t="s">
        <v>19</v>
      </c>
      <c r="D8" s="26">
        <v>0</v>
      </c>
      <c r="E8" s="18">
        <f t="shared" si="0"/>
        <v>0</v>
      </c>
      <c r="F8" s="16">
        <f t="shared" si="1"/>
        <v>0</v>
      </c>
      <c r="G8" s="16">
        <f t="shared" si="2"/>
        <v>0</v>
      </c>
    </row>
    <row r="9" spans="2:7" ht="49.15" customHeight="1" x14ac:dyDescent="0.25">
      <c r="B9" s="14">
        <v>5</v>
      </c>
      <c r="C9" s="4" t="s">
        <v>20</v>
      </c>
      <c r="D9" s="26">
        <v>0</v>
      </c>
      <c r="E9" s="18">
        <f t="shared" si="0"/>
        <v>0</v>
      </c>
      <c r="F9" s="16">
        <f t="shared" si="1"/>
        <v>0</v>
      </c>
      <c r="G9" s="16">
        <f t="shared" si="2"/>
        <v>0</v>
      </c>
    </row>
    <row r="10" spans="2:7" ht="52.15" customHeight="1" x14ac:dyDescent="0.25">
      <c r="B10" s="14">
        <v>6</v>
      </c>
      <c r="C10" s="15" t="s">
        <v>21</v>
      </c>
      <c r="D10" s="26">
        <v>0</v>
      </c>
      <c r="E10" s="18">
        <f t="shared" si="0"/>
        <v>0</v>
      </c>
      <c r="F10" s="16">
        <f t="shared" si="1"/>
        <v>0</v>
      </c>
      <c r="G10" s="16">
        <f t="shared" si="2"/>
        <v>0</v>
      </c>
    </row>
    <row r="11" spans="2:7" ht="43.9" customHeight="1" x14ac:dyDescent="0.25">
      <c r="B11" s="17">
        <v>7</v>
      </c>
      <c r="C11" s="15" t="s">
        <v>22</v>
      </c>
      <c r="D11" s="26">
        <v>0</v>
      </c>
      <c r="E11" s="18">
        <f t="shared" si="0"/>
        <v>0</v>
      </c>
      <c r="F11" s="16">
        <f t="shared" si="1"/>
        <v>0</v>
      </c>
      <c r="G11" s="16">
        <f t="shared" si="2"/>
        <v>0</v>
      </c>
    </row>
    <row r="12" spans="2:7" ht="43.9" customHeight="1" x14ac:dyDescent="0.25">
      <c r="B12" s="14">
        <v>8</v>
      </c>
      <c r="C12" s="4" t="s">
        <v>23</v>
      </c>
      <c r="D12" s="26">
        <v>0</v>
      </c>
      <c r="E12" s="18">
        <f t="shared" si="0"/>
        <v>0</v>
      </c>
      <c r="F12" s="16">
        <f t="shared" si="1"/>
        <v>0</v>
      </c>
      <c r="G12" s="16">
        <f t="shared" si="2"/>
        <v>0</v>
      </c>
    </row>
    <row r="13" spans="2:7" ht="43.9" customHeight="1" x14ac:dyDescent="0.25">
      <c r="B13" s="14">
        <v>9</v>
      </c>
      <c r="C13" s="4" t="s">
        <v>24</v>
      </c>
      <c r="D13" s="26">
        <v>0</v>
      </c>
      <c r="E13" s="18">
        <f t="shared" si="0"/>
        <v>0</v>
      </c>
      <c r="F13" s="16">
        <f t="shared" si="1"/>
        <v>0</v>
      </c>
      <c r="G13" s="16">
        <f t="shared" si="2"/>
        <v>0</v>
      </c>
    </row>
    <row r="14" spans="2:7" ht="43.9" customHeight="1" x14ac:dyDescent="0.25">
      <c r="B14" s="17">
        <v>10</v>
      </c>
      <c r="C14" s="4" t="s">
        <v>25</v>
      </c>
      <c r="D14" s="26">
        <v>0</v>
      </c>
      <c r="E14" s="18">
        <f t="shared" si="0"/>
        <v>0</v>
      </c>
      <c r="F14" s="16">
        <f t="shared" si="1"/>
        <v>0</v>
      </c>
      <c r="G14" s="16">
        <f t="shared" si="2"/>
        <v>0</v>
      </c>
    </row>
    <row r="15" spans="2:7" ht="52.15" customHeight="1" x14ac:dyDescent="0.25">
      <c r="B15" s="14">
        <v>11</v>
      </c>
      <c r="C15" s="4" t="s">
        <v>26</v>
      </c>
      <c r="D15" s="26">
        <v>0</v>
      </c>
      <c r="E15" s="18">
        <f t="shared" si="0"/>
        <v>0</v>
      </c>
      <c r="F15" s="16">
        <f t="shared" si="1"/>
        <v>0</v>
      </c>
      <c r="G15" s="16">
        <f t="shared" si="2"/>
        <v>0</v>
      </c>
    </row>
    <row r="16" spans="2:7" ht="49.15" customHeight="1" x14ac:dyDescent="0.25">
      <c r="B16" s="14">
        <v>12</v>
      </c>
      <c r="C16" s="15" t="s">
        <v>27</v>
      </c>
      <c r="D16" s="26">
        <v>0</v>
      </c>
      <c r="E16" s="18">
        <f t="shared" si="0"/>
        <v>0</v>
      </c>
      <c r="F16" s="16">
        <f t="shared" si="1"/>
        <v>0</v>
      </c>
      <c r="G16" s="16">
        <f t="shared" si="2"/>
        <v>0</v>
      </c>
    </row>
    <row r="17" spans="2:7" ht="43.9" customHeight="1" x14ac:dyDescent="0.25">
      <c r="B17" s="17">
        <v>13</v>
      </c>
      <c r="C17" s="15" t="s">
        <v>28</v>
      </c>
      <c r="D17" s="26">
        <v>0</v>
      </c>
      <c r="E17" s="18">
        <f t="shared" si="0"/>
        <v>0</v>
      </c>
      <c r="F17" s="16">
        <f t="shared" si="1"/>
        <v>0</v>
      </c>
      <c r="G17" s="16">
        <f t="shared" si="2"/>
        <v>0</v>
      </c>
    </row>
    <row r="18" spans="2:7" ht="43.9" customHeight="1" x14ac:dyDescent="0.25">
      <c r="B18" s="14">
        <v>14</v>
      </c>
      <c r="C18" s="15" t="s">
        <v>29</v>
      </c>
      <c r="D18" s="26">
        <v>0</v>
      </c>
      <c r="E18" s="18">
        <f t="shared" si="0"/>
        <v>0</v>
      </c>
      <c r="F18" s="16">
        <f t="shared" si="1"/>
        <v>0</v>
      </c>
      <c r="G18" s="16">
        <f t="shared" si="2"/>
        <v>0</v>
      </c>
    </row>
    <row r="19" spans="2:7" ht="43.9" customHeight="1" x14ac:dyDescent="0.25">
      <c r="B19" s="14">
        <v>15</v>
      </c>
      <c r="C19" s="15" t="s">
        <v>30</v>
      </c>
      <c r="D19" s="26">
        <v>0</v>
      </c>
      <c r="E19" s="18">
        <f t="shared" si="0"/>
        <v>0</v>
      </c>
      <c r="F19" s="16">
        <f t="shared" si="1"/>
        <v>0</v>
      </c>
      <c r="G19" s="16">
        <f t="shared" si="2"/>
        <v>0</v>
      </c>
    </row>
    <row r="20" spans="2:7" ht="50.45" customHeight="1" x14ac:dyDescent="0.25">
      <c r="B20" s="17">
        <v>16</v>
      </c>
      <c r="C20" s="15" t="s">
        <v>31</v>
      </c>
      <c r="D20" s="26">
        <v>0</v>
      </c>
      <c r="E20" s="16">
        <f t="shared" si="0"/>
        <v>0</v>
      </c>
      <c r="F20" s="16">
        <f t="shared" si="1"/>
        <v>0</v>
      </c>
      <c r="G20" s="16">
        <f t="shared" si="2"/>
        <v>0</v>
      </c>
    </row>
    <row r="21" spans="2:7" ht="39" customHeight="1" x14ac:dyDescent="0.25">
      <c r="B21" s="14">
        <v>17</v>
      </c>
      <c r="C21" s="4" t="s">
        <v>32</v>
      </c>
      <c r="D21" s="26">
        <v>0</v>
      </c>
      <c r="E21" s="16">
        <f t="shared" si="0"/>
        <v>0</v>
      </c>
      <c r="F21" s="16">
        <f t="shared" si="1"/>
        <v>0</v>
      </c>
      <c r="G21" s="16">
        <f t="shared" si="2"/>
        <v>0</v>
      </c>
    </row>
    <row r="22" spans="2:7" ht="39" customHeight="1" x14ac:dyDescent="0.25">
      <c r="B22" s="14">
        <v>18</v>
      </c>
      <c r="C22" s="4" t="s">
        <v>33</v>
      </c>
      <c r="D22" s="26">
        <v>0</v>
      </c>
      <c r="E22" s="16">
        <f t="shared" ref="E22:E24" si="3">D22*8</f>
        <v>0</v>
      </c>
      <c r="F22" s="16">
        <f t="shared" ref="F22:F24" si="4">E22*0.23</f>
        <v>0</v>
      </c>
      <c r="G22" s="16">
        <f t="shared" ref="G22:G24" si="5">E22+F22</f>
        <v>0</v>
      </c>
    </row>
    <row r="23" spans="2:7" ht="39" customHeight="1" x14ac:dyDescent="0.25">
      <c r="B23" s="17">
        <v>19</v>
      </c>
      <c r="C23" s="4" t="s">
        <v>34</v>
      </c>
      <c r="D23" s="26">
        <v>0</v>
      </c>
      <c r="E23" s="16">
        <f t="shared" si="3"/>
        <v>0</v>
      </c>
      <c r="F23" s="16">
        <f t="shared" si="4"/>
        <v>0</v>
      </c>
      <c r="G23" s="16">
        <f t="shared" si="5"/>
        <v>0</v>
      </c>
    </row>
    <row r="24" spans="2:7" ht="43.9" customHeight="1" x14ac:dyDescent="0.25">
      <c r="B24" s="14">
        <v>20</v>
      </c>
      <c r="C24" s="4" t="s">
        <v>35</v>
      </c>
      <c r="D24" s="26">
        <v>0</v>
      </c>
      <c r="E24" s="16">
        <f t="shared" si="3"/>
        <v>0</v>
      </c>
      <c r="F24" s="16">
        <f t="shared" si="4"/>
        <v>0</v>
      </c>
      <c r="G24" s="16">
        <f t="shared" si="5"/>
        <v>0</v>
      </c>
    </row>
    <row r="25" spans="2:7" ht="48.6" customHeight="1" x14ac:dyDescent="0.25">
      <c r="B25" s="14">
        <v>21</v>
      </c>
      <c r="C25" s="29" t="s">
        <v>36</v>
      </c>
      <c r="D25" s="25">
        <v>0</v>
      </c>
      <c r="E25" s="18">
        <f t="shared" si="0"/>
        <v>0</v>
      </c>
      <c r="F25" s="18">
        <f t="shared" si="1"/>
        <v>0</v>
      </c>
      <c r="G25" s="18">
        <f t="shared" si="2"/>
        <v>0</v>
      </c>
    </row>
    <row r="26" spans="2:7" ht="43.9" customHeight="1" x14ac:dyDescent="0.25">
      <c r="B26" s="17">
        <v>22</v>
      </c>
      <c r="C26" s="4" t="s">
        <v>37</v>
      </c>
      <c r="D26" s="26">
        <v>0</v>
      </c>
      <c r="E26" s="18">
        <f t="shared" si="0"/>
        <v>0</v>
      </c>
      <c r="F26" s="16">
        <f t="shared" si="1"/>
        <v>0</v>
      </c>
      <c r="G26" s="16">
        <f t="shared" si="2"/>
        <v>0</v>
      </c>
    </row>
    <row r="27" spans="2:7" ht="43.9" customHeight="1" x14ac:dyDescent="0.25">
      <c r="B27" s="14">
        <v>23</v>
      </c>
      <c r="C27" s="4" t="s">
        <v>38</v>
      </c>
      <c r="D27" s="27">
        <v>0</v>
      </c>
      <c r="E27" s="18">
        <f t="shared" ref="E27:E28" si="6">D27*8</f>
        <v>0</v>
      </c>
      <c r="F27" s="22">
        <f t="shared" ref="F27:F28" si="7">E27*0.23</f>
        <v>0</v>
      </c>
      <c r="G27" s="22">
        <f t="shared" ref="G27:G28" si="8">E27+F27</f>
        <v>0</v>
      </c>
    </row>
    <row r="28" spans="2:7" ht="43.9" customHeight="1" x14ac:dyDescent="0.25">
      <c r="B28" s="14">
        <v>24</v>
      </c>
      <c r="C28" s="4" t="s">
        <v>39</v>
      </c>
      <c r="D28" s="26">
        <v>0</v>
      </c>
      <c r="E28" s="16">
        <f t="shared" si="6"/>
        <v>0</v>
      </c>
      <c r="F28" s="16">
        <f t="shared" si="7"/>
        <v>0</v>
      </c>
      <c r="G28" s="16">
        <f t="shared" si="8"/>
        <v>0</v>
      </c>
    </row>
    <row r="29" spans="2:7" ht="51.6" customHeight="1" x14ac:dyDescent="0.25">
      <c r="B29" s="33">
        <v>25</v>
      </c>
      <c r="C29" s="34" t="s">
        <v>40</v>
      </c>
      <c r="D29" s="26">
        <v>0</v>
      </c>
      <c r="E29" s="16">
        <f t="shared" si="0"/>
        <v>0</v>
      </c>
      <c r="F29" s="16">
        <f t="shared" si="1"/>
        <v>0</v>
      </c>
      <c r="G29" s="16">
        <f t="shared" si="2"/>
        <v>0</v>
      </c>
    </row>
    <row r="30" spans="2:7" ht="51.6" customHeight="1" x14ac:dyDescent="0.25">
      <c r="B30" s="14">
        <v>26</v>
      </c>
      <c r="C30" s="4" t="s">
        <v>41</v>
      </c>
      <c r="D30" s="26">
        <v>0</v>
      </c>
      <c r="E30" s="16">
        <f t="shared" si="0"/>
        <v>0</v>
      </c>
      <c r="F30" s="16">
        <f t="shared" si="1"/>
        <v>0</v>
      </c>
      <c r="G30" s="16">
        <f t="shared" si="2"/>
        <v>0</v>
      </c>
    </row>
    <row r="31" spans="2:7" ht="51.6" customHeight="1" x14ac:dyDescent="0.25">
      <c r="B31" s="14">
        <v>27</v>
      </c>
      <c r="C31" s="4" t="s">
        <v>42</v>
      </c>
      <c r="D31" s="26">
        <v>0</v>
      </c>
      <c r="E31" s="16">
        <f t="shared" si="0"/>
        <v>0</v>
      </c>
      <c r="F31" s="16">
        <f t="shared" si="1"/>
        <v>0</v>
      </c>
      <c r="G31" s="16">
        <f t="shared" si="2"/>
        <v>0</v>
      </c>
    </row>
    <row r="32" spans="2:7" ht="51.6" customHeight="1" x14ac:dyDescent="0.25">
      <c r="B32" s="14">
        <v>28</v>
      </c>
      <c r="C32" s="4" t="s">
        <v>43</v>
      </c>
      <c r="D32" s="26">
        <v>0</v>
      </c>
      <c r="E32" s="16">
        <f t="shared" si="0"/>
        <v>0</v>
      </c>
      <c r="F32" s="16">
        <f t="shared" si="1"/>
        <v>0</v>
      </c>
      <c r="G32" s="16">
        <f t="shared" si="2"/>
        <v>0</v>
      </c>
    </row>
    <row r="33" spans="2:7" ht="49.15" customHeight="1" thickBot="1" x14ac:dyDescent="0.3">
      <c r="B33" s="2"/>
      <c r="C33" s="23" t="s">
        <v>44</v>
      </c>
      <c r="D33" s="35">
        <f>SUM(D5:D32)</f>
        <v>0</v>
      </c>
      <c r="E33" s="36">
        <f>SUM(E5:E32)</f>
        <v>0</v>
      </c>
      <c r="F33" s="37">
        <f>SUM(F5:F32)</f>
        <v>0</v>
      </c>
      <c r="G33" s="38">
        <f>SUM(G5:G32)</f>
        <v>0</v>
      </c>
    </row>
    <row r="34" spans="2:7" x14ac:dyDescent="0.25">
      <c r="C34" s="5"/>
      <c r="D34" s="31" t="s">
        <v>45</v>
      </c>
      <c r="E34" s="31" t="s">
        <v>45</v>
      </c>
      <c r="F34" s="31" t="s">
        <v>46</v>
      </c>
      <c r="G34" s="32" t="s">
        <v>47</v>
      </c>
    </row>
  </sheetData>
  <mergeCells count="2">
    <mergeCell ref="B2:G2"/>
    <mergeCell ref="B3:G3"/>
  </mergeCells>
  <pageMargins left="0.7" right="0.7" top="0.75" bottom="0.75" header="0.3" footer="0.3"/>
  <pageSetup paperSize="9" scale="4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Prawo OPCJI - EN79(45WE)</vt:lpstr>
      <vt:lpstr>Zakres podstawowy P4-EN78(31WE)</vt:lpstr>
      <vt:lpstr>Zakres podstawowy P4-EN79(45WE)</vt:lpstr>
      <vt:lpstr>Prawo OPCJI - EN78(31WE)</vt:lpstr>
      <vt:lpstr>'Prawo OPCJI - EN78(31WE)'!Obszar_wydruku</vt:lpstr>
      <vt:lpstr>'Prawo OPCJI - EN79(45WE)'!Obszar_wydruku</vt:lpstr>
      <vt:lpstr>'Zakres podstawowy P4-EN78(31WE)'!Obszar_wydruku</vt:lpstr>
      <vt:lpstr>'Zakres podstawowy P4-EN79(45WE)'!Obszar_wydruku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Rytlewski</dc:creator>
  <cp:keywords/>
  <dc:description/>
  <cp:lastModifiedBy>Joanna Mitis</cp:lastModifiedBy>
  <cp:revision/>
  <cp:lastPrinted>2025-10-16T06:17:34Z</cp:lastPrinted>
  <dcterms:created xsi:type="dcterms:W3CDTF">2015-06-05T18:19:34Z</dcterms:created>
  <dcterms:modified xsi:type="dcterms:W3CDTF">2025-10-16T06:17:35Z</dcterms:modified>
  <cp:category/>
  <cp:contentStatus/>
</cp:coreProperties>
</file>