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70" windowWidth="14810" windowHeight="7970"/>
  </bookViews>
  <sheets>
    <sheet name="Arkusz1" sheetId="1" r:id="rId1"/>
  </sheets>
  <definedNames>
    <definedName name="_xlnm.Print_Area" localSheetId="0">Arkusz1!$A$1:$K$105</definedName>
  </definedNames>
  <calcPr calcId="145621"/>
</workbook>
</file>

<file path=xl/calcChain.xml><?xml version="1.0" encoding="utf-8"?>
<calcChain xmlns="http://schemas.openxmlformats.org/spreadsheetml/2006/main">
  <c r="I87" i="1" l="1"/>
  <c r="I86" i="1"/>
  <c r="I85" i="1"/>
  <c r="I84" i="1"/>
  <c r="I91" i="1" l="1"/>
  <c r="I90" i="1"/>
  <c r="I89" i="1"/>
  <c r="I82" i="1"/>
  <c r="I80" i="1"/>
  <c r="I79" i="1"/>
  <c r="I78" i="1"/>
  <c r="I63" i="1"/>
  <c r="I55" i="1"/>
  <c r="I77" i="1"/>
  <c r="I76" i="1"/>
  <c r="I75" i="1"/>
  <c r="I59" i="1"/>
  <c r="I58" i="1"/>
  <c r="I57" i="1"/>
  <c r="I56" i="1"/>
  <c r="I54" i="1"/>
  <c r="I53" i="1"/>
  <c r="I52" i="1"/>
  <c r="I51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9" i="1"/>
  <c r="I27" i="1"/>
  <c r="I26" i="1"/>
  <c r="I25" i="1"/>
  <c r="I83" i="1"/>
  <c r="I24" i="1"/>
  <c r="I23" i="1"/>
  <c r="I21" i="1"/>
  <c r="I15" i="1"/>
  <c r="I14" i="1"/>
  <c r="I11" i="1"/>
  <c r="I8" i="1"/>
  <c r="I20" i="1"/>
  <c r="I17" i="1"/>
  <c r="I43" i="1" l="1"/>
  <c r="I44" i="1"/>
  <c r="I45" i="1"/>
  <c r="I46" i="1"/>
  <c r="I47" i="1"/>
  <c r="I48" i="1"/>
  <c r="I49" i="1"/>
  <c r="I50" i="1"/>
  <c r="I97" i="1" l="1"/>
  <c r="I71" i="1" l="1"/>
  <c r="I67" i="1"/>
  <c r="I96" i="1" l="1"/>
  <c r="I95" i="1"/>
  <c r="I94" i="1"/>
  <c r="I92" i="1"/>
  <c r="I81" i="1"/>
  <c r="I9" i="1"/>
  <c r="I10" i="1"/>
  <c r="I12" i="1"/>
  <c r="I13" i="1"/>
  <c r="I16" i="1"/>
  <c r="I18" i="1"/>
  <c r="I19" i="1"/>
  <c r="I22" i="1"/>
  <c r="I7" i="1"/>
  <c r="I98" i="1" l="1"/>
</calcChain>
</file>

<file path=xl/sharedStrings.xml><?xml version="1.0" encoding="utf-8"?>
<sst xmlns="http://schemas.openxmlformats.org/spreadsheetml/2006/main" count="157" uniqueCount="73">
  <si>
    <t>LP.</t>
  </si>
  <si>
    <t>Radzaj przesyłki</t>
  </si>
  <si>
    <t>Gabaryt przesyłki/Strefa</t>
  </si>
  <si>
    <t>Ilośc szt. Przewidzianych przez zamawiającego</t>
  </si>
  <si>
    <t>Europa</t>
  </si>
  <si>
    <t>ponad 2 kg do 5 kg</t>
  </si>
  <si>
    <t xml:space="preserve">opłata dodatkowa </t>
  </si>
  <si>
    <t>Przesyłki krajowe rejestrowane  z potwierdzeniem odbioru (PO)</t>
  </si>
  <si>
    <t>Paczki krajowe rejestrowane z potwierdzeniem odbioru (PO)</t>
  </si>
  <si>
    <t>Paczki zagraniczne rejestrowane z potwierdzeniem odbioru (PO)</t>
  </si>
  <si>
    <t xml:space="preserve">PODSUMOWANIE </t>
  </si>
  <si>
    <t xml:space="preserve">UWAGI </t>
  </si>
  <si>
    <t xml:space="preserve">do 1 kg. </t>
  </si>
  <si>
    <t xml:space="preserve">kraj </t>
  </si>
  <si>
    <t xml:space="preserve">Przesyłki kurierskie krajowe bez zadeklarowanej wartości doręczenie w czasie D+1 do 12.00 </t>
  </si>
  <si>
    <t xml:space="preserve">Usługi dodatkowe </t>
  </si>
  <si>
    <t xml:space="preserve">Odbiór korespondencji z siedziby Nadawcy - Warszawa Jasna 2/4 </t>
  </si>
  <si>
    <t>Odbiór korespondencji z siedziby Nadawcy - Warszawa Pankiewicza 4</t>
  </si>
  <si>
    <t xml:space="preserve">Odbiór korespondencji z siedziby Nadawcy - Radom Słowackiego 7  </t>
  </si>
  <si>
    <t>cena podstawowa za przesyłkę [PLN] brutto</t>
  </si>
  <si>
    <t xml:space="preserve">za potwierdzenie odbioru (PO) [PLN] brutto </t>
  </si>
  <si>
    <t xml:space="preserve">razem brutto [PLN] </t>
  </si>
  <si>
    <t xml:space="preserve">Formularz asortymentowo-cenowy </t>
  </si>
  <si>
    <t>...............................................................................................................................</t>
  </si>
  <si>
    <t xml:space="preserve"> (miejscowość)                                                            ( data)                                                                              </t>
  </si>
  <si>
    <t>ryczałtowa cena usługi brutto za 1 m-c</t>
  </si>
  <si>
    <t>GABARYT A waga 2 -5 kg</t>
  </si>
  <si>
    <t>GABARYT A waga 5-10 kg</t>
  </si>
  <si>
    <t>GABARYT B waga 2 -5 kg</t>
  </si>
  <si>
    <t>GABARYT B waga 5-10 kg</t>
  </si>
  <si>
    <t>poza Europą</t>
  </si>
  <si>
    <t>Waga przesyłki</t>
  </si>
  <si>
    <t xml:space="preserve">Przesyłki krajowe rejestrowane ekonomiczne </t>
  </si>
  <si>
    <t>Przesyłki nierejestrowane zwykłe krajowe</t>
  </si>
  <si>
    <t>ZNAK SPRAWY WSA-ZP-08/2022</t>
  </si>
  <si>
    <t xml:space="preserve">Załacznik Nr 1A </t>
  </si>
  <si>
    <t xml:space="preserve">pola przeznaczone do edycji przez wykonawców. </t>
  </si>
  <si>
    <t xml:space="preserve">Odbiór korespondencji z siedziby Nadawcy - Warszawa Jana Kazimierza 10  </t>
  </si>
  <si>
    <t xml:space="preserve">................................................................, .............................................................. 2022 r.  </t>
  </si>
  <si>
    <t>(Należy podpisać kwalifikowanym podpisem elektronicznym przez uprawnionego(-ych) przedstawiciela(-li) wykonawcy  )</t>
  </si>
  <si>
    <t>do 500 g</t>
  </si>
  <si>
    <t>do 1000 g</t>
  </si>
  <si>
    <t>do 2000 g</t>
  </si>
  <si>
    <t>S</t>
  </si>
  <si>
    <t>M</t>
  </si>
  <si>
    <t>L</t>
  </si>
  <si>
    <r>
      <t xml:space="preserve">Przesyłki krajowe rejestrowane  </t>
    </r>
    <r>
      <rPr>
        <b/>
        <sz val="11"/>
        <color rgb="FFFF0000"/>
        <rFont val="Calibri Light"/>
        <family val="2"/>
        <charset val="238"/>
      </rPr>
      <t>priorytetowe</t>
    </r>
    <r>
      <rPr>
        <b/>
        <sz val="11"/>
        <color theme="1"/>
        <rFont val="Calibri Light"/>
        <family val="2"/>
        <charset val="238"/>
      </rPr>
      <t xml:space="preserve"> z potwierdzeniem odbioru (PO)</t>
    </r>
  </si>
  <si>
    <r>
      <t xml:space="preserve">Przesyłki krajowe rejestrowane ekonomiczne </t>
    </r>
    <r>
      <rPr>
        <b/>
        <sz val="11"/>
        <color rgb="FFFF0000"/>
        <rFont val="Calibri Light"/>
        <family val="2"/>
        <charset val="238"/>
      </rPr>
      <t xml:space="preserve">priorytetowe </t>
    </r>
  </si>
  <si>
    <r>
      <t xml:space="preserve">Przesyłki zagraniczne rejestrowane </t>
    </r>
    <r>
      <rPr>
        <b/>
        <sz val="11"/>
        <color rgb="FFFF0000"/>
        <rFont val="Calibri Light"/>
        <family val="2"/>
        <charset val="238"/>
      </rPr>
      <t xml:space="preserve">priorytetowe </t>
    </r>
  </si>
  <si>
    <r>
      <t xml:space="preserve">Przesyłki zagraniczne rejestrowane </t>
    </r>
    <r>
      <rPr>
        <b/>
        <sz val="11"/>
        <color rgb="FFFF0000"/>
        <rFont val="Calibri Light"/>
        <family val="2"/>
        <charset val="238"/>
      </rPr>
      <t>priorytetowe</t>
    </r>
    <r>
      <rPr>
        <b/>
        <sz val="11"/>
        <color theme="1"/>
        <rFont val="Calibri Light"/>
        <family val="2"/>
        <charset val="238"/>
      </rPr>
      <t xml:space="preserve"> z potwierdzeniem odbioru (PO)</t>
    </r>
  </si>
  <si>
    <r>
      <t xml:space="preserve">Przesyłki nierejestrowane </t>
    </r>
    <r>
      <rPr>
        <b/>
        <sz val="11"/>
        <color rgb="FFFF0000"/>
        <rFont val="Calibri Light"/>
        <family val="2"/>
        <charset val="238"/>
      </rPr>
      <t>priorytetowe</t>
    </r>
    <r>
      <rPr>
        <b/>
        <sz val="11"/>
        <color theme="1"/>
        <rFont val="Calibri Light"/>
        <family val="2"/>
        <charset val="238"/>
      </rPr>
      <t xml:space="preserve"> krajowe</t>
    </r>
  </si>
  <si>
    <t>do 100 g</t>
  </si>
  <si>
    <t>do 350 g</t>
  </si>
  <si>
    <t xml:space="preserve"> do 2000 g</t>
  </si>
  <si>
    <r>
      <t xml:space="preserve">Paczki krajowe rejestrowane </t>
    </r>
    <r>
      <rPr>
        <b/>
        <sz val="11"/>
        <color rgb="FFFF0000"/>
        <rFont val="Calibri Light"/>
        <family val="2"/>
        <charset val="238"/>
      </rPr>
      <t>priorytetowe</t>
    </r>
    <r>
      <rPr>
        <b/>
        <sz val="11"/>
        <color theme="1"/>
        <rFont val="Calibri Light"/>
        <family val="2"/>
        <charset val="238"/>
      </rPr>
      <t xml:space="preserve"> z potwierdzeniem odbioru (PO)</t>
    </r>
  </si>
  <si>
    <t>Przesyłki kurierskie krajowe standard</t>
  </si>
  <si>
    <t>kraj</t>
  </si>
  <si>
    <t>Wymiary przesyłki</t>
  </si>
  <si>
    <t>min.90x140 mm, max - 20x230 x160 mm.</t>
  </si>
  <si>
    <t>min.90x140 mm, max - 20x325 x230 mm.</t>
  </si>
  <si>
    <t>min.90x140 mm, suma długości, szerokości i wysokości 900 mm, długość nie może przekroczyć 600 mm</t>
  </si>
  <si>
    <t>do 20 kg</t>
  </si>
  <si>
    <t>9x40x65cm</t>
  </si>
  <si>
    <t>20x40x65cm</t>
  </si>
  <si>
    <t>min.90x140 mm, max - 600x500 x300 mm.</t>
  </si>
  <si>
    <t>min.600x500x300 mm, max - suma długości i największego obwodu mierzonego w innym kierunku niż długość 3000mm, przy czym największy wymiar nie może przekroczyć 1500 mm</t>
  </si>
  <si>
    <t>XL</t>
  </si>
  <si>
    <t>2XL</t>
  </si>
  <si>
    <t xml:space="preserve">42x40x65cm </t>
  </si>
  <si>
    <t>60x60x70cm</t>
  </si>
  <si>
    <t>a+b+c&lt;=250cm, max długość 120cm</t>
  </si>
  <si>
    <t>DO 30 kg</t>
  </si>
  <si>
    <t>Paczki kurierskie krajowe rejestrowane Ekspres 24/standard  z potwierdzeniem odbioru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</si>
</sst>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b/>
      <sz val="9"/>
      <name val="Calibri Light"/>
      <family val="2"/>
      <charset val="238"/>
    </font>
    <font>
      <b/>
      <sz val="11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Fill="1" applyBorder="1"/>
    <xf numFmtId="0" fontId="6" fillId="0" borderId="9" xfId="0" applyFont="1" applyBorder="1"/>
    <xf numFmtId="164" fontId="1" fillId="2" borderId="13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6" borderId="2" xfId="0" applyFont="1" applyFill="1" applyBorder="1"/>
    <xf numFmtId="0" fontId="7" fillId="6" borderId="2" xfId="0" applyFont="1" applyFill="1" applyBorder="1"/>
    <xf numFmtId="0" fontId="7" fillId="3" borderId="18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/>
    <xf numFmtId="0" fontId="0" fillId="0" borderId="21" xfId="0" applyBorder="1"/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2" fillId="6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/>
    <xf numFmtId="0" fontId="13" fillId="0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13" fillId="3" borderId="1" xfId="0" applyFont="1" applyFill="1" applyBorder="1" applyAlignment="1">
      <alignment vertical="center"/>
    </xf>
    <xf numFmtId="164" fontId="13" fillId="5" borderId="9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vertical="top"/>
    </xf>
    <xf numFmtId="0" fontId="13" fillId="3" borderId="2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2" fillId="6" borderId="2" xfId="0" applyNumberFormat="1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5"/>
  <sheetViews>
    <sheetView tabSelected="1" view="pageBreakPreview" topLeftCell="A91" zoomScale="80" zoomScaleNormal="90" zoomScaleSheetLayoutView="80" workbookViewId="0">
      <selection activeCell="S92" sqref="S92"/>
    </sheetView>
  </sheetViews>
  <sheetFormatPr defaultRowHeight="14.5" x14ac:dyDescent="0.35"/>
  <cols>
    <col min="1" max="1" width="4.81640625" customWidth="1"/>
    <col min="2" max="2" width="22.81640625" customWidth="1"/>
    <col min="3" max="3" width="13.54296875" customWidth="1"/>
    <col min="4" max="4" width="25" customWidth="1"/>
    <col min="5" max="5" width="13.81640625" customWidth="1"/>
    <col min="6" max="6" width="14.1796875" style="1" customWidth="1"/>
    <col min="7" max="7" width="16.54296875" style="1" customWidth="1"/>
    <col min="8" max="8" width="19.1796875" customWidth="1"/>
    <col min="9" max="9" width="23.81640625" customWidth="1"/>
    <col min="10" max="10" width="26.453125" customWidth="1"/>
    <col min="14" max="14" width="24.54296875" customWidth="1"/>
    <col min="253" max="253" width="4.81640625" customWidth="1"/>
    <col min="254" max="254" width="22" customWidth="1"/>
    <col min="255" max="255" width="11.453125" customWidth="1"/>
    <col min="256" max="256" width="8.1796875" customWidth="1"/>
    <col min="257" max="257" width="14.1796875" customWidth="1"/>
    <col min="258" max="258" width="8.81640625" customWidth="1"/>
    <col min="259" max="259" width="15.1796875" customWidth="1"/>
    <col min="509" max="509" width="4.81640625" customWidth="1"/>
    <col min="510" max="510" width="22" customWidth="1"/>
    <col min="511" max="511" width="11.453125" customWidth="1"/>
    <col min="512" max="512" width="8.1796875" customWidth="1"/>
    <col min="513" max="513" width="14.1796875" customWidth="1"/>
    <col min="514" max="514" width="8.81640625" customWidth="1"/>
    <col min="515" max="515" width="15.1796875" customWidth="1"/>
    <col min="765" max="765" width="4.81640625" customWidth="1"/>
    <col min="766" max="766" width="22" customWidth="1"/>
    <col min="767" max="767" width="11.453125" customWidth="1"/>
    <col min="768" max="768" width="8.1796875" customWidth="1"/>
    <col min="769" max="769" width="14.1796875" customWidth="1"/>
    <col min="770" max="770" width="8.81640625" customWidth="1"/>
    <col min="771" max="771" width="15.1796875" customWidth="1"/>
    <col min="1021" max="1021" width="4.81640625" customWidth="1"/>
    <col min="1022" max="1022" width="22" customWidth="1"/>
    <col min="1023" max="1023" width="11.453125" customWidth="1"/>
    <col min="1024" max="1024" width="8.1796875" customWidth="1"/>
    <col min="1025" max="1025" width="14.1796875" customWidth="1"/>
    <col min="1026" max="1026" width="8.81640625" customWidth="1"/>
    <col min="1027" max="1027" width="15.1796875" customWidth="1"/>
    <col min="1277" max="1277" width="4.81640625" customWidth="1"/>
    <col min="1278" max="1278" width="22" customWidth="1"/>
    <col min="1279" max="1279" width="11.453125" customWidth="1"/>
    <col min="1280" max="1280" width="8.1796875" customWidth="1"/>
    <col min="1281" max="1281" width="14.1796875" customWidth="1"/>
    <col min="1282" max="1282" width="8.81640625" customWidth="1"/>
    <col min="1283" max="1283" width="15.1796875" customWidth="1"/>
    <col min="1533" max="1533" width="4.81640625" customWidth="1"/>
    <col min="1534" max="1534" width="22" customWidth="1"/>
    <col min="1535" max="1535" width="11.453125" customWidth="1"/>
    <col min="1536" max="1536" width="8.1796875" customWidth="1"/>
    <col min="1537" max="1537" width="14.1796875" customWidth="1"/>
    <col min="1538" max="1538" width="8.81640625" customWidth="1"/>
    <col min="1539" max="1539" width="15.1796875" customWidth="1"/>
    <col min="1789" max="1789" width="4.81640625" customWidth="1"/>
    <col min="1790" max="1790" width="22" customWidth="1"/>
    <col min="1791" max="1791" width="11.453125" customWidth="1"/>
    <col min="1792" max="1792" width="8.1796875" customWidth="1"/>
    <col min="1793" max="1793" width="14.1796875" customWidth="1"/>
    <col min="1794" max="1794" width="8.81640625" customWidth="1"/>
    <col min="1795" max="1795" width="15.1796875" customWidth="1"/>
    <col min="2045" max="2045" width="4.81640625" customWidth="1"/>
    <col min="2046" max="2046" width="22" customWidth="1"/>
    <col min="2047" max="2047" width="11.453125" customWidth="1"/>
    <col min="2048" max="2048" width="8.1796875" customWidth="1"/>
    <col min="2049" max="2049" width="14.1796875" customWidth="1"/>
    <col min="2050" max="2050" width="8.81640625" customWidth="1"/>
    <col min="2051" max="2051" width="15.1796875" customWidth="1"/>
    <col min="2301" max="2301" width="4.81640625" customWidth="1"/>
    <col min="2302" max="2302" width="22" customWidth="1"/>
    <col min="2303" max="2303" width="11.453125" customWidth="1"/>
    <col min="2304" max="2304" width="8.1796875" customWidth="1"/>
    <col min="2305" max="2305" width="14.1796875" customWidth="1"/>
    <col min="2306" max="2306" width="8.81640625" customWidth="1"/>
    <col min="2307" max="2307" width="15.1796875" customWidth="1"/>
    <col min="2557" max="2557" width="4.81640625" customWidth="1"/>
    <col min="2558" max="2558" width="22" customWidth="1"/>
    <col min="2559" max="2559" width="11.453125" customWidth="1"/>
    <col min="2560" max="2560" width="8.1796875" customWidth="1"/>
    <col min="2561" max="2561" width="14.1796875" customWidth="1"/>
    <col min="2562" max="2562" width="8.81640625" customWidth="1"/>
    <col min="2563" max="2563" width="15.1796875" customWidth="1"/>
    <col min="2813" max="2813" width="4.81640625" customWidth="1"/>
    <col min="2814" max="2814" width="22" customWidth="1"/>
    <col min="2815" max="2815" width="11.453125" customWidth="1"/>
    <col min="2816" max="2816" width="8.1796875" customWidth="1"/>
    <col min="2817" max="2817" width="14.1796875" customWidth="1"/>
    <col min="2818" max="2818" width="8.81640625" customWidth="1"/>
    <col min="2819" max="2819" width="15.1796875" customWidth="1"/>
    <col min="3069" max="3069" width="4.81640625" customWidth="1"/>
    <col min="3070" max="3070" width="22" customWidth="1"/>
    <col min="3071" max="3071" width="11.453125" customWidth="1"/>
    <col min="3072" max="3072" width="8.1796875" customWidth="1"/>
    <col min="3073" max="3073" width="14.1796875" customWidth="1"/>
    <col min="3074" max="3074" width="8.81640625" customWidth="1"/>
    <col min="3075" max="3075" width="15.1796875" customWidth="1"/>
    <col min="3325" max="3325" width="4.81640625" customWidth="1"/>
    <col min="3326" max="3326" width="22" customWidth="1"/>
    <col min="3327" max="3327" width="11.453125" customWidth="1"/>
    <col min="3328" max="3328" width="8.1796875" customWidth="1"/>
    <col min="3329" max="3329" width="14.1796875" customWidth="1"/>
    <col min="3330" max="3330" width="8.81640625" customWidth="1"/>
    <col min="3331" max="3331" width="15.1796875" customWidth="1"/>
    <col min="3581" max="3581" width="4.81640625" customWidth="1"/>
    <col min="3582" max="3582" width="22" customWidth="1"/>
    <col min="3583" max="3583" width="11.453125" customWidth="1"/>
    <col min="3584" max="3584" width="8.1796875" customWidth="1"/>
    <col min="3585" max="3585" width="14.1796875" customWidth="1"/>
    <col min="3586" max="3586" width="8.81640625" customWidth="1"/>
    <col min="3587" max="3587" width="15.1796875" customWidth="1"/>
    <col min="3837" max="3837" width="4.81640625" customWidth="1"/>
    <col min="3838" max="3838" width="22" customWidth="1"/>
    <col min="3839" max="3839" width="11.453125" customWidth="1"/>
    <col min="3840" max="3840" width="8.1796875" customWidth="1"/>
    <col min="3841" max="3841" width="14.1796875" customWidth="1"/>
    <col min="3842" max="3842" width="8.81640625" customWidth="1"/>
    <col min="3843" max="3843" width="15.1796875" customWidth="1"/>
    <col min="4093" max="4093" width="4.81640625" customWidth="1"/>
    <col min="4094" max="4094" width="22" customWidth="1"/>
    <col min="4095" max="4095" width="11.453125" customWidth="1"/>
    <col min="4096" max="4096" width="8.1796875" customWidth="1"/>
    <col min="4097" max="4097" width="14.1796875" customWidth="1"/>
    <col min="4098" max="4098" width="8.81640625" customWidth="1"/>
    <col min="4099" max="4099" width="15.1796875" customWidth="1"/>
    <col min="4349" max="4349" width="4.81640625" customWidth="1"/>
    <col min="4350" max="4350" width="22" customWidth="1"/>
    <col min="4351" max="4351" width="11.453125" customWidth="1"/>
    <col min="4352" max="4352" width="8.1796875" customWidth="1"/>
    <col min="4353" max="4353" width="14.1796875" customWidth="1"/>
    <col min="4354" max="4354" width="8.81640625" customWidth="1"/>
    <col min="4355" max="4355" width="15.1796875" customWidth="1"/>
    <col min="4605" max="4605" width="4.81640625" customWidth="1"/>
    <col min="4606" max="4606" width="22" customWidth="1"/>
    <col min="4607" max="4607" width="11.453125" customWidth="1"/>
    <col min="4608" max="4608" width="8.1796875" customWidth="1"/>
    <col min="4609" max="4609" width="14.1796875" customWidth="1"/>
    <col min="4610" max="4610" width="8.81640625" customWidth="1"/>
    <col min="4611" max="4611" width="15.1796875" customWidth="1"/>
    <col min="4861" max="4861" width="4.81640625" customWidth="1"/>
    <col min="4862" max="4862" width="22" customWidth="1"/>
    <col min="4863" max="4863" width="11.453125" customWidth="1"/>
    <col min="4864" max="4864" width="8.1796875" customWidth="1"/>
    <col min="4865" max="4865" width="14.1796875" customWidth="1"/>
    <col min="4866" max="4866" width="8.81640625" customWidth="1"/>
    <col min="4867" max="4867" width="15.1796875" customWidth="1"/>
    <col min="5117" max="5117" width="4.81640625" customWidth="1"/>
    <col min="5118" max="5118" width="22" customWidth="1"/>
    <col min="5119" max="5119" width="11.453125" customWidth="1"/>
    <col min="5120" max="5120" width="8.1796875" customWidth="1"/>
    <col min="5121" max="5121" width="14.1796875" customWidth="1"/>
    <col min="5122" max="5122" width="8.81640625" customWidth="1"/>
    <col min="5123" max="5123" width="15.1796875" customWidth="1"/>
    <col min="5373" max="5373" width="4.81640625" customWidth="1"/>
    <col min="5374" max="5374" width="22" customWidth="1"/>
    <col min="5375" max="5375" width="11.453125" customWidth="1"/>
    <col min="5376" max="5376" width="8.1796875" customWidth="1"/>
    <col min="5377" max="5377" width="14.1796875" customWidth="1"/>
    <col min="5378" max="5378" width="8.81640625" customWidth="1"/>
    <col min="5379" max="5379" width="15.1796875" customWidth="1"/>
    <col min="5629" max="5629" width="4.81640625" customWidth="1"/>
    <col min="5630" max="5630" width="22" customWidth="1"/>
    <col min="5631" max="5631" width="11.453125" customWidth="1"/>
    <col min="5632" max="5632" width="8.1796875" customWidth="1"/>
    <col min="5633" max="5633" width="14.1796875" customWidth="1"/>
    <col min="5634" max="5634" width="8.81640625" customWidth="1"/>
    <col min="5635" max="5635" width="15.1796875" customWidth="1"/>
    <col min="5885" max="5885" width="4.81640625" customWidth="1"/>
    <col min="5886" max="5886" width="22" customWidth="1"/>
    <col min="5887" max="5887" width="11.453125" customWidth="1"/>
    <col min="5888" max="5888" width="8.1796875" customWidth="1"/>
    <col min="5889" max="5889" width="14.1796875" customWidth="1"/>
    <col min="5890" max="5890" width="8.81640625" customWidth="1"/>
    <col min="5891" max="5891" width="15.1796875" customWidth="1"/>
    <col min="6141" max="6141" width="4.81640625" customWidth="1"/>
    <col min="6142" max="6142" width="22" customWidth="1"/>
    <col min="6143" max="6143" width="11.453125" customWidth="1"/>
    <col min="6144" max="6144" width="8.1796875" customWidth="1"/>
    <col min="6145" max="6145" width="14.1796875" customWidth="1"/>
    <col min="6146" max="6146" width="8.81640625" customWidth="1"/>
    <col min="6147" max="6147" width="15.1796875" customWidth="1"/>
    <col min="6397" max="6397" width="4.81640625" customWidth="1"/>
    <col min="6398" max="6398" width="22" customWidth="1"/>
    <col min="6399" max="6399" width="11.453125" customWidth="1"/>
    <col min="6400" max="6400" width="8.1796875" customWidth="1"/>
    <col min="6401" max="6401" width="14.1796875" customWidth="1"/>
    <col min="6402" max="6402" width="8.81640625" customWidth="1"/>
    <col min="6403" max="6403" width="15.1796875" customWidth="1"/>
    <col min="6653" max="6653" width="4.81640625" customWidth="1"/>
    <col min="6654" max="6654" width="22" customWidth="1"/>
    <col min="6655" max="6655" width="11.453125" customWidth="1"/>
    <col min="6656" max="6656" width="8.1796875" customWidth="1"/>
    <col min="6657" max="6657" width="14.1796875" customWidth="1"/>
    <col min="6658" max="6658" width="8.81640625" customWidth="1"/>
    <col min="6659" max="6659" width="15.1796875" customWidth="1"/>
    <col min="6909" max="6909" width="4.81640625" customWidth="1"/>
    <col min="6910" max="6910" width="22" customWidth="1"/>
    <col min="6911" max="6911" width="11.453125" customWidth="1"/>
    <col min="6912" max="6912" width="8.1796875" customWidth="1"/>
    <col min="6913" max="6913" width="14.1796875" customWidth="1"/>
    <col min="6914" max="6914" width="8.81640625" customWidth="1"/>
    <col min="6915" max="6915" width="15.1796875" customWidth="1"/>
    <col min="7165" max="7165" width="4.81640625" customWidth="1"/>
    <col min="7166" max="7166" width="22" customWidth="1"/>
    <col min="7167" max="7167" width="11.453125" customWidth="1"/>
    <col min="7168" max="7168" width="8.1796875" customWidth="1"/>
    <col min="7169" max="7169" width="14.1796875" customWidth="1"/>
    <col min="7170" max="7170" width="8.81640625" customWidth="1"/>
    <col min="7171" max="7171" width="15.1796875" customWidth="1"/>
    <col min="7421" max="7421" width="4.81640625" customWidth="1"/>
    <col min="7422" max="7422" width="22" customWidth="1"/>
    <col min="7423" max="7423" width="11.453125" customWidth="1"/>
    <col min="7424" max="7424" width="8.1796875" customWidth="1"/>
    <col min="7425" max="7425" width="14.1796875" customWidth="1"/>
    <col min="7426" max="7426" width="8.81640625" customWidth="1"/>
    <col min="7427" max="7427" width="15.1796875" customWidth="1"/>
    <col min="7677" max="7677" width="4.81640625" customWidth="1"/>
    <col min="7678" max="7678" width="22" customWidth="1"/>
    <col min="7679" max="7679" width="11.453125" customWidth="1"/>
    <col min="7680" max="7680" width="8.1796875" customWidth="1"/>
    <col min="7681" max="7681" width="14.1796875" customWidth="1"/>
    <col min="7682" max="7682" width="8.81640625" customWidth="1"/>
    <col min="7683" max="7683" width="15.1796875" customWidth="1"/>
    <col min="7933" max="7933" width="4.81640625" customWidth="1"/>
    <col min="7934" max="7934" width="22" customWidth="1"/>
    <col min="7935" max="7935" width="11.453125" customWidth="1"/>
    <col min="7936" max="7936" width="8.1796875" customWidth="1"/>
    <col min="7937" max="7937" width="14.1796875" customWidth="1"/>
    <col min="7938" max="7938" width="8.81640625" customWidth="1"/>
    <col min="7939" max="7939" width="15.1796875" customWidth="1"/>
    <col min="8189" max="8189" width="4.81640625" customWidth="1"/>
    <col min="8190" max="8190" width="22" customWidth="1"/>
    <col min="8191" max="8191" width="11.453125" customWidth="1"/>
    <col min="8192" max="8192" width="8.1796875" customWidth="1"/>
    <col min="8193" max="8193" width="14.1796875" customWidth="1"/>
    <col min="8194" max="8194" width="8.81640625" customWidth="1"/>
    <col min="8195" max="8195" width="15.1796875" customWidth="1"/>
    <col min="8445" max="8445" width="4.81640625" customWidth="1"/>
    <col min="8446" max="8446" width="22" customWidth="1"/>
    <col min="8447" max="8447" width="11.453125" customWidth="1"/>
    <col min="8448" max="8448" width="8.1796875" customWidth="1"/>
    <col min="8449" max="8449" width="14.1796875" customWidth="1"/>
    <col min="8450" max="8450" width="8.81640625" customWidth="1"/>
    <col min="8451" max="8451" width="15.1796875" customWidth="1"/>
    <col min="8701" max="8701" width="4.81640625" customWidth="1"/>
    <col min="8702" max="8702" width="22" customWidth="1"/>
    <col min="8703" max="8703" width="11.453125" customWidth="1"/>
    <col min="8704" max="8704" width="8.1796875" customWidth="1"/>
    <col min="8705" max="8705" width="14.1796875" customWidth="1"/>
    <col min="8706" max="8706" width="8.81640625" customWidth="1"/>
    <col min="8707" max="8707" width="15.1796875" customWidth="1"/>
    <col min="8957" max="8957" width="4.81640625" customWidth="1"/>
    <col min="8958" max="8958" width="22" customWidth="1"/>
    <col min="8959" max="8959" width="11.453125" customWidth="1"/>
    <col min="8960" max="8960" width="8.1796875" customWidth="1"/>
    <col min="8961" max="8961" width="14.1796875" customWidth="1"/>
    <col min="8962" max="8962" width="8.81640625" customWidth="1"/>
    <col min="8963" max="8963" width="15.1796875" customWidth="1"/>
    <col min="9213" max="9213" width="4.81640625" customWidth="1"/>
    <col min="9214" max="9214" width="22" customWidth="1"/>
    <col min="9215" max="9215" width="11.453125" customWidth="1"/>
    <col min="9216" max="9216" width="8.1796875" customWidth="1"/>
    <col min="9217" max="9217" width="14.1796875" customWidth="1"/>
    <col min="9218" max="9218" width="8.81640625" customWidth="1"/>
    <col min="9219" max="9219" width="15.1796875" customWidth="1"/>
    <col min="9469" max="9469" width="4.81640625" customWidth="1"/>
    <col min="9470" max="9470" width="22" customWidth="1"/>
    <col min="9471" max="9471" width="11.453125" customWidth="1"/>
    <col min="9472" max="9472" width="8.1796875" customWidth="1"/>
    <col min="9473" max="9473" width="14.1796875" customWidth="1"/>
    <col min="9474" max="9474" width="8.81640625" customWidth="1"/>
    <col min="9475" max="9475" width="15.1796875" customWidth="1"/>
    <col min="9725" max="9725" width="4.81640625" customWidth="1"/>
    <col min="9726" max="9726" width="22" customWidth="1"/>
    <col min="9727" max="9727" width="11.453125" customWidth="1"/>
    <col min="9728" max="9728" width="8.1796875" customWidth="1"/>
    <col min="9729" max="9729" width="14.1796875" customWidth="1"/>
    <col min="9730" max="9730" width="8.81640625" customWidth="1"/>
    <col min="9731" max="9731" width="15.1796875" customWidth="1"/>
    <col min="9981" max="9981" width="4.81640625" customWidth="1"/>
    <col min="9982" max="9982" width="22" customWidth="1"/>
    <col min="9983" max="9983" width="11.453125" customWidth="1"/>
    <col min="9984" max="9984" width="8.1796875" customWidth="1"/>
    <col min="9985" max="9985" width="14.1796875" customWidth="1"/>
    <col min="9986" max="9986" width="8.81640625" customWidth="1"/>
    <col min="9987" max="9987" width="15.1796875" customWidth="1"/>
    <col min="10237" max="10237" width="4.81640625" customWidth="1"/>
    <col min="10238" max="10238" width="22" customWidth="1"/>
    <col min="10239" max="10239" width="11.453125" customWidth="1"/>
    <col min="10240" max="10240" width="8.1796875" customWidth="1"/>
    <col min="10241" max="10241" width="14.1796875" customWidth="1"/>
    <col min="10242" max="10242" width="8.81640625" customWidth="1"/>
    <col min="10243" max="10243" width="15.1796875" customWidth="1"/>
    <col min="10493" max="10493" width="4.81640625" customWidth="1"/>
    <col min="10494" max="10494" width="22" customWidth="1"/>
    <col min="10495" max="10495" width="11.453125" customWidth="1"/>
    <col min="10496" max="10496" width="8.1796875" customWidth="1"/>
    <col min="10497" max="10497" width="14.1796875" customWidth="1"/>
    <col min="10498" max="10498" width="8.81640625" customWidth="1"/>
    <col min="10499" max="10499" width="15.1796875" customWidth="1"/>
    <col min="10749" max="10749" width="4.81640625" customWidth="1"/>
    <col min="10750" max="10750" width="22" customWidth="1"/>
    <col min="10751" max="10751" width="11.453125" customWidth="1"/>
    <col min="10752" max="10752" width="8.1796875" customWidth="1"/>
    <col min="10753" max="10753" width="14.1796875" customWidth="1"/>
    <col min="10754" max="10754" width="8.81640625" customWidth="1"/>
    <col min="10755" max="10755" width="15.1796875" customWidth="1"/>
    <col min="11005" max="11005" width="4.81640625" customWidth="1"/>
    <col min="11006" max="11006" width="22" customWidth="1"/>
    <col min="11007" max="11007" width="11.453125" customWidth="1"/>
    <col min="11008" max="11008" width="8.1796875" customWidth="1"/>
    <col min="11009" max="11009" width="14.1796875" customWidth="1"/>
    <col min="11010" max="11010" width="8.81640625" customWidth="1"/>
    <col min="11011" max="11011" width="15.1796875" customWidth="1"/>
    <col min="11261" max="11261" width="4.81640625" customWidth="1"/>
    <col min="11262" max="11262" width="22" customWidth="1"/>
    <col min="11263" max="11263" width="11.453125" customWidth="1"/>
    <col min="11264" max="11264" width="8.1796875" customWidth="1"/>
    <col min="11265" max="11265" width="14.1796875" customWidth="1"/>
    <col min="11266" max="11266" width="8.81640625" customWidth="1"/>
    <col min="11267" max="11267" width="15.1796875" customWidth="1"/>
    <col min="11517" max="11517" width="4.81640625" customWidth="1"/>
    <col min="11518" max="11518" width="22" customWidth="1"/>
    <col min="11519" max="11519" width="11.453125" customWidth="1"/>
    <col min="11520" max="11520" width="8.1796875" customWidth="1"/>
    <col min="11521" max="11521" width="14.1796875" customWidth="1"/>
    <col min="11522" max="11522" width="8.81640625" customWidth="1"/>
    <col min="11523" max="11523" width="15.1796875" customWidth="1"/>
    <col min="11773" max="11773" width="4.81640625" customWidth="1"/>
    <col min="11774" max="11774" width="22" customWidth="1"/>
    <col min="11775" max="11775" width="11.453125" customWidth="1"/>
    <col min="11776" max="11776" width="8.1796875" customWidth="1"/>
    <col min="11777" max="11777" width="14.1796875" customWidth="1"/>
    <col min="11778" max="11778" width="8.81640625" customWidth="1"/>
    <col min="11779" max="11779" width="15.1796875" customWidth="1"/>
    <col min="12029" max="12029" width="4.81640625" customWidth="1"/>
    <col min="12030" max="12030" width="22" customWidth="1"/>
    <col min="12031" max="12031" width="11.453125" customWidth="1"/>
    <col min="12032" max="12032" width="8.1796875" customWidth="1"/>
    <col min="12033" max="12033" width="14.1796875" customWidth="1"/>
    <col min="12034" max="12034" width="8.81640625" customWidth="1"/>
    <col min="12035" max="12035" width="15.1796875" customWidth="1"/>
    <col min="12285" max="12285" width="4.81640625" customWidth="1"/>
    <col min="12286" max="12286" width="22" customWidth="1"/>
    <col min="12287" max="12287" width="11.453125" customWidth="1"/>
    <col min="12288" max="12288" width="8.1796875" customWidth="1"/>
    <col min="12289" max="12289" width="14.1796875" customWidth="1"/>
    <col min="12290" max="12290" width="8.81640625" customWidth="1"/>
    <col min="12291" max="12291" width="15.1796875" customWidth="1"/>
    <col min="12541" max="12541" width="4.81640625" customWidth="1"/>
    <col min="12542" max="12542" width="22" customWidth="1"/>
    <col min="12543" max="12543" width="11.453125" customWidth="1"/>
    <col min="12544" max="12544" width="8.1796875" customWidth="1"/>
    <col min="12545" max="12545" width="14.1796875" customWidth="1"/>
    <col min="12546" max="12546" width="8.81640625" customWidth="1"/>
    <col min="12547" max="12547" width="15.1796875" customWidth="1"/>
    <col min="12797" max="12797" width="4.81640625" customWidth="1"/>
    <col min="12798" max="12798" width="22" customWidth="1"/>
    <col min="12799" max="12799" width="11.453125" customWidth="1"/>
    <col min="12800" max="12800" width="8.1796875" customWidth="1"/>
    <col min="12801" max="12801" width="14.1796875" customWidth="1"/>
    <col min="12802" max="12802" width="8.81640625" customWidth="1"/>
    <col min="12803" max="12803" width="15.1796875" customWidth="1"/>
    <col min="13053" max="13053" width="4.81640625" customWidth="1"/>
    <col min="13054" max="13054" width="22" customWidth="1"/>
    <col min="13055" max="13055" width="11.453125" customWidth="1"/>
    <col min="13056" max="13056" width="8.1796875" customWidth="1"/>
    <col min="13057" max="13057" width="14.1796875" customWidth="1"/>
    <col min="13058" max="13058" width="8.81640625" customWidth="1"/>
    <col min="13059" max="13059" width="15.1796875" customWidth="1"/>
    <col min="13309" max="13309" width="4.81640625" customWidth="1"/>
    <col min="13310" max="13310" width="22" customWidth="1"/>
    <col min="13311" max="13311" width="11.453125" customWidth="1"/>
    <col min="13312" max="13312" width="8.1796875" customWidth="1"/>
    <col min="13313" max="13313" width="14.1796875" customWidth="1"/>
    <col min="13314" max="13314" width="8.81640625" customWidth="1"/>
    <col min="13315" max="13315" width="15.1796875" customWidth="1"/>
    <col min="13565" max="13565" width="4.81640625" customWidth="1"/>
    <col min="13566" max="13566" width="22" customWidth="1"/>
    <col min="13567" max="13567" width="11.453125" customWidth="1"/>
    <col min="13568" max="13568" width="8.1796875" customWidth="1"/>
    <col min="13569" max="13569" width="14.1796875" customWidth="1"/>
    <col min="13570" max="13570" width="8.81640625" customWidth="1"/>
    <col min="13571" max="13571" width="15.1796875" customWidth="1"/>
    <col min="13821" max="13821" width="4.81640625" customWidth="1"/>
    <col min="13822" max="13822" width="22" customWidth="1"/>
    <col min="13823" max="13823" width="11.453125" customWidth="1"/>
    <col min="13824" max="13824" width="8.1796875" customWidth="1"/>
    <col min="13825" max="13825" width="14.1796875" customWidth="1"/>
    <col min="13826" max="13826" width="8.81640625" customWidth="1"/>
    <col min="13827" max="13827" width="15.1796875" customWidth="1"/>
    <col min="14077" max="14077" width="4.81640625" customWidth="1"/>
    <col min="14078" max="14078" width="22" customWidth="1"/>
    <col min="14079" max="14079" width="11.453125" customWidth="1"/>
    <col min="14080" max="14080" width="8.1796875" customWidth="1"/>
    <col min="14081" max="14081" width="14.1796875" customWidth="1"/>
    <col min="14082" max="14082" width="8.81640625" customWidth="1"/>
    <col min="14083" max="14083" width="15.1796875" customWidth="1"/>
    <col min="14333" max="14333" width="4.81640625" customWidth="1"/>
    <col min="14334" max="14334" width="22" customWidth="1"/>
    <col min="14335" max="14335" width="11.453125" customWidth="1"/>
    <col min="14336" max="14336" width="8.1796875" customWidth="1"/>
    <col min="14337" max="14337" width="14.1796875" customWidth="1"/>
    <col min="14338" max="14338" width="8.81640625" customWidth="1"/>
    <col min="14339" max="14339" width="15.1796875" customWidth="1"/>
    <col min="14589" max="14589" width="4.81640625" customWidth="1"/>
    <col min="14590" max="14590" width="22" customWidth="1"/>
    <col min="14591" max="14591" width="11.453125" customWidth="1"/>
    <col min="14592" max="14592" width="8.1796875" customWidth="1"/>
    <col min="14593" max="14593" width="14.1796875" customWidth="1"/>
    <col min="14594" max="14594" width="8.81640625" customWidth="1"/>
    <col min="14595" max="14595" width="15.1796875" customWidth="1"/>
    <col min="14845" max="14845" width="4.81640625" customWidth="1"/>
    <col min="14846" max="14846" width="22" customWidth="1"/>
    <col min="14847" max="14847" width="11.453125" customWidth="1"/>
    <col min="14848" max="14848" width="8.1796875" customWidth="1"/>
    <col min="14849" max="14849" width="14.1796875" customWidth="1"/>
    <col min="14850" max="14850" width="8.81640625" customWidth="1"/>
    <col min="14851" max="14851" width="15.1796875" customWidth="1"/>
    <col min="15101" max="15101" width="4.81640625" customWidth="1"/>
    <col min="15102" max="15102" width="22" customWidth="1"/>
    <col min="15103" max="15103" width="11.453125" customWidth="1"/>
    <col min="15104" max="15104" width="8.1796875" customWidth="1"/>
    <col min="15105" max="15105" width="14.1796875" customWidth="1"/>
    <col min="15106" max="15106" width="8.81640625" customWidth="1"/>
    <col min="15107" max="15107" width="15.1796875" customWidth="1"/>
    <col min="15357" max="15357" width="4.81640625" customWidth="1"/>
    <col min="15358" max="15358" width="22" customWidth="1"/>
    <col min="15359" max="15359" width="11.453125" customWidth="1"/>
    <col min="15360" max="15360" width="8.1796875" customWidth="1"/>
    <col min="15361" max="15361" width="14.1796875" customWidth="1"/>
    <col min="15362" max="15362" width="8.81640625" customWidth="1"/>
    <col min="15363" max="15363" width="15.1796875" customWidth="1"/>
    <col min="15613" max="15613" width="4.81640625" customWidth="1"/>
    <col min="15614" max="15614" width="22" customWidth="1"/>
    <col min="15615" max="15615" width="11.453125" customWidth="1"/>
    <col min="15616" max="15616" width="8.1796875" customWidth="1"/>
    <col min="15617" max="15617" width="14.1796875" customWidth="1"/>
    <col min="15618" max="15618" width="8.81640625" customWidth="1"/>
    <col min="15619" max="15619" width="15.1796875" customWidth="1"/>
    <col min="15869" max="15869" width="4.81640625" customWidth="1"/>
    <col min="15870" max="15870" width="22" customWidth="1"/>
    <col min="15871" max="15871" width="11.453125" customWidth="1"/>
    <col min="15872" max="15872" width="8.1796875" customWidth="1"/>
    <col min="15873" max="15873" width="14.1796875" customWidth="1"/>
    <col min="15874" max="15874" width="8.81640625" customWidth="1"/>
    <col min="15875" max="15875" width="15.1796875" customWidth="1"/>
    <col min="16125" max="16125" width="4.81640625" customWidth="1"/>
    <col min="16126" max="16126" width="22" customWidth="1"/>
    <col min="16127" max="16127" width="11.453125" customWidth="1"/>
    <col min="16128" max="16128" width="8.1796875" customWidth="1"/>
    <col min="16129" max="16129" width="14.1796875" customWidth="1"/>
    <col min="16130" max="16130" width="8.81640625" customWidth="1"/>
    <col min="16131" max="16131" width="15.1796875" customWidth="1"/>
  </cols>
  <sheetData>
    <row r="2" spans="1:10" ht="18.649999999999999" customHeight="1" x14ac:dyDescent="0.5">
      <c r="E2" s="68" t="s">
        <v>22</v>
      </c>
      <c r="F2" s="68"/>
      <c r="G2" s="68"/>
      <c r="H2" s="68"/>
      <c r="I2" s="68" t="s">
        <v>35</v>
      </c>
      <c r="J2" s="68"/>
    </row>
    <row r="3" spans="1:10" ht="21" customHeight="1" x14ac:dyDescent="0.5">
      <c r="A3" s="6"/>
      <c r="B3" s="6"/>
      <c r="C3" s="6"/>
      <c r="D3" s="6"/>
      <c r="E3" s="69" t="s">
        <v>34</v>
      </c>
      <c r="F3" s="69"/>
      <c r="G3" s="69"/>
      <c r="H3" s="69"/>
      <c r="I3" s="68"/>
      <c r="J3" s="68"/>
    </row>
    <row r="4" spans="1:10" ht="27.65" customHeight="1" x14ac:dyDescent="0.35">
      <c r="A4" s="78" t="s">
        <v>0</v>
      </c>
      <c r="B4" s="75" t="s">
        <v>1</v>
      </c>
      <c r="C4" s="75" t="s">
        <v>31</v>
      </c>
      <c r="D4" s="80" t="s">
        <v>57</v>
      </c>
      <c r="E4" s="75" t="s">
        <v>2</v>
      </c>
      <c r="F4" s="75" t="s">
        <v>3</v>
      </c>
      <c r="G4" s="71" t="s">
        <v>19</v>
      </c>
      <c r="H4" s="50" t="s">
        <v>6</v>
      </c>
      <c r="I4" s="71" t="s">
        <v>21</v>
      </c>
      <c r="J4" s="71" t="s">
        <v>11</v>
      </c>
    </row>
    <row r="5" spans="1:10" ht="66.75" customHeight="1" x14ac:dyDescent="0.35">
      <c r="A5" s="79"/>
      <c r="B5" s="75"/>
      <c r="C5" s="75"/>
      <c r="D5" s="81"/>
      <c r="E5" s="75"/>
      <c r="F5" s="75"/>
      <c r="G5" s="72"/>
      <c r="H5" s="19" t="s">
        <v>20</v>
      </c>
      <c r="I5" s="72"/>
      <c r="J5" s="72"/>
    </row>
    <row r="6" spans="1:10" ht="14.15" customHeight="1" x14ac:dyDescent="0.35">
      <c r="A6" s="54">
        <v>1</v>
      </c>
      <c r="B6" s="54">
        <v>2</v>
      </c>
      <c r="C6" s="54">
        <v>3</v>
      </c>
      <c r="D6" s="54"/>
      <c r="E6" s="54">
        <v>4</v>
      </c>
      <c r="F6" s="54">
        <v>5</v>
      </c>
      <c r="G6" s="54">
        <v>6</v>
      </c>
      <c r="H6" s="54">
        <v>7</v>
      </c>
      <c r="I6" s="54">
        <v>9</v>
      </c>
      <c r="J6" s="54">
        <v>10</v>
      </c>
    </row>
    <row r="7" spans="1:10" ht="20.149999999999999" customHeight="1" x14ac:dyDescent="0.35">
      <c r="A7" s="103">
        <v>1</v>
      </c>
      <c r="B7" s="76" t="s">
        <v>32</v>
      </c>
      <c r="C7" s="70" t="s">
        <v>40</v>
      </c>
      <c r="D7" s="67" t="s">
        <v>58</v>
      </c>
      <c r="E7" s="33" t="s">
        <v>43</v>
      </c>
      <c r="F7" s="34">
        <v>2000</v>
      </c>
      <c r="G7" s="35">
        <v>0</v>
      </c>
      <c r="H7" s="36"/>
      <c r="I7" s="37">
        <f>F7*G7</f>
        <v>0</v>
      </c>
      <c r="J7" s="10"/>
    </row>
    <row r="8" spans="1:10" ht="20.149999999999999" customHeight="1" x14ac:dyDescent="0.35">
      <c r="A8" s="103"/>
      <c r="B8" s="76"/>
      <c r="C8" s="70"/>
      <c r="D8" s="67"/>
      <c r="E8" s="33" t="s">
        <v>44</v>
      </c>
      <c r="F8" s="34">
        <v>800</v>
      </c>
      <c r="G8" s="35">
        <v>0</v>
      </c>
      <c r="H8" s="36"/>
      <c r="I8" s="37">
        <f>SUM(F8*G8)</f>
        <v>0</v>
      </c>
      <c r="J8" s="10"/>
    </row>
    <row r="9" spans="1:10" ht="39" customHeight="1" x14ac:dyDescent="0.35">
      <c r="A9" s="103"/>
      <c r="B9" s="76"/>
      <c r="C9" s="70"/>
      <c r="D9" s="67"/>
      <c r="E9" s="33" t="s">
        <v>45</v>
      </c>
      <c r="F9" s="34">
        <v>200</v>
      </c>
      <c r="G9" s="35">
        <v>0</v>
      </c>
      <c r="H9" s="36"/>
      <c r="I9" s="37">
        <f t="shared" ref="I9:I22" si="0">F9*G9</f>
        <v>0</v>
      </c>
      <c r="J9" s="10"/>
    </row>
    <row r="10" spans="1:10" ht="20.149999999999999" customHeight="1" x14ac:dyDescent="0.35">
      <c r="A10" s="103"/>
      <c r="B10" s="76"/>
      <c r="C10" s="70" t="s">
        <v>41</v>
      </c>
      <c r="D10" s="67" t="s">
        <v>59</v>
      </c>
      <c r="E10" s="87" t="s">
        <v>44</v>
      </c>
      <c r="F10" s="90">
        <v>1200</v>
      </c>
      <c r="G10" s="35">
        <v>0</v>
      </c>
      <c r="H10" s="36"/>
      <c r="I10" s="37">
        <f t="shared" si="0"/>
        <v>0</v>
      </c>
      <c r="J10" s="10"/>
    </row>
    <row r="11" spans="1:10" ht="20.149999999999999" customHeight="1" x14ac:dyDescent="0.35">
      <c r="A11" s="103"/>
      <c r="B11" s="76"/>
      <c r="C11" s="70"/>
      <c r="D11" s="67"/>
      <c r="E11" s="87"/>
      <c r="F11" s="90"/>
      <c r="G11" s="35">
        <v>0</v>
      </c>
      <c r="H11" s="36"/>
      <c r="I11" s="37">
        <f>SUM(F10*G11)</f>
        <v>0</v>
      </c>
      <c r="J11" s="10"/>
    </row>
    <row r="12" spans="1:10" ht="24.75" customHeight="1" x14ac:dyDescent="0.35">
      <c r="A12" s="103"/>
      <c r="B12" s="76"/>
      <c r="C12" s="70"/>
      <c r="D12" s="67"/>
      <c r="E12" s="33" t="s">
        <v>45</v>
      </c>
      <c r="F12" s="34">
        <v>800</v>
      </c>
      <c r="G12" s="35">
        <v>0</v>
      </c>
      <c r="H12" s="36"/>
      <c r="I12" s="37">
        <f t="shared" si="0"/>
        <v>0</v>
      </c>
      <c r="J12" s="10"/>
    </row>
    <row r="13" spans="1:10" ht="20.149999999999999" customHeight="1" x14ac:dyDescent="0.35">
      <c r="A13" s="103"/>
      <c r="B13" s="76"/>
      <c r="C13" s="70" t="s">
        <v>42</v>
      </c>
      <c r="D13" s="67" t="s">
        <v>60</v>
      </c>
      <c r="E13" s="87" t="s">
        <v>45</v>
      </c>
      <c r="F13" s="90">
        <v>400</v>
      </c>
      <c r="G13" s="35">
        <v>0</v>
      </c>
      <c r="H13" s="36"/>
      <c r="I13" s="37">
        <f t="shared" si="0"/>
        <v>0</v>
      </c>
      <c r="J13" s="10"/>
    </row>
    <row r="14" spans="1:10" ht="20.149999999999999" customHeight="1" x14ac:dyDescent="0.35">
      <c r="A14" s="103"/>
      <c r="B14" s="76"/>
      <c r="C14" s="70"/>
      <c r="D14" s="67"/>
      <c r="E14" s="87"/>
      <c r="F14" s="90"/>
      <c r="G14" s="35">
        <v>0</v>
      </c>
      <c r="H14" s="36"/>
      <c r="I14" s="37">
        <f>SUM(F13*G14)</f>
        <v>0</v>
      </c>
      <c r="J14" s="10"/>
    </row>
    <row r="15" spans="1:10" ht="52.5" customHeight="1" x14ac:dyDescent="0.35">
      <c r="A15" s="103"/>
      <c r="B15" s="76"/>
      <c r="C15" s="70"/>
      <c r="D15" s="67"/>
      <c r="E15" s="87"/>
      <c r="F15" s="90"/>
      <c r="G15" s="35">
        <v>0</v>
      </c>
      <c r="H15" s="36"/>
      <c r="I15" s="37">
        <f>SUM(F13*G15)</f>
        <v>0</v>
      </c>
      <c r="J15" s="10"/>
    </row>
    <row r="16" spans="1:10" ht="20.149999999999999" customHeight="1" x14ac:dyDescent="0.35">
      <c r="A16" s="108">
        <v>2</v>
      </c>
      <c r="B16" s="76" t="s">
        <v>47</v>
      </c>
      <c r="C16" s="70" t="s">
        <v>40</v>
      </c>
      <c r="D16" s="67" t="s">
        <v>58</v>
      </c>
      <c r="E16" s="33" t="s">
        <v>43</v>
      </c>
      <c r="F16" s="34">
        <v>2000</v>
      </c>
      <c r="G16" s="35">
        <v>0</v>
      </c>
      <c r="H16" s="36"/>
      <c r="I16" s="37">
        <f t="shared" si="0"/>
        <v>0</v>
      </c>
      <c r="J16" s="10"/>
    </row>
    <row r="17" spans="1:18" ht="20.149999999999999" customHeight="1" x14ac:dyDescent="0.35">
      <c r="A17" s="108"/>
      <c r="B17" s="76"/>
      <c r="C17" s="70"/>
      <c r="D17" s="67"/>
      <c r="E17" s="33" t="s">
        <v>44</v>
      </c>
      <c r="F17" s="34">
        <v>800</v>
      </c>
      <c r="G17" s="35">
        <v>0</v>
      </c>
      <c r="H17" s="36"/>
      <c r="I17" s="37">
        <f t="shared" si="0"/>
        <v>0</v>
      </c>
      <c r="J17" s="10"/>
    </row>
    <row r="18" spans="1:18" ht="19.5" customHeight="1" x14ac:dyDescent="0.35">
      <c r="A18" s="108"/>
      <c r="B18" s="76"/>
      <c r="C18" s="70"/>
      <c r="D18" s="67"/>
      <c r="E18" s="33" t="s">
        <v>45</v>
      </c>
      <c r="F18" s="34">
        <v>200</v>
      </c>
      <c r="G18" s="35">
        <v>0</v>
      </c>
      <c r="H18" s="36"/>
      <c r="I18" s="37">
        <f t="shared" si="0"/>
        <v>0</v>
      </c>
      <c r="J18" s="10"/>
    </row>
    <row r="19" spans="1:18" ht="20.149999999999999" customHeight="1" x14ac:dyDescent="0.35">
      <c r="A19" s="108"/>
      <c r="B19" s="76"/>
      <c r="C19" s="70" t="s">
        <v>41</v>
      </c>
      <c r="D19" s="67" t="s">
        <v>59</v>
      </c>
      <c r="E19" s="87" t="s">
        <v>44</v>
      </c>
      <c r="F19" s="34">
        <v>400</v>
      </c>
      <c r="G19" s="35">
        <v>0</v>
      </c>
      <c r="H19" s="36"/>
      <c r="I19" s="37">
        <f t="shared" si="0"/>
        <v>0</v>
      </c>
      <c r="J19" s="10"/>
    </row>
    <row r="20" spans="1:18" ht="20.149999999999999" customHeight="1" x14ac:dyDescent="0.35">
      <c r="A20" s="108"/>
      <c r="B20" s="76"/>
      <c r="C20" s="70"/>
      <c r="D20" s="67"/>
      <c r="E20" s="87"/>
      <c r="F20" s="90">
        <v>200</v>
      </c>
      <c r="G20" s="35">
        <v>0</v>
      </c>
      <c r="H20" s="36"/>
      <c r="I20" s="37">
        <f t="shared" si="0"/>
        <v>0</v>
      </c>
      <c r="J20" s="10"/>
    </row>
    <row r="21" spans="1:18" ht="20.149999999999999" customHeight="1" x14ac:dyDescent="0.35">
      <c r="A21" s="108"/>
      <c r="B21" s="76"/>
      <c r="C21" s="70"/>
      <c r="D21" s="67"/>
      <c r="E21" s="33" t="s">
        <v>45</v>
      </c>
      <c r="F21" s="90"/>
      <c r="G21" s="35">
        <v>0</v>
      </c>
      <c r="H21" s="36"/>
      <c r="I21" s="37">
        <f>SUM(F20*G21)</f>
        <v>0</v>
      </c>
      <c r="J21" s="10"/>
    </row>
    <row r="22" spans="1:18" ht="20.149999999999999" customHeight="1" x14ac:dyDescent="0.35">
      <c r="A22" s="108"/>
      <c r="B22" s="76"/>
      <c r="C22" s="104" t="s">
        <v>42</v>
      </c>
      <c r="D22" s="88" t="s">
        <v>60</v>
      </c>
      <c r="E22" s="87" t="s">
        <v>45</v>
      </c>
      <c r="F22" s="90">
        <v>200</v>
      </c>
      <c r="G22" s="35">
        <v>0</v>
      </c>
      <c r="H22" s="36"/>
      <c r="I22" s="37">
        <f t="shared" si="0"/>
        <v>0</v>
      </c>
      <c r="J22" s="10"/>
    </row>
    <row r="23" spans="1:18" ht="20.149999999999999" customHeight="1" x14ac:dyDescent="0.35">
      <c r="A23" s="108"/>
      <c r="B23" s="76"/>
      <c r="C23" s="104"/>
      <c r="D23" s="88"/>
      <c r="E23" s="87"/>
      <c r="F23" s="90"/>
      <c r="G23" s="35">
        <v>0</v>
      </c>
      <c r="H23" s="36"/>
      <c r="I23" s="37">
        <f>SUM(F22*G23)</f>
        <v>0</v>
      </c>
      <c r="J23" s="10"/>
    </row>
    <row r="24" spans="1:18" ht="35.25" customHeight="1" x14ac:dyDescent="0.35">
      <c r="A24" s="108"/>
      <c r="B24" s="76"/>
      <c r="C24" s="104"/>
      <c r="D24" s="88"/>
      <c r="E24" s="87"/>
      <c r="F24" s="90"/>
      <c r="G24" s="35">
        <v>0</v>
      </c>
      <c r="H24" s="36"/>
      <c r="I24" s="37">
        <f>SUM(F22*G24)</f>
        <v>0</v>
      </c>
      <c r="J24" s="10"/>
    </row>
    <row r="25" spans="1:18" ht="20.149999999999999" customHeight="1" x14ac:dyDescent="0.35">
      <c r="A25" s="103">
        <v>3</v>
      </c>
      <c r="B25" s="76" t="s">
        <v>7</v>
      </c>
      <c r="C25" s="104" t="s">
        <v>40</v>
      </c>
      <c r="D25" s="88" t="s">
        <v>58</v>
      </c>
      <c r="E25" s="33" t="s">
        <v>43</v>
      </c>
      <c r="F25" s="38">
        <v>200000</v>
      </c>
      <c r="G25" s="35">
        <v>0</v>
      </c>
      <c r="H25" s="39">
        <v>0</v>
      </c>
      <c r="I25" s="37">
        <f>SUM(F25*G25+F25*H25)</f>
        <v>0</v>
      </c>
      <c r="J25" s="10"/>
      <c r="L25" s="7"/>
      <c r="M25" s="7"/>
      <c r="N25" s="7"/>
      <c r="O25" s="7"/>
      <c r="P25" s="7"/>
      <c r="Q25" s="7"/>
      <c r="R25" s="7"/>
    </row>
    <row r="26" spans="1:18" ht="20.149999999999999" customHeight="1" x14ac:dyDescent="0.35">
      <c r="A26" s="103"/>
      <c r="B26" s="76"/>
      <c r="C26" s="104"/>
      <c r="D26" s="88"/>
      <c r="E26" s="33" t="s">
        <v>44</v>
      </c>
      <c r="F26" s="38">
        <v>108000</v>
      </c>
      <c r="G26" s="35">
        <v>0</v>
      </c>
      <c r="H26" s="39">
        <v>0</v>
      </c>
      <c r="I26" s="37">
        <f>SUM(F26*G26+F26*H26)</f>
        <v>0</v>
      </c>
      <c r="J26" s="10"/>
      <c r="L26" s="7"/>
      <c r="M26" s="7"/>
      <c r="N26" s="7"/>
      <c r="O26" s="7"/>
      <c r="P26" s="7"/>
      <c r="Q26" s="7"/>
      <c r="R26" s="7"/>
    </row>
    <row r="27" spans="1:18" ht="20.149999999999999" customHeight="1" x14ac:dyDescent="0.35">
      <c r="A27" s="103"/>
      <c r="B27" s="76"/>
      <c r="C27" s="104"/>
      <c r="D27" s="88"/>
      <c r="E27" s="33" t="s">
        <v>45</v>
      </c>
      <c r="F27" s="38">
        <v>40000</v>
      </c>
      <c r="G27" s="35">
        <v>0</v>
      </c>
      <c r="H27" s="39">
        <v>0</v>
      </c>
      <c r="I27" s="37">
        <f>F27*G27+F27*H27</f>
        <v>0</v>
      </c>
      <c r="J27" s="10"/>
      <c r="L27" s="7"/>
      <c r="M27" s="7"/>
      <c r="N27" s="7"/>
      <c r="O27" s="7"/>
      <c r="P27" s="7"/>
      <c r="Q27" s="7"/>
      <c r="R27" s="7"/>
    </row>
    <row r="28" spans="1:18" ht="20.149999999999999" customHeight="1" x14ac:dyDescent="0.35">
      <c r="A28" s="103"/>
      <c r="B28" s="76"/>
      <c r="C28" s="104" t="s">
        <v>41</v>
      </c>
      <c r="D28" s="88" t="s">
        <v>59</v>
      </c>
      <c r="E28" s="87" t="s">
        <v>44</v>
      </c>
      <c r="F28" s="91">
        <v>60000</v>
      </c>
      <c r="G28" s="35">
        <v>0</v>
      </c>
      <c r="H28" s="39">
        <v>0</v>
      </c>
      <c r="I28" s="37">
        <f>F28*G28+F28*H28</f>
        <v>0</v>
      </c>
      <c r="J28" s="10"/>
      <c r="L28" s="7"/>
      <c r="M28" s="7"/>
      <c r="N28" s="7"/>
      <c r="O28" s="7"/>
      <c r="P28" s="7"/>
      <c r="Q28" s="7"/>
      <c r="R28" s="7"/>
    </row>
    <row r="29" spans="1:18" ht="20.149999999999999" customHeight="1" x14ac:dyDescent="0.35">
      <c r="A29" s="103"/>
      <c r="B29" s="76"/>
      <c r="C29" s="104"/>
      <c r="D29" s="88"/>
      <c r="E29" s="87"/>
      <c r="F29" s="91"/>
      <c r="G29" s="35">
        <v>0</v>
      </c>
      <c r="H29" s="39">
        <v>0</v>
      </c>
      <c r="I29" s="37">
        <f>SUM(F28*G29+F28*H29)</f>
        <v>0</v>
      </c>
      <c r="J29" s="10"/>
      <c r="L29" s="7"/>
      <c r="M29" s="7"/>
      <c r="N29" s="7"/>
      <c r="O29" s="7"/>
      <c r="P29" s="7"/>
      <c r="Q29" s="7"/>
      <c r="R29" s="7"/>
    </row>
    <row r="30" spans="1:18" ht="20.149999999999999" customHeight="1" x14ac:dyDescent="0.35">
      <c r="A30" s="103"/>
      <c r="B30" s="76"/>
      <c r="C30" s="104"/>
      <c r="D30" s="88"/>
      <c r="E30" s="33" t="s">
        <v>45</v>
      </c>
      <c r="F30" s="38">
        <v>40000</v>
      </c>
      <c r="G30" s="35">
        <v>0</v>
      </c>
      <c r="H30" s="39">
        <v>0</v>
      </c>
      <c r="I30" s="37">
        <f>F30*G30+F30*H30</f>
        <v>0</v>
      </c>
      <c r="J30" s="10"/>
      <c r="L30" s="7"/>
      <c r="M30" s="7"/>
      <c r="N30" s="8"/>
      <c r="O30" s="8"/>
      <c r="P30" s="7"/>
      <c r="Q30" s="7"/>
      <c r="R30" s="7"/>
    </row>
    <row r="31" spans="1:18" ht="20.149999999999999" customHeight="1" x14ac:dyDescent="0.35">
      <c r="A31" s="103"/>
      <c r="B31" s="76"/>
      <c r="C31" s="104" t="s">
        <v>42</v>
      </c>
      <c r="D31" s="88" t="s">
        <v>60</v>
      </c>
      <c r="E31" s="87" t="s">
        <v>45</v>
      </c>
      <c r="F31" s="89">
        <v>40000</v>
      </c>
      <c r="G31" s="35">
        <v>0</v>
      </c>
      <c r="H31" s="39">
        <v>0</v>
      </c>
      <c r="I31" s="37">
        <f>F31*G31+F31*H31</f>
        <v>0</v>
      </c>
      <c r="J31" s="10"/>
      <c r="L31" s="7"/>
      <c r="M31" s="7"/>
      <c r="N31" s="9"/>
      <c r="O31" s="9"/>
      <c r="P31" s="7"/>
      <c r="Q31" s="7"/>
      <c r="R31" s="7"/>
    </row>
    <row r="32" spans="1:18" ht="20.149999999999999" customHeight="1" x14ac:dyDescent="0.35">
      <c r="A32" s="103"/>
      <c r="B32" s="76"/>
      <c r="C32" s="104"/>
      <c r="D32" s="88"/>
      <c r="E32" s="87"/>
      <c r="F32" s="89"/>
      <c r="G32" s="35">
        <v>0</v>
      </c>
      <c r="H32" s="39">
        <v>0</v>
      </c>
      <c r="I32" s="37">
        <f>SUM(F31*G32+F31*H32)</f>
        <v>0</v>
      </c>
      <c r="J32" s="10"/>
      <c r="L32" s="7"/>
      <c r="M32" s="7"/>
      <c r="N32" s="51"/>
      <c r="O32" s="51"/>
      <c r="P32" s="7"/>
      <c r="Q32" s="7"/>
      <c r="R32" s="7"/>
    </row>
    <row r="33" spans="1:18" ht="38.25" customHeight="1" x14ac:dyDescent="0.35">
      <c r="A33" s="103"/>
      <c r="B33" s="76"/>
      <c r="C33" s="104"/>
      <c r="D33" s="88"/>
      <c r="E33" s="87"/>
      <c r="F33" s="89"/>
      <c r="G33" s="35">
        <v>0</v>
      </c>
      <c r="H33" s="39">
        <v>0</v>
      </c>
      <c r="I33" s="37">
        <f>SUM(F31*G33+F31*H33)</f>
        <v>0</v>
      </c>
      <c r="J33" s="10"/>
      <c r="L33" s="7"/>
      <c r="M33" s="7"/>
      <c r="N33" s="9"/>
      <c r="O33" s="9"/>
      <c r="P33" s="7"/>
      <c r="Q33" s="7"/>
      <c r="R33" s="7"/>
    </row>
    <row r="34" spans="1:18" ht="20.149999999999999" customHeight="1" x14ac:dyDescent="0.35">
      <c r="A34" s="103">
        <v>4</v>
      </c>
      <c r="B34" s="76" t="s">
        <v>46</v>
      </c>
      <c r="C34" s="104" t="s">
        <v>40</v>
      </c>
      <c r="D34" s="88" t="s">
        <v>58</v>
      </c>
      <c r="E34" s="60" t="s">
        <v>43</v>
      </c>
      <c r="F34" s="38">
        <v>48000</v>
      </c>
      <c r="G34" s="35">
        <v>0</v>
      </c>
      <c r="H34" s="39">
        <v>0</v>
      </c>
      <c r="I34" s="37">
        <f>F34*G34+F34*H34</f>
        <v>0</v>
      </c>
      <c r="J34" s="10"/>
      <c r="L34" s="7"/>
      <c r="M34" s="7"/>
      <c r="N34" s="9"/>
      <c r="O34" s="9"/>
      <c r="P34" s="7"/>
      <c r="Q34" s="7"/>
      <c r="R34" s="7"/>
    </row>
    <row r="35" spans="1:18" ht="20.149999999999999" customHeight="1" x14ac:dyDescent="0.35">
      <c r="A35" s="103"/>
      <c r="B35" s="76"/>
      <c r="C35" s="104"/>
      <c r="D35" s="88"/>
      <c r="E35" s="60" t="s">
        <v>44</v>
      </c>
      <c r="F35" s="38">
        <v>32000</v>
      </c>
      <c r="G35" s="35">
        <v>0</v>
      </c>
      <c r="H35" s="39">
        <v>0</v>
      </c>
      <c r="I35" s="37">
        <f>SUM(F35*G35+F35*H35)</f>
        <v>0</v>
      </c>
      <c r="J35" s="10"/>
      <c r="L35" s="7"/>
      <c r="M35" s="7"/>
      <c r="N35" s="51"/>
      <c r="O35" s="51"/>
      <c r="P35" s="7"/>
      <c r="Q35" s="7"/>
      <c r="R35" s="7"/>
    </row>
    <row r="36" spans="1:18" ht="20.149999999999999" customHeight="1" x14ac:dyDescent="0.35">
      <c r="A36" s="103"/>
      <c r="B36" s="76"/>
      <c r="C36" s="104"/>
      <c r="D36" s="88"/>
      <c r="E36" s="60" t="s">
        <v>45</v>
      </c>
      <c r="F36" s="38">
        <v>4000</v>
      </c>
      <c r="G36" s="35">
        <v>0</v>
      </c>
      <c r="H36" s="39">
        <v>0</v>
      </c>
      <c r="I36" s="37">
        <f>F36*G36+F36*H36</f>
        <v>0</v>
      </c>
      <c r="J36" s="10"/>
      <c r="L36" s="7"/>
      <c r="M36" s="7"/>
      <c r="N36" s="9"/>
      <c r="O36" s="9"/>
      <c r="P36" s="7"/>
      <c r="Q36" s="7"/>
      <c r="R36" s="7"/>
    </row>
    <row r="37" spans="1:18" ht="20.149999999999999" customHeight="1" x14ac:dyDescent="0.35">
      <c r="A37" s="103"/>
      <c r="B37" s="76"/>
      <c r="C37" s="104" t="s">
        <v>41</v>
      </c>
      <c r="D37" s="67" t="s">
        <v>59</v>
      </c>
      <c r="E37" s="83" t="s">
        <v>44</v>
      </c>
      <c r="F37" s="91">
        <v>32000</v>
      </c>
      <c r="G37" s="35">
        <v>0</v>
      </c>
      <c r="H37" s="39">
        <v>0</v>
      </c>
      <c r="I37" s="37">
        <f>F37*G37+F37*H37</f>
        <v>0</v>
      </c>
      <c r="J37" s="10"/>
      <c r="L37" s="7"/>
      <c r="M37" s="7"/>
      <c r="N37" s="9"/>
      <c r="O37" s="9"/>
      <c r="P37" s="7"/>
      <c r="Q37" s="7"/>
      <c r="R37" s="7"/>
    </row>
    <row r="38" spans="1:18" ht="20.149999999999999" customHeight="1" x14ac:dyDescent="0.35">
      <c r="A38" s="103"/>
      <c r="B38" s="76"/>
      <c r="C38" s="104"/>
      <c r="D38" s="67"/>
      <c r="E38" s="83"/>
      <c r="F38" s="91"/>
      <c r="G38" s="35">
        <v>0</v>
      </c>
      <c r="H38" s="39">
        <v>0</v>
      </c>
      <c r="I38" s="37">
        <f>F37*G38+F37*H38</f>
        <v>0</v>
      </c>
      <c r="J38" s="10"/>
      <c r="L38" s="7"/>
      <c r="M38" s="7"/>
      <c r="N38" s="9"/>
      <c r="O38" s="9"/>
      <c r="P38" s="7"/>
      <c r="Q38" s="7"/>
      <c r="R38" s="7"/>
    </row>
    <row r="39" spans="1:18" ht="20.149999999999999" customHeight="1" x14ac:dyDescent="0.35">
      <c r="A39" s="103"/>
      <c r="B39" s="76"/>
      <c r="C39" s="104"/>
      <c r="D39" s="67"/>
      <c r="E39" s="60" t="s">
        <v>45</v>
      </c>
      <c r="F39" s="38">
        <v>4000</v>
      </c>
      <c r="G39" s="35">
        <v>0</v>
      </c>
      <c r="H39" s="39">
        <v>0</v>
      </c>
      <c r="I39" s="37">
        <f>SUM(F39*G39+F39*H39)</f>
        <v>0</v>
      </c>
      <c r="J39" s="10"/>
      <c r="L39" s="7"/>
      <c r="M39" s="7"/>
      <c r="N39" s="51"/>
      <c r="O39" s="51"/>
      <c r="P39" s="7"/>
      <c r="Q39" s="7"/>
      <c r="R39" s="7"/>
    </row>
    <row r="40" spans="1:18" ht="20.149999999999999" customHeight="1" x14ac:dyDescent="0.35">
      <c r="A40" s="103"/>
      <c r="B40" s="76"/>
      <c r="C40" s="104" t="s">
        <v>42</v>
      </c>
      <c r="D40" s="88" t="s">
        <v>60</v>
      </c>
      <c r="E40" s="83" t="s">
        <v>45</v>
      </c>
      <c r="F40" s="91">
        <v>4800</v>
      </c>
      <c r="G40" s="35">
        <v>0</v>
      </c>
      <c r="H40" s="39">
        <v>0</v>
      </c>
      <c r="I40" s="37">
        <f>F40*G40+F40*H40</f>
        <v>0</v>
      </c>
      <c r="J40" s="10"/>
      <c r="L40" s="7"/>
      <c r="M40" s="7"/>
      <c r="N40" s="9"/>
      <c r="O40" s="9"/>
      <c r="P40" s="7"/>
      <c r="Q40" s="7"/>
      <c r="R40" s="7"/>
    </row>
    <row r="41" spans="1:18" ht="20.149999999999999" customHeight="1" x14ac:dyDescent="0.35">
      <c r="A41" s="103"/>
      <c r="B41" s="76"/>
      <c r="C41" s="104"/>
      <c r="D41" s="88"/>
      <c r="E41" s="83"/>
      <c r="F41" s="91"/>
      <c r="G41" s="35">
        <v>0</v>
      </c>
      <c r="H41" s="39">
        <v>0</v>
      </c>
      <c r="I41" s="37">
        <f>SUM(F40*G41+F40*H41)</f>
        <v>0</v>
      </c>
      <c r="J41" s="10"/>
      <c r="L41" s="7"/>
      <c r="M41" s="7"/>
      <c r="N41" s="51"/>
      <c r="O41" s="51"/>
      <c r="P41" s="7"/>
      <c r="Q41" s="7"/>
      <c r="R41" s="7"/>
    </row>
    <row r="42" spans="1:18" ht="38.25" customHeight="1" x14ac:dyDescent="0.35">
      <c r="A42" s="103"/>
      <c r="B42" s="76"/>
      <c r="C42" s="104"/>
      <c r="D42" s="88"/>
      <c r="E42" s="83"/>
      <c r="F42" s="91"/>
      <c r="G42" s="35">
        <v>0</v>
      </c>
      <c r="H42" s="39">
        <v>0</v>
      </c>
      <c r="I42" s="37">
        <f>F40*G42+F40*H42</f>
        <v>0</v>
      </c>
      <c r="J42" s="10"/>
      <c r="L42" s="7"/>
      <c r="M42" s="7"/>
      <c r="N42" s="9"/>
      <c r="O42" s="9"/>
      <c r="P42" s="7"/>
      <c r="Q42" s="7"/>
      <c r="R42" s="7"/>
    </row>
    <row r="43" spans="1:18" ht="20.149999999999999" customHeight="1" x14ac:dyDescent="0.35">
      <c r="A43" s="103">
        <v>5</v>
      </c>
      <c r="B43" s="76" t="s">
        <v>48</v>
      </c>
      <c r="C43" s="105" t="s">
        <v>51</v>
      </c>
      <c r="D43" s="87"/>
      <c r="E43" s="83" t="s">
        <v>4</v>
      </c>
      <c r="F43" s="40">
        <v>400</v>
      </c>
      <c r="G43" s="35">
        <v>0</v>
      </c>
      <c r="H43" s="36"/>
      <c r="I43" s="37">
        <f>F43*G43</f>
        <v>0</v>
      </c>
      <c r="J43" s="16"/>
      <c r="L43" s="7"/>
      <c r="M43" s="7"/>
      <c r="N43" s="15"/>
      <c r="O43" s="15"/>
      <c r="P43" s="7"/>
      <c r="Q43" s="7"/>
      <c r="R43" s="7"/>
    </row>
    <row r="44" spans="1:18" ht="20.149999999999999" customHeight="1" x14ac:dyDescent="0.35">
      <c r="A44" s="103"/>
      <c r="B44" s="76"/>
      <c r="C44" s="105" t="s">
        <v>52</v>
      </c>
      <c r="D44" s="87"/>
      <c r="E44" s="83"/>
      <c r="F44" s="40">
        <v>400</v>
      </c>
      <c r="G44" s="35">
        <v>0</v>
      </c>
      <c r="H44" s="36"/>
      <c r="I44" s="37">
        <f t="shared" ref="I44:I50" si="1">F44*G44</f>
        <v>0</v>
      </c>
      <c r="J44" s="16"/>
      <c r="L44" s="7"/>
      <c r="M44" s="7"/>
      <c r="N44" s="15"/>
      <c r="O44" s="15"/>
      <c r="P44" s="7"/>
      <c r="Q44" s="7"/>
      <c r="R44" s="7"/>
    </row>
    <row r="45" spans="1:18" ht="20.149999999999999" customHeight="1" x14ac:dyDescent="0.35">
      <c r="A45" s="103"/>
      <c r="B45" s="76"/>
      <c r="C45" s="105" t="s">
        <v>40</v>
      </c>
      <c r="D45" s="87"/>
      <c r="E45" s="83"/>
      <c r="F45" s="40">
        <v>400</v>
      </c>
      <c r="G45" s="35">
        <v>0</v>
      </c>
      <c r="H45" s="36"/>
      <c r="I45" s="37">
        <f t="shared" si="1"/>
        <v>0</v>
      </c>
      <c r="J45" s="16"/>
      <c r="L45" s="7"/>
      <c r="M45" s="7"/>
      <c r="N45" s="15"/>
      <c r="O45" s="15"/>
      <c r="P45" s="7"/>
      <c r="Q45" s="7"/>
      <c r="R45" s="7"/>
    </row>
    <row r="46" spans="1:18" ht="20.149999999999999" customHeight="1" x14ac:dyDescent="0.35">
      <c r="A46" s="103"/>
      <c r="B46" s="76"/>
      <c r="C46" s="105" t="s">
        <v>41</v>
      </c>
      <c r="D46" s="87"/>
      <c r="E46" s="83"/>
      <c r="F46" s="40">
        <v>400</v>
      </c>
      <c r="G46" s="35">
        <v>0</v>
      </c>
      <c r="H46" s="36"/>
      <c r="I46" s="37">
        <f t="shared" si="1"/>
        <v>0</v>
      </c>
      <c r="J46" s="17"/>
      <c r="L46" s="7"/>
      <c r="M46" s="7"/>
      <c r="N46" s="15"/>
      <c r="O46" s="15"/>
      <c r="P46" s="7"/>
      <c r="Q46" s="7"/>
      <c r="R46" s="7"/>
    </row>
    <row r="47" spans="1:18" ht="20.149999999999999" customHeight="1" x14ac:dyDescent="0.35">
      <c r="A47" s="103"/>
      <c r="B47" s="76"/>
      <c r="C47" s="105" t="s">
        <v>51</v>
      </c>
      <c r="D47" s="87"/>
      <c r="E47" s="83" t="s">
        <v>30</v>
      </c>
      <c r="F47" s="40">
        <v>400</v>
      </c>
      <c r="G47" s="35">
        <v>0</v>
      </c>
      <c r="H47" s="36"/>
      <c r="I47" s="37">
        <f t="shared" si="1"/>
        <v>0</v>
      </c>
      <c r="J47" s="16"/>
      <c r="L47" s="7"/>
      <c r="M47" s="7"/>
      <c r="N47" s="15"/>
      <c r="O47" s="15"/>
      <c r="P47" s="7"/>
      <c r="Q47" s="7"/>
      <c r="R47" s="7"/>
    </row>
    <row r="48" spans="1:18" ht="20.149999999999999" customHeight="1" x14ac:dyDescent="0.35">
      <c r="A48" s="103"/>
      <c r="B48" s="76"/>
      <c r="C48" s="105" t="s">
        <v>52</v>
      </c>
      <c r="D48" s="87"/>
      <c r="E48" s="83"/>
      <c r="F48" s="40">
        <v>400</v>
      </c>
      <c r="G48" s="35">
        <v>0</v>
      </c>
      <c r="H48" s="36"/>
      <c r="I48" s="37">
        <f t="shared" si="1"/>
        <v>0</v>
      </c>
      <c r="J48" s="16"/>
      <c r="L48" s="7"/>
      <c r="M48" s="7"/>
      <c r="N48" s="9"/>
      <c r="O48" s="9"/>
      <c r="P48" s="7"/>
      <c r="Q48" s="7"/>
      <c r="R48" s="7"/>
    </row>
    <row r="49" spans="1:18" ht="20.149999999999999" customHeight="1" x14ac:dyDescent="0.35">
      <c r="A49" s="103"/>
      <c r="B49" s="76"/>
      <c r="C49" s="105" t="s">
        <v>40</v>
      </c>
      <c r="D49" s="87"/>
      <c r="E49" s="83"/>
      <c r="F49" s="40">
        <v>400</v>
      </c>
      <c r="G49" s="35">
        <v>0</v>
      </c>
      <c r="H49" s="36"/>
      <c r="I49" s="37">
        <f t="shared" si="1"/>
        <v>0</v>
      </c>
      <c r="J49" s="16"/>
      <c r="L49" s="7"/>
      <c r="M49" s="7"/>
      <c r="N49" s="9"/>
      <c r="O49" s="9"/>
      <c r="P49" s="7"/>
      <c r="Q49" s="7"/>
      <c r="R49" s="7"/>
    </row>
    <row r="50" spans="1:18" ht="18.5" customHeight="1" x14ac:dyDescent="0.35">
      <c r="A50" s="103"/>
      <c r="B50" s="76"/>
      <c r="C50" s="105" t="s">
        <v>41</v>
      </c>
      <c r="D50" s="87"/>
      <c r="E50" s="83"/>
      <c r="F50" s="40">
        <v>400</v>
      </c>
      <c r="G50" s="35">
        <v>0</v>
      </c>
      <c r="H50" s="36"/>
      <c r="I50" s="37">
        <f t="shared" si="1"/>
        <v>0</v>
      </c>
      <c r="J50" s="16"/>
      <c r="L50" s="7"/>
      <c r="M50" s="7"/>
      <c r="N50" s="9"/>
      <c r="O50" s="9"/>
      <c r="P50" s="7"/>
      <c r="Q50" s="7"/>
      <c r="R50" s="7"/>
    </row>
    <row r="51" spans="1:18" ht="20.149999999999999" customHeight="1" x14ac:dyDescent="0.35">
      <c r="A51" s="103">
        <v>6</v>
      </c>
      <c r="B51" s="76" t="s">
        <v>49</v>
      </c>
      <c r="C51" s="105" t="s">
        <v>51</v>
      </c>
      <c r="D51" s="87"/>
      <c r="E51" s="83" t="s">
        <v>4</v>
      </c>
      <c r="F51" s="34">
        <v>2000</v>
      </c>
      <c r="G51" s="35">
        <v>0</v>
      </c>
      <c r="H51" s="35">
        <v>0</v>
      </c>
      <c r="I51" s="37">
        <f t="shared" ref="I51:I58" si="2">F51*G51+F51*H51</f>
        <v>0</v>
      </c>
      <c r="J51" s="10"/>
      <c r="L51" s="7"/>
      <c r="M51" s="7"/>
      <c r="N51" s="9"/>
      <c r="O51" s="9"/>
      <c r="P51" s="7"/>
      <c r="Q51" s="7"/>
      <c r="R51" s="7"/>
    </row>
    <row r="52" spans="1:18" ht="20.149999999999999" customHeight="1" x14ac:dyDescent="0.35">
      <c r="A52" s="103"/>
      <c r="B52" s="76"/>
      <c r="C52" s="105" t="s">
        <v>52</v>
      </c>
      <c r="D52" s="87"/>
      <c r="E52" s="83"/>
      <c r="F52" s="34">
        <v>800</v>
      </c>
      <c r="G52" s="35">
        <v>0</v>
      </c>
      <c r="H52" s="35">
        <v>0</v>
      </c>
      <c r="I52" s="37">
        <f t="shared" si="2"/>
        <v>0</v>
      </c>
      <c r="J52" s="10"/>
      <c r="L52" s="7"/>
      <c r="M52" s="7"/>
      <c r="N52" s="9"/>
      <c r="O52" s="9"/>
      <c r="P52" s="7"/>
      <c r="Q52" s="7"/>
      <c r="R52" s="7"/>
    </row>
    <row r="53" spans="1:18" ht="20.149999999999999" customHeight="1" x14ac:dyDescent="0.35">
      <c r="A53" s="103"/>
      <c r="B53" s="76"/>
      <c r="C53" s="105" t="s">
        <v>40</v>
      </c>
      <c r="D53" s="87"/>
      <c r="E53" s="83"/>
      <c r="F53" s="34">
        <v>800</v>
      </c>
      <c r="G53" s="35">
        <v>0</v>
      </c>
      <c r="H53" s="35">
        <v>0</v>
      </c>
      <c r="I53" s="37">
        <f t="shared" si="2"/>
        <v>0</v>
      </c>
      <c r="J53" s="10"/>
      <c r="L53" s="7"/>
      <c r="M53" s="7"/>
      <c r="N53" s="9"/>
      <c r="O53" s="9"/>
      <c r="P53" s="7"/>
      <c r="Q53" s="7"/>
      <c r="R53" s="7"/>
    </row>
    <row r="54" spans="1:18" ht="20.149999999999999" customHeight="1" x14ac:dyDescent="0.35">
      <c r="A54" s="103"/>
      <c r="B54" s="76"/>
      <c r="C54" s="105" t="s">
        <v>41</v>
      </c>
      <c r="D54" s="87"/>
      <c r="E54" s="83"/>
      <c r="F54" s="34">
        <v>800</v>
      </c>
      <c r="G54" s="35">
        <v>0</v>
      </c>
      <c r="H54" s="35">
        <v>0</v>
      </c>
      <c r="I54" s="37">
        <f t="shared" si="2"/>
        <v>0</v>
      </c>
      <c r="J54" s="10"/>
      <c r="L54" s="7"/>
      <c r="M54" s="7"/>
      <c r="N54" s="9"/>
      <c r="O54" s="9"/>
      <c r="P54" s="7"/>
      <c r="Q54" s="7"/>
      <c r="R54" s="7"/>
    </row>
    <row r="55" spans="1:18" ht="20.149999999999999" customHeight="1" x14ac:dyDescent="0.35">
      <c r="A55" s="103"/>
      <c r="B55" s="76"/>
      <c r="C55" s="105" t="s">
        <v>51</v>
      </c>
      <c r="D55" s="87"/>
      <c r="E55" s="83" t="s">
        <v>30</v>
      </c>
      <c r="F55" s="34">
        <v>400</v>
      </c>
      <c r="G55" s="35">
        <v>0</v>
      </c>
      <c r="H55" s="35">
        <v>0</v>
      </c>
      <c r="I55" s="37">
        <f t="shared" si="2"/>
        <v>0</v>
      </c>
      <c r="J55" s="10"/>
      <c r="L55" s="7"/>
      <c r="M55" s="7"/>
      <c r="N55" s="9"/>
      <c r="O55" s="9"/>
      <c r="P55" s="7"/>
      <c r="Q55" s="7"/>
      <c r="R55" s="7"/>
    </row>
    <row r="56" spans="1:18" ht="20.149999999999999" customHeight="1" x14ac:dyDescent="0.35">
      <c r="A56" s="103"/>
      <c r="B56" s="76"/>
      <c r="C56" s="105" t="s">
        <v>52</v>
      </c>
      <c r="D56" s="87"/>
      <c r="E56" s="83"/>
      <c r="F56" s="34">
        <v>400</v>
      </c>
      <c r="G56" s="35">
        <v>0</v>
      </c>
      <c r="H56" s="35">
        <v>0</v>
      </c>
      <c r="I56" s="37">
        <f t="shared" si="2"/>
        <v>0</v>
      </c>
      <c r="J56" s="11"/>
      <c r="L56" s="7"/>
      <c r="M56" s="7"/>
      <c r="N56" s="9"/>
      <c r="O56" s="9"/>
      <c r="P56" s="7"/>
      <c r="Q56" s="7"/>
      <c r="R56" s="7"/>
    </row>
    <row r="57" spans="1:18" ht="20.149999999999999" customHeight="1" x14ac:dyDescent="0.35">
      <c r="A57" s="103"/>
      <c r="B57" s="76"/>
      <c r="C57" s="105" t="s">
        <v>40</v>
      </c>
      <c r="D57" s="87"/>
      <c r="E57" s="83"/>
      <c r="F57" s="34">
        <v>400</v>
      </c>
      <c r="G57" s="35">
        <v>0</v>
      </c>
      <c r="H57" s="35">
        <v>0</v>
      </c>
      <c r="I57" s="37">
        <f t="shared" si="2"/>
        <v>0</v>
      </c>
      <c r="J57" s="11"/>
      <c r="L57" s="7"/>
      <c r="M57" s="7"/>
      <c r="N57" s="9"/>
      <c r="O57" s="9"/>
      <c r="P57" s="7"/>
      <c r="Q57" s="7"/>
      <c r="R57" s="7"/>
    </row>
    <row r="58" spans="1:18" ht="20.149999999999999" customHeight="1" x14ac:dyDescent="0.35">
      <c r="A58" s="103"/>
      <c r="B58" s="76"/>
      <c r="C58" s="105" t="s">
        <v>41</v>
      </c>
      <c r="D58" s="87"/>
      <c r="E58" s="83"/>
      <c r="F58" s="34">
        <v>400</v>
      </c>
      <c r="G58" s="35">
        <v>0</v>
      </c>
      <c r="H58" s="35">
        <v>0</v>
      </c>
      <c r="I58" s="37">
        <f t="shared" si="2"/>
        <v>0</v>
      </c>
      <c r="J58" s="11"/>
      <c r="L58" s="7"/>
      <c r="M58" s="7"/>
      <c r="N58" s="9"/>
      <c r="O58" s="9"/>
      <c r="P58" s="7"/>
      <c r="Q58" s="7"/>
      <c r="R58" s="7"/>
    </row>
    <row r="59" spans="1:18" x14ac:dyDescent="0.35">
      <c r="A59" s="103">
        <v>7</v>
      </c>
      <c r="B59" s="76" t="s">
        <v>33</v>
      </c>
      <c r="C59" s="106" t="s">
        <v>40</v>
      </c>
      <c r="D59" s="67" t="s">
        <v>58</v>
      </c>
      <c r="E59" s="67" t="s">
        <v>44</v>
      </c>
      <c r="F59" s="83">
        <v>1600</v>
      </c>
      <c r="G59" s="92">
        <v>0</v>
      </c>
      <c r="H59" s="77"/>
      <c r="I59" s="73">
        <f>(F59*G59)</f>
        <v>0</v>
      </c>
      <c r="J59" s="74"/>
      <c r="L59" s="7"/>
      <c r="M59" s="7"/>
      <c r="N59" s="9"/>
      <c r="O59" s="9"/>
      <c r="P59" s="7"/>
      <c r="Q59" s="7"/>
      <c r="R59" s="7"/>
    </row>
    <row r="60" spans="1:18" x14ac:dyDescent="0.35">
      <c r="A60" s="103"/>
      <c r="B60" s="76"/>
      <c r="C60" s="106"/>
      <c r="D60" s="67"/>
      <c r="E60" s="67"/>
      <c r="F60" s="89"/>
      <c r="G60" s="92"/>
      <c r="H60" s="77"/>
      <c r="I60" s="73"/>
      <c r="J60" s="74"/>
      <c r="L60" s="7"/>
      <c r="M60" s="7"/>
      <c r="N60" s="9"/>
      <c r="O60" s="9"/>
      <c r="P60" s="7"/>
      <c r="Q60" s="7"/>
      <c r="R60" s="7"/>
    </row>
    <row r="61" spans="1:18" ht="14.25" customHeight="1" x14ac:dyDescent="0.35">
      <c r="A61" s="103"/>
      <c r="B61" s="76"/>
      <c r="C61" s="106"/>
      <c r="D61" s="67"/>
      <c r="E61" s="67"/>
      <c r="F61" s="89"/>
      <c r="G61" s="92"/>
      <c r="H61" s="77"/>
      <c r="I61" s="73"/>
      <c r="J61" s="74"/>
      <c r="L61" s="7"/>
      <c r="M61" s="7"/>
      <c r="N61" s="9"/>
      <c r="O61" s="9"/>
      <c r="P61" s="7"/>
      <c r="Q61" s="7"/>
      <c r="R61" s="7"/>
    </row>
    <row r="62" spans="1:18" ht="15" hidden="1" customHeight="1" x14ac:dyDescent="0.35">
      <c r="A62" s="103"/>
      <c r="B62" s="76"/>
      <c r="C62" s="106"/>
      <c r="D62" s="57"/>
      <c r="E62" s="67"/>
      <c r="F62" s="89"/>
      <c r="G62" s="92"/>
      <c r="H62" s="77"/>
      <c r="I62" s="73"/>
      <c r="J62" s="74"/>
      <c r="L62" s="7"/>
      <c r="M62" s="7"/>
      <c r="N62" s="9"/>
      <c r="O62" s="9"/>
      <c r="P62" s="7"/>
      <c r="Q62" s="7"/>
      <c r="R62" s="7"/>
    </row>
    <row r="63" spans="1:18" x14ac:dyDescent="0.35">
      <c r="A63" s="103"/>
      <c r="B63" s="76"/>
      <c r="C63" s="106" t="s">
        <v>42</v>
      </c>
      <c r="D63" s="67" t="s">
        <v>60</v>
      </c>
      <c r="E63" s="67" t="s">
        <v>45</v>
      </c>
      <c r="F63" s="83">
        <v>800</v>
      </c>
      <c r="G63" s="92">
        <v>0</v>
      </c>
      <c r="H63" s="77"/>
      <c r="I63" s="73">
        <f>(F63*G63)</f>
        <v>0</v>
      </c>
      <c r="J63" s="74"/>
      <c r="L63" s="7"/>
      <c r="M63" s="7"/>
      <c r="N63" s="9"/>
      <c r="O63" s="9"/>
      <c r="P63" s="7"/>
      <c r="Q63" s="7"/>
      <c r="R63" s="7"/>
    </row>
    <row r="64" spans="1:18" x14ac:dyDescent="0.35">
      <c r="A64" s="103"/>
      <c r="B64" s="76"/>
      <c r="C64" s="106"/>
      <c r="D64" s="67"/>
      <c r="E64" s="67"/>
      <c r="F64" s="89"/>
      <c r="G64" s="92"/>
      <c r="H64" s="77"/>
      <c r="I64" s="73"/>
      <c r="J64" s="74"/>
      <c r="L64" s="7"/>
      <c r="M64" s="7"/>
      <c r="N64" s="9"/>
      <c r="O64" s="9"/>
      <c r="P64" s="7"/>
      <c r="Q64" s="7"/>
      <c r="R64" s="7"/>
    </row>
    <row r="65" spans="1:18" ht="14.5" customHeight="1" x14ac:dyDescent="0.35">
      <c r="A65" s="103"/>
      <c r="B65" s="76"/>
      <c r="C65" s="106"/>
      <c r="D65" s="67"/>
      <c r="E65" s="67"/>
      <c r="F65" s="89"/>
      <c r="G65" s="92"/>
      <c r="H65" s="77"/>
      <c r="I65" s="73"/>
      <c r="J65" s="74"/>
      <c r="L65" s="7"/>
      <c r="M65" s="7"/>
      <c r="N65" s="9"/>
      <c r="O65" s="9"/>
      <c r="P65" s="7"/>
      <c r="Q65" s="7"/>
      <c r="R65" s="7"/>
    </row>
    <row r="66" spans="1:18" ht="4" hidden="1" customHeight="1" thickBot="1" x14ac:dyDescent="0.35">
      <c r="A66" s="103"/>
      <c r="B66" s="76"/>
      <c r="C66" s="106"/>
      <c r="D66" s="57"/>
      <c r="E66" s="67"/>
      <c r="F66" s="89"/>
      <c r="G66" s="92"/>
      <c r="H66" s="77"/>
      <c r="I66" s="73"/>
      <c r="J66" s="74"/>
      <c r="L66" s="7"/>
      <c r="M66" s="7"/>
      <c r="N66" s="9"/>
      <c r="O66" s="9"/>
      <c r="P66" s="7"/>
      <c r="Q66" s="7"/>
      <c r="R66" s="7"/>
    </row>
    <row r="67" spans="1:18" x14ac:dyDescent="0.35">
      <c r="A67" s="103">
        <v>8</v>
      </c>
      <c r="B67" s="76" t="s">
        <v>50</v>
      </c>
      <c r="C67" s="106" t="s">
        <v>40</v>
      </c>
      <c r="D67" s="67" t="s">
        <v>58</v>
      </c>
      <c r="E67" s="67" t="s">
        <v>44</v>
      </c>
      <c r="F67" s="83">
        <v>2000</v>
      </c>
      <c r="G67" s="92">
        <v>0</v>
      </c>
      <c r="H67" s="77"/>
      <c r="I67" s="73">
        <f>(F67*G67)</f>
        <v>0</v>
      </c>
      <c r="J67" s="74"/>
      <c r="L67" s="7"/>
      <c r="M67" s="7"/>
      <c r="N67" s="9"/>
      <c r="O67" s="9"/>
      <c r="P67" s="7"/>
      <c r="Q67" s="7"/>
      <c r="R67" s="7"/>
    </row>
    <row r="68" spans="1:18" x14ac:dyDescent="0.35">
      <c r="A68" s="103"/>
      <c r="B68" s="76"/>
      <c r="C68" s="106"/>
      <c r="D68" s="67"/>
      <c r="E68" s="67"/>
      <c r="F68" s="89"/>
      <c r="G68" s="92"/>
      <c r="H68" s="77"/>
      <c r="I68" s="73"/>
      <c r="J68" s="74"/>
      <c r="L68" s="7"/>
      <c r="M68" s="7"/>
      <c r="N68" s="9"/>
      <c r="O68" s="9"/>
      <c r="P68" s="7"/>
      <c r="Q68" s="7"/>
      <c r="R68" s="7"/>
    </row>
    <row r="69" spans="1:18" x14ac:dyDescent="0.35">
      <c r="A69" s="103"/>
      <c r="B69" s="76"/>
      <c r="C69" s="106"/>
      <c r="D69" s="67"/>
      <c r="E69" s="67"/>
      <c r="F69" s="89"/>
      <c r="G69" s="92"/>
      <c r="H69" s="77"/>
      <c r="I69" s="73"/>
      <c r="J69" s="74"/>
      <c r="L69" s="7"/>
      <c r="M69" s="7"/>
      <c r="N69" s="9"/>
      <c r="O69" s="9"/>
      <c r="P69" s="7"/>
      <c r="Q69" s="7"/>
      <c r="R69" s="7"/>
    </row>
    <row r="70" spans="1:18" ht="13.5" customHeight="1" x14ac:dyDescent="0.35">
      <c r="A70" s="103"/>
      <c r="B70" s="76"/>
      <c r="C70" s="106"/>
      <c r="D70" s="67"/>
      <c r="E70" s="67"/>
      <c r="F70" s="89"/>
      <c r="G70" s="92"/>
      <c r="H70" s="77"/>
      <c r="I70" s="73"/>
      <c r="J70" s="74"/>
      <c r="L70" s="7"/>
      <c r="M70" s="7"/>
      <c r="N70" s="9"/>
      <c r="O70" s="9"/>
      <c r="P70" s="7"/>
      <c r="Q70" s="7"/>
      <c r="R70" s="7"/>
    </row>
    <row r="71" spans="1:18" ht="24.75" customHeight="1" x14ac:dyDescent="0.35">
      <c r="A71" s="103"/>
      <c r="B71" s="76"/>
      <c r="C71" s="106" t="s">
        <v>53</v>
      </c>
      <c r="D71" s="67" t="s">
        <v>60</v>
      </c>
      <c r="E71" s="67" t="s">
        <v>45</v>
      </c>
      <c r="F71" s="83">
        <v>800</v>
      </c>
      <c r="G71" s="92">
        <v>0</v>
      </c>
      <c r="H71" s="77"/>
      <c r="I71" s="73">
        <f>(F71*G71)</f>
        <v>0</v>
      </c>
      <c r="J71" s="74"/>
      <c r="L71" s="7"/>
      <c r="M71" s="7"/>
      <c r="N71" s="9"/>
      <c r="O71" s="9"/>
      <c r="P71" s="7"/>
      <c r="Q71" s="7"/>
      <c r="R71" s="7"/>
    </row>
    <row r="72" spans="1:18" ht="21" customHeight="1" x14ac:dyDescent="0.35">
      <c r="A72" s="103"/>
      <c r="B72" s="76"/>
      <c r="C72" s="106"/>
      <c r="D72" s="67"/>
      <c r="E72" s="67"/>
      <c r="F72" s="89"/>
      <c r="G72" s="92"/>
      <c r="H72" s="77"/>
      <c r="I72" s="73"/>
      <c r="J72" s="74"/>
      <c r="L72" s="7"/>
      <c r="M72" s="7"/>
      <c r="N72" s="9"/>
      <c r="O72" s="9"/>
      <c r="P72" s="7"/>
      <c r="Q72" s="7"/>
      <c r="R72" s="7"/>
    </row>
    <row r="73" spans="1:18" ht="11.5" customHeight="1" x14ac:dyDescent="0.35">
      <c r="A73" s="103"/>
      <c r="B73" s="76"/>
      <c r="C73" s="106"/>
      <c r="D73" s="67"/>
      <c r="E73" s="67"/>
      <c r="F73" s="89"/>
      <c r="G73" s="92"/>
      <c r="H73" s="77"/>
      <c r="I73" s="73"/>
      <c r="J73" s="74"/>
      <c r="L73" s="7"/>
      <c r="M73" s="7"/>
      <c r="N73" s="9"/>
      <c r="O73" s="9"/>
      <c r="P73" s="7"/>
      <c r="Q73" s="7"/>
      <c r="R73" s="7"/>
    </row>
    <row r="74" spans="1:18" ht="33" customHeight="1" x14ac:dyDescent="0.35">
      <c r="A74" s="103"/>
      <c r="B74" s="76"/>
      <c r="C74" s="106"/>
      <c r="D74" s="67"/>
      <c r="E74" s="67"/>
      <c r="F74" s="89"/>
      <c r="G74" s="92"/>
      <c r="H74" s="77"/>
      <c r="I74" s="73"/>
      <c r="J74" s="74"/>
      <c r="L74" s="7"/>
      <c r="M74" s="7"/>
      <c r="N74" s="9"/>
      <c r="O74" s="9"/>
      <c r="P74" s="7"/>
      <c r="Q74" s="7"/>
      <c r="R74" s="7"/>
    </row>
    <row r="75" spans="1:18" ht="43.5" customHeight="1" x14ac:dyDescent="0.35">
      <c r="A75" s="103">
        <v>9</v>
      </c>
      <c r="B75" s="76" t="s">
        <v>8</v>
      </c>
      <c r="C75" s="107" t="s">
        <v>26</v>
      </c>
      <c r="D75" s="57" t="s">
        <v>64</v>
      </c>
      <c r="E75" s="55"/>
      <c r="F75" s="93">
        <v>4000</v>
      </c>
      <c r="G75" s="43">
        <v>0</v>
      </c>
      <c r="H75" s="44">
        <v>0</v>
      </c>
      <c r="I75" s="37">
        <f t="shared" ref="I75:I82" si="3">F75*G75+F75*H75</f>
        <v>0</v>
      </c>
      <c r="J75" s="62"/>
      <c r="L75" s="7"/>
      <c r="M75" s="7"/>
      <c r="N75" s="14"/>
      <c r="O75" s="14"/>
      <c r="P75" s="7"/>
      <c r="Q75" s="7"/>
      <c r="R75" s="7"/>
    </row>
    <row r="76" spans="1:18" ht="54" customHeight="1" x14ac:dyDescent="0.35">
      <c r="A76" s="103"/>
      <c r="B76" s="76"/>
      <c r="C76" s="107" t="s">
        <v>27</v>
      </c>
      <c r="D76" s="57" t="s">
        <v>64</v>
      </c>
      <c r="E76" s="41"/>
      <c r="F76" s="93">
        <v>2000</v>
      </c>
      <c r="G76" s="43">
        <v>0</v>
      </c>
      <c r="H76" s="44">
        <v>0</v>
      </c>
      <c r="I76" s="37">
        <f t="shared" si="3"/>
        <v>0</v>
      </c>
      <c r="J76" s="62"/>
      <c r="L76" s="7"/>
      <c r="M76" s="7"/>
      <c r="N76" s="14"/>
      <c r="O76" s="14"/>
      <c r="P76" s="7"/>
      <c r="Q76" s="7"/>
      <c r="R76" s="7"/>
    </row>
    <row r="77" spans="1:18" ht="117.75" customHeight="1" x14ac:dyDescent="0.35">
      <c r="A77" s="103">
        <v>10</v>
      </c>
      <c r="B77" s="76" t="s">
        <v>8</v>
      </c>
      <c r="C77" s="107" t="s">
        <v>28</v>
      </c>
      <c r="D77" s="56" t="s">
        <v>65</v>
      </c>
      <c r="E77" s="42"/>
      <c r="F77" s="34">
        <v>1600</v>
      </c>
      <c r="G77" s="43">
        <v>0</v>
      </c>
      <c r="H77" s="44">
        <v>0</v>
      </c>
      <c r="I77" s="37">
        <f t="shared" si="3"/>
        <v>0</v>
      </c>
      <c r="J77" s="11"/>
      <c r="L77" s="7"/>
      <c r="M77" s="7"/>
      <c r="N77" s="82"/>
      <c r="O77" s="82"/>
      <c r="P77" s="7"/>
      <c r="Q77" s="7"/>
      <c r="R77" s="7"/>
    </row>
    <row r="78" spans="1:18" ht="119.25" customHeight="1" x14ac:dyDescent="0.35">
      <c r="A78" s="103"/>
      <c r="B78" s="76"/>
      <c r="C78" s="107" t="s">
        <v>29</v>
      </c>
      <c r="D78" s="56" t="s">
        <v>65</v>
      </c>
      <c r="E78" s="45"/>
      <c r="F78" s="34">
        <v>1400</v>
      </c>
      <c r="G78" s="43">
        <v>0</v>
      </c>
      <c r="H78" s="44">
        <v>0</v>
      </c>
      <c r="I78" s="37">
        <f t="shared" si="3"/>
        <v>0</v>
      </c>
      <c r="J78" s="11"/>
      <c r="L78" s="7"/>
      <c r="M78" s="7"/>
      <c r="N78" s="82"/>
      <c r="O78" s="82"/>
      <c r="P78" s="7"/>
      <c r="Q78" s="7"/>
      <c r="R78" s="7"/>
    </row>
    <row r="79" spans="1:18" ht="63.75" customHeight="1" x14ac:dyDescent="0.35">
      <c r="A79" s="103">
        <v>11</v>
      </c>
      <c r="B79" s="76" t="s">
        <v>54</v>
      </c>
      <c r="C79" s="107" t="s">
        <v>26</v>
      </c>
      <c r="D79" s="57" t="s">
        <v>64</v>
      </c>
      <c r="E79" s="45"/>
      <c r="F79" s="34">
        <v>1200</v>
      </c>
      <c r="G79" s="43">
        <v>0</v>
      </c>
      <c r="H79" s="44">
        <v>0</v>
      </c>
      <c r="I79" s="37">
        <f t="shared" si="3"/>
        <v>0</v>
      </c>
      <c r="J79" s="11"/>
      <c r="L79" s="7"/>
      <c r="M79" s="7"/>
      <c r="N79" s="82"/>
      <c r="O79" s="82"/>
      <c r="P79" s="7"/>
      <c r="Q79" s="7"/>
      <c r="R79" s="7"/>
    </row>
    <row r="80" spans="1:18" ht="61.5" customHeight="1" thickBot="1" x14ac:dyDescent="0.4">
      <c r="A80" s="103"/>
      <c r="B80" s="76"/>
      <c r="C80" s="107" t="s">
        <v>27</v>
      </c>
      <c r="D80" s="57" t="s">
        <v>64</v>
      </c>
      <c r="E80" s="46"/>
      <c r="F80" s="34">
        <v>800</v>
      </c>
      <c r="G80" s="43">
        <v>0</v>
      </c>
      <c r="H80" s="44">
        <v>0</v>
      </c>
      <c r="I80" s="37">
        <f t="shared" si="3"/>
        <v>0</v>
      </c>
      <c r="J80" s="11"/>
      <c r="L80" s="7"/>
      <c r="M80" s="7"/>
      <c r="N80" s="82"/>
      <c r="O80" s="82"/>
      <c r="P80" s="7"/>
      <c r="Q80" s="7"/>
      <c r="R80" s="7"/>
    </row>
    <row r="81" spans="1:18" ht="114" customHeight="1" x14ac:dyDescent="0.35">
      <c r="A81" s="103">
        <v>12</v>
      </c>
      <c r="B81" s="76" t="s">
        <v>54</v>
      </c>
      <c r="C81" s="107" t="s">
        <v>28</v>
      </c>
      <c r="D81" s="56" t="s">
        <v>65</v>
      </c>
      <c r="E81" s="47"/>
      <c r="F81" s="34">
        <v>600</v>
      </c>
      <c r="G81" s="43">
        <v>0</v>
      </c>
      <c r="H81" s="44">
        <v>0</v>
      </c>
      <c r="I81" s="37">
        <f t="shared" si="3"/>
        <v>0</v>
      </c>
      <c r="J81" s="11"/>
      <c r="L81" s="7"/>
      <c r="M81" s="7"/>
      <c r="N81" s="82"/>
      <c r="O81" s="82"/>
      <c r="P81" s="7"/>
      <c r="Q81" s="7"/>
      <c r="R81" s="7"/>
    </row>
    <row r="82" spans="1:18" ht="122.25" customHeight="1" x14ac:dyDescent="0.35">
      <c r="A82" s="103"/>
      <c r="B82" s="76"/>
      <c r="C82" s="107" t="s">
        <v>29</v>
      </c>
      <c r="D82" s="56" t="s">
        <v>65</v>
      </c>
      <c r="E82" s="45"/>
      <c r="F82" s="34">
        <v>400</v>
      </c>
      <c r="G82" s="43">
        <v>0</v>
      </c>
      <c r="H82" s="44">
        <v>0</v>
      </c>
      <c r="I82" s="37">
        <f t="shared" si="3"/>
        <v>0</v>
      </c>
      <c r="J82" s="11"/>
      <c r="L82" s="7"/>
      <c r="M82" s="7"/>
      <c r="N82" s="82"/>
      <c r="O82" s="82"/>
      <c r="P82" s="7"/>
      <c r="Q82" s="7"/>
      <c r="R82" s="7"/>
    </row>
    <row r="83" spans="1:18" ht="36" customHeight="1" x14ac:dyDescent="0.35">
      <c r="A83" s="108">
        <v>13</v>
      </c>
      <c r="B83" s="76" t="s">
        <v>72</v>
      </c>
      <c r="C83" s="106" t="s">
        <v>61</v>
      </c>
      <c r="D83" s="57" t="s">
        <v>62</v>
      </c>
      <c r="E83" s="53" t="s">
        <v>43</v>
      </c>
      <c r="F83" s="34">
        <v>496</v>
      </c>
      <c r="G83" s="43">
        <v>0</v>
      </c>
      <c r="H83" s="44">
        <v>0</v>
      </c>
      <c r="I83" s="37">
        <f>F83*G83+H83</f>
        <v>0</v>
      </c>
      <c r="J83" s="11"/>
      <c r="L83" s="7"/>
      <c r="M83" s="7"/>
      <c r="N83" s="14"/>
      <c r="O83" s="14"/>
      <c r="P83" s="7"/>
      <c r="Q83" s="7"/>
      <c r="R83" s="7"/>
    </row>
    <row r="84" spans="1:18" ht="36" customHeight="1" x14ac:dyDescent="0.35">
      <c r="A84" s="108"/>
      <c r="B84" s="76"/>
      <c r="C84" s="106"/>
      <c r="D84" s="57" t="s">
        <v>63</v>
      </c>
      <c r="E84" s="53" t="s">
        <v>44</v>
      </c>
      <c r="F84" s="34">
        <v>496</v>
      </c>
      <c r="G84" s="43">
        <v>0</v>
      </c>
      <c r="H84" s="44">
        <v>0</v>
      </c>
      <c r="I84" s="37">
        <f>F84*G84+H84</f>
        <v>0</v>
      </c>
      <c r="J84" s="11"/>
      <c r="L84" s="7"/>
      <c r="M84" s="7"/>
      <c r="N84" s="52"/>
      <c r="O84" s="52"/>
      <c r="P84" s="7"/>
      <c r="Q84" s="7"/>
      <c r="R84" s="7"/>
    </row>
    <row r="85" spans="1:18" ht="36" customHeight="1" x14ac:dyDescent="0.35">
      <c r="A85" s="108"/>
      <c r="B85" s="76"/>
      <c r="C85" s="106"/>
      <c r="D85" s="57" t="s">
        <v>68</v>
      </c>
      <c r="E85" s="53" t="s">
        <v>45</v>
      </c>
      <c r="F85" s="34">
        <v>496</v>
      </c>
      <c r="G85" s="43">
        <v>0</v>
      </c>
      <c r="H85" s="44">
        <v>0</v>
      </c>
      <c r="I85" s="37">
        <f>SUM(F85*G85+F85*H85)</f>
        <v>0</v>
      </c>
      <c r="J85" s="11"/>
      <c r="L85" s="7"/>
      <c r="M85" s="7"/>
      <c r="N85" s="52"/>
      <c r="O85" s="52"/>
      <c r="P85" s="7"/>
      <c r="Q85" s="7"/>
      <c r="R85" s="7"/>
    </row>
    <row r="86" spans="1:18" ht="36" customHeight="1" x14ac:dyDescent="0.35">
      <c r="A86" s="108"/>
      <c r="B86" s="76"/>
      <c r="C86" s="106"/>
      <c r="D86" s="57" t="s">
        <v>69</v>
      </c>
      <c r="E86" s="53" t="s">
        <v>66</v>
      </c>
      <c r="F86" s="34">
        <v>496</v>
      </c>
      <c r="G86" s="43">
        <v>0</v>
      </c>
      <c r="H86" s="44">
        <v>0</v>
      </c>
      <c r="I86" s="37">
        <f>SUM(F86*G86+F86*H86)</f>
        <v>0</v>
      </c>
      <c r="J86" s="11"/>
      <c r="L86" s="7"/>
      <c r="M86" s="7"/>
      <c r="N86" s="52"/>
      <c r="O86" s="52"/>
      <c r="P86" s="7"/>
      <c r="Q86" s="7"/>
      <c r="R86" s="7"/>
    </row>
    <row r="87" spans="1:18" ht="36" customHeight="1" x14ac:dyDescent="0.35">
      <c r="A87" s="108"/>
      <c r="B87" s="76"/>
      <c r="C87" s="106" t="s">
        <v>71</v>
      </c>
      <c r="D87" s="67" t="s">
        <v>70</v>
      </c>
      <c r="E87" s="65" t="s">
        <v>67</v>
      </c>
      <c r="F87" s="90">
        <v>496</v>
      </c>
      <c r="G87" s="94">
        <v>0</v>
      </c>
      <c r="H87" s="95">
        <v>0</v>
      </c>
      <c r="I87" s="96">
        <f>F87*G87+F87*H87</f>
        <v>0</v>
      </c>
      <c r="J87" s="84"/>
      <c r="L87" s="7"/>
      <c r="M87" s="7"/>
      <c r="N87" s="52"/>
      <c r="O87" s="52"/>
      <c r="P87" s="7"/>
      <c r="Q87" s="7"/>
      <c r="R87" s="7"/>
    </row>
    <row r="88" spans="1:18" ht="73.5" customHeight="1" x14ac:dyDescent="0.35">
      <c r="A88" s="108"/>
      <c r="B88" s="76"/>
      <c r="C88" s="106"/>
      <c r="D88" s="67"/>
      <c r="E88" s="66"/>
      <c r="F88" s="90"/>
      <c r="G88" s="94"/>
      <c r="H88" s="95"/>
      <c r="I88" s="96"/>
      <c r="J88" s="84"/>
      <c r="L88" s="7"/>
      <c r="M88" s="7"/>
      <c r="N88" s="14"/>
      <c r="O88" s="14"/>
      <c r="P88" s="7"/>
      <c r="Q88" s="7"/>
      <c r="R88" s="7"/>
    </row>
    <row r="89" spans="1:18" ht="56" customHeight="1" x14ac:dyDescent="0.35">
      <c r="A89" s="108">
        <v>14</v>
      </c>
      <c r="B89" s="76" t="s">
        <v>9</v>
      </c>
      <c r="C89" s="106" t="s">
        <v>5</v>
      </c>
      <c r="D89" s="57"/>
      <c r="E89" s="60" t="s">
        <v>4</v>
      </c>
      <c r="F89" s="34">
        <v>40</v>
      </c>
      <c r="G89" s="43">
        <v>0</v>
      </c>
      <c r="H89" s="44">
        <v>0</v>
      </c>
      <c r="I89" s="97">
        <f>F89*G89+F89*H89</f>
        <v>0</v>
      </c>
      <c r="J89" s="16"/>
      <c r="L89" s="7"/>
      <c r="M89" s="7"/>
      <c r="N89" s="82"/>
      <c r="O89" s="82"/>
      <c r="P89" s="7"/>
      <c r="Q89" s="7"/>
      <c r="R89" s="7"/>
    </row>
    <row r="90" spans="1:18" ht="52.5" customHeight="1" x14ac:dyDescent="0.35">
      <c r="A90" s="108"/>
      <c r="B90" s="76"/>
      <c r="C90" s="106"/>
      <c r="D90" s="57"/>
      <c r="E90" s="60" t="s">
        <v>30</v>
      </c>
      <c r="F90" s="34">
        <v>40</v>
      </c>
      <c r="G90" s="43">
        <v>0</v>
      </c>
      <c r="H90" s="44">
        <v>0</v>
      </c>
      <c r="I90" s="37">
        <f>SUM(F90*G90+F90*H90)</f>
        <v>0</v>
      </c>
      <c r="J90" s="16"/>
      <c r="L90" s="7"/>
      <c r="M90" s="7"/>
      <c r="N90" s="82"/>
      <c r="O90" s="82"/>
      <c r="P90" s="7"/>
      <c r="Q90" s="7"/>
      <c r="R90" s="7"/>
    </row>
    <row r="91" spans="1:18" ht="72" customHeight="1" x14ac:dyDescent="0.35">
      <c r="A91" s="85">
        <v>15</v>
      </c>
      <c r="B91" s="58" t="s">
        <v>55</v>
      </c>
      <c r="C91" s="107" t="s">
        <v>12</v>
      </c>
      <c r="D91" s="57"/>
      <c r="E91" s="60" t="s">
        <v>56</v>
      </c>
      <c r="F91" s="34">
        <v>400</v>
      </c>
      <c r="G91" s="43">
        <v>0</v>
      </c>
      <c r="H91" s="98"/>
      <c r="I91" s="37">
        <f>+SUM(F91*G91)</f>
        <v>0</v>
      </c>
      <c r="J91" s="16"/>
      <c r="L91" s="7"/>
      <c r="M91" s="7"/>
      <c r="N91" s="51"/>
      <c r="O91" s="51"/>
      <c r="P91" s="7"/>
      <c r="Q91" s="7"/>
      <c r="R91" s="7"/>
    </row>
    <row r="92" spans="1:18" ht="105.75" customHeight="1" x14ac:dyDescent="0.35">
      <c r="A92" s="85">
        <v>16</v>
      </c>
      <c r="B92" s="58" t="s">
        <v>14</v>
      </c>
      <c r="C92" s="107" t="s">
        <v>12</v>
      </c>
      <c r="D92" s="57"/>
      <c r="E92" s="60" t="s">
        <v>13</v>
      </c>
      <c r="F92" s="34">
        <v>80</v>
      </c>
      <c r="G92" s="43">
        <v>0</v>
      </c>
      <c r="H92" s="61"/>
      <c r="I92" s="59">
        <f>F92*G92</f>
        <v>0</v>
      </c>
      <c r="J92" s="16"/>
      <c r="L92" s="7"/>
      <c r="M92" s="7"/>
      <c r="N92" s="82"/>
      <c r="O92" s="82"/>
      <c r="P92" s="7"/>
      <c r="Q92" s="7"/>
      <c r="R92" s="7"/>
    </row>
    <row r="93" spans="1:18" ht="72" customHeight="1" thickBot="1" x14ac:dyDescent="0.4">
      <c r="A93" s="109" t="s">
        <v>15</v>
      </c>
      <c r="B93" s="110"/>
      <c r="C93" s="86"/>
      <c r="D93" s="86"/>
      <c r="E93" s="86"/>
      <c r="F93" s="99"/>
      <c r="G93" s="100" t="s">
        <v>25</v>
      </c>
      <c r="H93" s="101"/>
      <c r="I93" s="101"/>
      <c r="J93" s="102"/>
      <c r="L93" s="7"/>
      <c r="M93" s="7"/>
      <c r="N93" s="82"/>
      <c r="O93" s="82"/>
      <c r="P93" s="7"/>
      <c r="Q93" s="7"/>
      <c r="R93" s="7"/>
    </row>
    <row r="94" spans="1:18" ht="63" customHeight="1" thickBot="1" x14ac:dyDescent="0.4">
      <c r="A94" s="85">
        <v>17</v>
      </c>
      <c r="B94" s="58" t="s">
        <v>16</v>
      </c>
      <c r="C94" s="63"/>
      <c r="D94" s="63"/>
      <c r="E94" s="64"/>
      <c r="F94" s="57">
        <v>48</v>
      </c>
      <c r="G94" s="43">
        <v>0</v>
      </c>
      <c r="H94" s="61"/>
      <c r="I94" s="59">
        <f>F94*G94</f>
        <v>0</v>
      </c>
      <c r="J94" s="10"/>
      <c r="L94" s="7"/>
      <c r="M94" s="7"/>
      <c r="N94" s="82"/>
      <c r="O94" s="82"/>
      <c r="P94" s="7"/>
      <c r="Q94" s="7"/>
      <c r="R94" s="7"/>
    </row>
    <row r="95" spans="1:18" ht="81.650000000000006" customHeight="1" thickBot="1" x14ac:dyDescent="0.4">
      <c r="A95" s="85">
        <v>18</v>
      </c>
      <c r="B95" s="58" t="s">
        <v>17</v>
      </c>
      <c r="C95" s="63"/>
      <c r="D95" s="63"/>
      <c r="E95" s="64"/>
      <c r="F95" s="57">
        <v>48</v>
      </c>
      <c r="G95" s="43">
        <v>0</v>
      </c>
      <c r="H95" s="61"/>
      <c r="I95" s="59">
        <f>F95*G95</f>
        <v>0</v>
      </c>
      <c r="J95" s="10"/>
      <c r="L95" s="7"/>
      <c r="M95" s="7"/>
      <c r="N95" s="82"/>
      <c r="O95" s="82"/>
      <c r="P95" s="7"/>
      <c r="Q95" s="7"/>
      <c r="R95" s="7"/>
    </row>
    <row r="96" spans="1:18" ht="108" customHeight="1" thickBot="1" x14ac:dyDescent="0.4">
      <c r="A96" s="85">
        <v>19</v>
      </c>
      <c r="B96" s="58" t="s">
        <v>18</v>
      </c>
      <c r="C96" s="63"/>
      <c r="D96" s="63"/>
      <c r="E96" s="64"/>
      <c r="F96" s="57">
        <v>48</v>
      </c>
      <c r="G96" s="43">
        <v>0</v>
      </c>
      <c r="H96" s="61"/>
      <c r="I96" s="59">
        <f>F96*G96</f>
        <v>0</v>
      </c>
      <c r="J96" s="10"/>
      <c r="L96" s="7"/>
      <c r="M96" s="7"/>
      <c r="N96" s="82"/>
      <c r="O96" s="82"/>
      <c r="P96" s="7"/>
      <c r="Q96" s="7"/>
      <c r="R96" s="7"/>
    </row>
    <row r="97" spans="1:18" ht="103.5" customHeight="1" thickBot="1" x14ac:dyDescent="0.4">
      <c r="A97" s="85">
        <v>20</v>
      </c>
      <c r="B97" s="58" t="s">
        <v>37</v>
      </c>
      <c r="C97" s="63"/>
      <c r="D97" s="63"/>
      <c r="E97" s="64"/>
      <c r="F97" s="57">
        <v>36</v>
      </c>
      <c r="G97" s="43">
        <v>0</v>
      </c>
      <c r="H97" s="61"/>
      <c r="I97" s="59">
        <f>F97*G97</f>
        <v>0</v>
      </c>
      <c r="J97" s="10"/>
      <c r="L97" s="7"/>
      <c r="M97" s="7"/>
      <c r="N97" s="82"/>
      <c r="O97" s="82"/>
      <c r="P97" s="7"/>
      <c r="Q97" s="7"/>
      <c r="R97" s="7"/>
    </row>
    <row r="98" spans="1:18" ht="32.15" customHeight="1" thickBot="1" x14ac:dyDescent="0.4">
      <c r="A98" s="18" t="s">
        <v>10</v>
      </c>
      <c r="B98" s="48"/>
      <c r="C98" s="48"/>
      <c r="D98" s="48"/>
      <c r="E98" s="48"/>
      <c r="F98" s="48"/>
      <c r="G98" s="48"/>
      <c r="H98" s="48"/>
      <c r="I98" s="49">
        <f>SUM(I7:I96)</f>
        <v>0</v>
      </c>
      <c r="J98" s="12"/>
      <c r="L98" s="7"/>
      <c r="M98" s="7"/>
      <c r="N98" s="82"/>
      <c r="O98" s="82"/>
      <c r="P98" s="7"/>
      <c r="Q98" s="7"/>
      <c r="R98" s="7"/>
    </row>
    <row r="99" spans="1:18" ht="107.5" customHeight="1" thickBot="1" x14ac:dyDescent="0.4">
      <c r="A99" s="2"/>
      <c r="B99" s="3"/>
      <c r="C99" s="3"/>
      <c r="D99" s="3"/>
      <c r="E99" s="3"/>
      <c r="F99" s="5"/>
      <c r="G99" s="5"/>
      <c r="H99" s="4"/>
      <c r="L99" s="7"/>
      <c r="M99" s="7"/>
      <c r="N99" s="82"/>
      <c r="O99" s="82"/>
      <c r="P99" s="7"/>
      <c r="Q99" s="7"/>
      <c r="R99" s="7"/>
    </row>
    <row r="100" spans="1:18" ht="15" thickBot="1" x14ac:dyDescent="0.4">
      <c r="A100" s="2"/>
      <c r="B100" s="13"/>
      <c r="C100" s="20" t="s">
        <v>36</v>
      </c>
      <c r="D100" s="20"/>
      <c r="E100" s="20"/>
      <c r="F100" s="20"/>
      <c r="G100" s="7"/>
      <c r="H100" s="21"/>
      <c r="I100" s="7"/>
      <c r="J100" s="7"/>
      <c r="L100" s="7"/>
      <c r="M100" s="7"/>
      <c r="N100" s="82"/>
      <c r="O100" s="82"/>
      <c r="P100" s="7"/>
      <c r="Q100" s="7"/>
      <c r="R100" s="7"/>
    </row>
    <row r="101" spans="1:18" x14ac:dyDescent="0.35">
      <c r="A101" s="2"/>
      <c r="B101" s="7"/>
      <c r="C101" s="7"/>
      <c r="D101" s="7"/>
      <c r="E101" s="7"/>
      <c r="F101" s="22"/>
      <c r="G101" s="22"/>
      <c r="H101" s="7"/>
      <c r="I101" s="7"/>
      <c r="J101" s="7"/>
      <c r="L101" s="7"/>
      <c r="M101" s="7"/>
      <c r="N101" s="82"/>
      <c r="O101" s="82"/>
      <c r="P101" s="7"/>
      <c r="Q101" s="7"/>
      <c r="R101" s="7"/>
    </row>
    <row r="102" spans="1:18" x14ac:dyDescent="0.35">
      <c r="A102" s="2"/>
      <c r="B102" s="23"/>
      <c r="C102" s="24"/>
      <c r="D102" s="24"/>
      <c r="E102" s="24"/>
      <c r="F102" s="24"/>
      <c r="G102" s="25"/>
      <c r="H102" s="7"/>
      <c r="I102" s="7"/>
      <c r="J102" s="7"/>
      <c r="L102" s="7"/>
      <c r="M102" s="7"/>
      <c r="N102" s="82"/>
      <c r="O102" s="82"/>
      <c r="P102" s="7"/>
      <c r="Q102" s="7"/>
      <c r="R102" s="7"/>
    </row>
    <row r="103" spans="1:18" ht="15.5" x14ac:dyDescent="0.35">
      <c r="A103" s="2"/>
      <c r="B103" s="26" t="s">
        <v>38</v>
      </c>
      <c r="C103" s="27"/>
      <c r="D103" s="27"/>
      <c r="E103" s="27"/>
      <c r="F103" s="27"/>
      <c r="G103" s="27"/>
      <c r="H103" s="28" t="s">
        <v>23</v>
      </c>
      <c r="I103" s="29"/>
      <c r="J103" s="30"/>
      <c r="L103" s="7"/>
      <c r="M103" s="7"/>
      <c r="N103" s="82"/>
      <c r="O103" s="82"/>
      <c r="P103" s="7"/>
      <c r="Q103" s="7"/>
      <c r="R103" s="7"/>
    </row>
    <row r="104" spans="1:18" ht="17.5" x14ac:dyDescent="0.35">
      <c r="A104" s="2"/>
      <c r="B104" s="31" t="s">
        <v>24</v>
      </c>
      <c r="C104" s="7"/>
      <c r="D104" s="7"/>
      <c r="E104" s="7"/>
      <c r="F104" s="7"/>
      <c r="G104" s="7"/>
      <c r="H104" s="31" t="s">
        <v>39</v>
      </c>
      <c r="I104" s="7"/>
      <c r="J104" s="7"/>
      <c r="L104" s="7"/>
      <c r="M104" s="7"/>
      <c r="N104" s="7"/>
      <c r="O104" s="7"/>
      <c r="P104" s="7"/>
      <c r="Q104" s="7"/>
      <c r="R104" s="7"/>
    </row>
    <row r="105" spans="1:18" x14ac:dyDescent="0.3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</sheetData>
  <mergeCells count="144">
    <mergeCell ref="A77:A78"/>
    <mergeCell ref="A79:A80"/>
    <mergeCell ref="A81:A82"/>
    <mergeCell ref="A83:A88"/>
    <mergeCell ref="A89:A90"/>
    <mergeCell ref="A7:A15"/>
    <mergeCell ref="A16:A24"/>
    <mergeCell ref="A25:A33"/>
    <mergeCell ref="A34:A42"/>
    <mergeCell ref="A43:A50"/>
    <mergeCell ref="A51:A58"/>
    <mergeCell ref="A59:A66"/>
    <mergeCell ref="A67:A74"/>
    <mergeCell ref="A75:A76"/>
    <mergeCell ref="E71:E74"/>
    <mergeCell ref="D87:D88"/>
    <mergeCell ref="E87:E88"/>
    <mergeCell ref="F87:F88"/>
    <mergeCell ref="G87:G88"/>
    <mergeCell ref="H87:H88"/>
    <mergeCell ref="C87:C88"/>
    <mergeCell ref="C83:C86"/>
    <mergeCell ref="O92:O99"/>
    <mergeCell ref="B89:B90"/>
    <mergeCell ref="C89:C90"/>
    <mergeCell ref="B75:B76"/>
    <mergeCell ref="N77:N82"/>
    <mergeCell ref="B77:B78"/>
    <mergeCell ref="B81:B82"/>
    <mergeCell ref="B83:B88"/>
    <mergeCell ref="N100:N103"/>
    <mergeCell ref="O100:O103"/>
    <mergeCell ref="N92:N99"/>
    <mergeCell ref="I87:I88"/>
    <mergeCell ref="J87:J88"/>
    <mergeCell ref="O77:O82"/>
    <mergeCell ref="B79:B80"/>
    <mergeCell ref="C63:C66"/>
    <mergeCell ref="F63:F66"/>
    <mergeCell ref="N89:N90"/>
    <mergeCell ref="O89:O90"/>
    <mergeCell ref="I67:I70"/>
    <mergeCell ref="B43:B50"/>
    <mergeCell ref="E43:E46"/>
    <mergeCell ref="E47:E50"/>
    <mergeCell ref="B51:B58"/>
    <mergeCell ref="E51:E54"/>
    <mergeCell ref="E55:E58"/>
    <mergeCell ref="H71:H74"/>
    <mergeCell ref="I71:I74"/>
    <mergeCell ref="G67:G70"/>
    <mergeCell ref="B59:B66"/>
    <mergeCell ref="C59:C62"/>
    <mergeCell ref="F59:F62"/>
    <mergeCell ref="B67:B74"/>
    <mergeCell ref="C67:C70"/>
    <mergeCell ref="F67:F70"/>
    <mergeCell ref="G71:G74"/>
    <mergeCell ref="G59:G62"/>
    <mergeCell ref="G63:G66"/>
    <mergeCell ref="I59:I62"/>
    <mergeCell ref="B25:B33"/>
    <mergeCell ref="B34:B42"/>
    <mergeCell ref="H63:H66"/>
    <mergeCell ref="H67:H70"/>
    <mergeCell ref="A4:A5"/>
    <mergeCell ref="D4:D5"/>
    <mergeCell ref="D7:D9"/>
    <mergeCell ref="D10:D12"/>
    <mergeCell ref="D13:D15"/>
    <mergeCell ref="D16:D18"/>
    <mergeCell ref="D19:D21"/>
    <mergeCell ref="D22:D24"/>
    <mergeCell ref="D28:D30"/>
    <mergeCell ref="D37:D39"/>
    <mergeCell ref="D34:D36"/>
    <mergeCell ref="E22:E24"/>
    <mergeCell ref="E28:E29"/>
    <mergeCell ref="E31:E33"/>
    <mergeCell ref="F13:F15"/>
    <mergeCell ref="F10:F11"/>
    <mergeCell ref="F22:F24"/>
    <mergeCell ref="B16:B24"/>
    <mergeCell ref="E13:E15"/>
    <mergeCell ref="B4:B5"/>
    <mergeCell ref="C4:C5"/>
    <mergeCell ref="B7:B15"/>
    <mergeCell ref="C7:C9"/>
    <mergeCell ref="C10:C12"/>
    <mergeCell ref="C13:C15"/>
    <mergeCell ref="C16:C18"/>
    <mergeCell ref="C19:C21"/>
    <mergeCell ref="C22:C24"/>
    <mergeCell ref="F20:F21"/>
    <mergeCell ref="E10:E11"/>
    <mergeCell ref="E19:E20"/>
    <mergeCell ref="D31:D33"/>
    <mergeCell ref="D25:D27"/>
    <mergeCell ref="C25:C27"/>
    <mergeCell ref="C28:C30"/>
    <mergeCell ref="C31:C33"/>
    <mergeCell ref="C97:E97"/>
    <mergeCell ref="I3:J3"/>
    <mergeCell ref="E3:H3"/>
    <mergeCell ref="E2:H2"/>
    <mergeCell ref="I2:J2"/>
    <mergeCell ref="C71:C74"/>
    <mergeCell ref="F71:F74"/>
    <mergeCell ref="H59:H62"/>
    <mergeCell ref="I4:I5"/>
    <mergeCell ref="I63:I66"/>
    <mergeCell ref="J4:J5"/>
    <mergeCell ref="J59:J62"/>
    <mergeCell ref="J63:J66"/>
    <mergeCell ref="J67:J70"/>
    <mergeCell ref="J71:J74"/>
    <mergeCell ref="E40:E42"/>
    <mergeCell ref="G4:G5"/>
    <mergeCell ref="F4:F5"/>
    <mergeCell ref="E4:E5"/>
    <mergeCell ref="F28:F29"/>
    <mergeCell ref="F31:F33"/>
    <mergeCell ref="F37:F38"/>
    <mergeCell ref="F40:F42"/>
    <mergeCell ref="C40:C42"/>
    <mergeCell ref="C96:E96"/>
    <mergeCell ref="C93:F93"/>
    <mergeCell ref="C37:C39"/>
    <mergeCell ref="C34:C36"/>
    <mergeCell ref="E37:E38"/>
    <mergeCell ref="C94:E94"/>
    <mergeCell ref="C95:E95"/>
    <mergeCell ref="D40:D42"/>
    <mergeCell ref="D43:D46"/>
    <mergeCell ref="D47:D50"/>
    <mergeCell ref="D55:D58"/>
    <mergeCell ref="D51:D54"/>
    <mergeCell ref="D59:D61"/>
    <mergeCell ref="D63:D65"/>
    <mergeCell ref="D67:D70"/>
    <mergeCell ref="D71:D74"/>
    <mergeCell ref="E59:E62"/>
    <mergeCell ref="E63:E66"/>
    <mergeCell ref="E67:E7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Strona &amp;P z &amp;N</oddFooter>
  </headerFooter>
  <rowBreaks count="2" manualBreakCount="2">
    <brk id="58" max="10" man="1"/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Piotr Kosicki</cp:lastModifiedBy>
  <cp:lastPrinted>2022-09-12T06:49:28Z</cp:lastPrinted>
  <dcterms:created xsi:type="dcterms:W3CDTF">2006-09-16T00:00:00Z</dcterms:created>
  <dcterms:modified xsi:type="dcterms:W3CDTF">2022-09-12T06:49:31Z</dcterms:modified>
</cp:coreProperties>
</file>