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ologyds1815\Inwestycje\NOWY SWZ\03_2021_MTBS - energia elektryczna (umowa kompleksowa)\"/>
    </mc:Choice>
  </mc:AlternateContent>
  <bookViews>
    <workbookView xWindow="-120" yWindow="-120" windowWidth="20610" windowHeight="7875" activeTab="2"/>
  </bookViews>
  <sheets>
    <sheet name="G11" sheetId="4" r:id="rId1"/>
    <sheet name="C11" sheetId="5" r:id="rId2"/>
    <sheet name="C21" sheetId="3" r:id="rId3"/>
  </sheets>
  <externalReferences>
    <externalReference r:id="rId4"/>
  </externalReferences>
  <definedNames>
    <definedName name="_xlnm._FilterDatabase" localSheetId="1" hidden="1">'C11'!$A$5:$I$5</definedName>
    <definedName name="_xlnm._FilterDatabase" localSheetId="0" hidden="1">'G11'!$A$4:$J$135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5" l="1"/>
  <c r="L13" i="5"/>
  <c r="N13" i="5"/>
  <c r="N11" i="5"/>
  <c r="N8" i="5"/>
  <c r="L8" i="5"/>
  <c r="G25" i="5"/>
  <c r="G24" i="5"/>
  <c r="G21" i="5"/>
  <c r="H16" i="5"/>
  <c r="I16" i="5"/>
  <c r="G20" i="5"/>
  <c r="I9" i="3" l="1"/>
  <c r="J137" i="4" l="1"/>
  <c r="J133" i="4"/>
  <c r="J141" i="4" s="1"/>
  <c r="P13" i="3" l="1"/>
  <c r="P12" i="3"/>
  <c r="P14" i="3" s="1"/>
  <c r="J16" i="5" l="1"/>
  <c r="M130" i="4"/>
  <c r="O129" i="4"/>
  <c r="O109" i="4"/>
  <c r="O71" i="4"/>
  <c r="O45" i="4"/>
  <c r="G143" i="4"/>
  <c r="G142" i="4"/>
  <c r="G133" i="4"/>
  <c r="G141" i="4" s="1"/>
  <c r="K130" i="4"/>
  <c r="O130" i="4" l="1"/>
  <c r="E92" i="4"/>
  <c r="E74" i="4"/>
  <c r="E80" i="4"/>
  <c r="E31" i="4"/>
  <c r="E88" i="4"/>
  <c r="E47" i="4"/>
  <c r="E101" i="4"/>
  <c r="E107" i="4"/>
  <c r="E44" i="4"/>
  <c r="E112" i="4"/>
  <c r="E118" i="4"/>
  <c r="E7" i="4"/>
  <c r="E96" i="4"/>
  <c r="E16" i="4"/>
  <c r="E66" i="4"/>
  <c r="E61" i="4"/>
  <c r="E32" i="4"/>
  <c r="E55" i="4"/>
  <c r="E46" i="4"/>
  <c r="E53" i="4"/>
  <c r="E19" i="4"/>
  <c r="E10" i="4"/>
  <c r="E63" i="4"/>
  <c r="E91" i="4"/>
  <c r="E26" i="4"/>
  <c r="E5" i="4"/>
  <c r="E34" i="4"/>
  <c r="E104" i="4"/>
  <c r="E113" i="4"/>
  <c r="E25" i="4"/>
  <c r="E18" i="4"/>
  <c r="E48" i="4"/>
  <c r="E24" i="4"/>
  <c r="E37" i="4"/>
  <c r="E39" i="4"/>
  <c r="E15" i="4"/>
  <c r="E23" i="4"/>
  <c r="E28" i="4"/>
  <c r="E43" i="4"/>
  <c r="E22" i="4"/>
  <c r="E30" i="4"/>
  <c r="E27" i="4"/>
  <c r="E20" i="4"/>
  <c r="E14" i="4"/>
  <c r="E17" i="4"/>
  <c r="E62" i="4"/>
  <c r="E21" i="4"/>
  <c r="E77" i="4"/>
  <c r="E94" i="4"/>
  <c r="E119" i="4"/>
  <c r="E95" i="4"/>
  <c r="E99" i="4"/>
  <c r="E67" i="4"/>
  <c r="E82" i="4"/>
  <c r="E87" i="4"/>
  <c r="E73" i="4"/>
  <c r="E79" i="4"/>
  <c r="E117" i="4"/>
  <c r="E58" i="4"/>
  <c r="E124" i="4"/>
  <c r="E90" i="4"/>
  <c r="E103" i="4"/>
  <c r="E109" i="4"/>
  <c r="E102" i="4"/>
  <c r="E100" i="4"/>
  <c r="E72" i="4"/>
  <c r="E89" i="4"/>
  <c r="E121" i="4"/>
  <c r="E114" i="4"/>
  <c r="E75" i="4"/>
  <c r="E76" i="4"/>
  <c r="E84" i="4"/>
  <c r="E108" i="4"/>
  <c r="E125" i="4"/>
  <c r="E33" i="4"/>
  <c r="E49" i="4"/>
  <c r="E29" i="4"/>
  <c r="E45" i="4"/>
  <c r="E40" i="4"/>
  <c r="E52" i="4"/>
  <c r="E60" i="4"/>
  <c r="E129" i="4"/>
  <c r="E97" i="4"/>
  <c r="E93" i="4"/>
  <c r="E111" i="4"/>
  <c r="E9" i="4"/>
  <c r="E35" i="4"/>
  <c r="E41" i="4"/>
  <c r="E81" i="4"/>
  <c r="E68" i="4"/>
  <c r="E8" i="4"/>
  <c r="E12" i="4"/>
  <c r="E120" i="4"/>
  <c r="E98" i="4"/>
  <c r="E106" i="4"/>
  <c r="E59" i="4"/>
  <c r="E36" i="4"/>
  <c r="E64" i="4"/>
  <c r="E69" i="4"/>
  <c r="E83" i="4"/>
  <c r="E6" i="4"/>
  <c r="E85" i="4"/>
  <c r="E51" i="4"/>
  <c r="E70" i="4"/>
  <c r="E11" i="4"/>
  <c r="E38" i="4"/>
  <c r="E115" i="4"/>
  <c r="E56" i="4"/>
  <c r="E71" i="4"/>
  <c r="E13" i="4"/>
  <c r="E42" i="4"/>
  <c r="E105" i="4"/>
  <c r="E116" i="4"/>
  <c r="E123" i="4"/>
  <c r="E57" i="4"/>
  <c r="E78" i="4"/>
  <c r="E65" i="4"/>
  <c r="E126" i="4"/>
  <c r="E110" i="4"/>
</calcChain>
</file>

<file path=xl/sharedStrings.xml><?xml version="1.0" encoding="utf-8"?>
<sst xmlns="http://schemas.openxmlformats.org/spreadsheetml/2006/main" count="821" uniqueCount="227">
  <si>
    <t>Lp.</t>
  </si>
  <si>
    <t>Miasto</t>
  </si>
  <si>
    <t>Adres</t>
  </si>
  <si>
    <t>nazwa układu pomiarowego</t>
  </si>
  <si>
    <t>Grupa taryfowa</t>
  </si>
  <si>
    <t>1.</t>
  </si>
  <si>
    <t>Knurów</t>
  </si>
  <si>
    <t>1 MAJA 7A</t>
  </si>
  <si>
    <t>Oświetlenie klatki schodowej</t>
  </si>
  <si>
    <t>G11</t>
  </si>
  <si>
    <t>2.</t>
  </si>
  <si>
    <t>1 MAJA 7B</t>
  </si>
  <si>
    <t>3.</t>
  </si>
  <si>
    <t>4.</t>
  </si>
  <si>
    <t>Oświetlenie terenu</t>
  </si>
  <si>
    <t>C11</t>
  </si>
  <si>
    <t>5.</t>
  </si>
  <si>
    <t>Kotłownia</t>
  </si>
  <si>
    <t>6.</t>
  </si>
  <si>
    <t>Batorego 3K</t>
  </si>
  <si>
    <t>Oświetlenie zewnętrzne terenu</t>
  </si>
  <si>
    <t>7.</t>
  </si>
  <si>
    <t>Oświetlenia klatki schodowej</t>
  </si>
  <si>
    <t>8.</t>
  </si>
  <si>
    <t>9.</t>
  </si>
  <si>
    <t>Ułanów 15</t>
  </si>
  <si>
    <t>MTBS SP. Z O.O.</t>
  </si>
  <si>
    <t>10.</t>
  </si>
  <si>
    <t>Ułanów 17</t>
  </si>
  <si>
    <t>Lubliniec</t>
  </si>
  <si>
    <t>Grunwaldzka 19</t>
  </si>
  <si>
    <t>Obiekt</t>
  </si>
  <si>
    <t>Wieniawskiego 4</t>
  </si>
  <si>
    <t>Wieniawskiego 4A</t>
  </si>
  <si>
    <t>Wieniawskiego 4B</t>
  </si>
  <si>
    <t>Pyskowice</t>
  </si>
  <si>
    <t>Strzelców Bytomskich 3A</t>
  </si>
  <si>
    <t>Klatka schodowa</t>
  </si>
  <si>
    <t>Oświetlenie zewnętrzne</t>
  </si>
  <si>
    <t>Strzelców Bytomskich 3B</t>
  </si>
  <si>
    <t>Oświetlenie klatki schodowej nr 1</t>
  </si>
  <si>
    <t>Oświetlenie klatki schodowej nr 2</t>
  </si>
  <si>
    <t>Ruda Śląska</t>
  </si>
  <si>
    <t>Kubiny 5</t>
  </si>
  <si>
    <t>Kubiny 5A</t>
  </si>
  <si>
    <t>Kubiny 5B</t>
  </si>
  <si>
    <t>Kubiny 5C</t>
  </si>
  <si>
    <t>Kubiny 5D</t>
  </si>
  <si>
    <t>Kokota 22</t>
  </si>
  <si>
    <t>Kokota 24</t>
  </si>
  <si>
    <t>Kokota 26</t>
  </si>
  <si>
    <t>Kokota 28</t>
  </si>
  <si>
    <t>Kokota 28A</t>
  </si>
  <si>
    <t>Kokota 28B</t>
  </si>
  <si>
    <t>Kokota 28b</t>
  </si>
  <si>
    <t>Obwody adm.</t>
  </si>
  <si>
    <t>Kokota 28C</t>
  </si>
  <si>
    <t>Kokota 28D</t>
  </si>
  <si>
    <t>Kokota 28E</t>
  </si>
  <si>
    <t>Tarnowskie Góry</t>
  </si>
  <si>
    <t>Bończyka 24A</t>
  </si>
  <si>
    <t>Bończyka 29A</t>
  </si>
  <si>
    <t>Bytomska 3</t>
  </si>
  <si>
    <t>Bytomska 5</t>
  </si>
  <si>
    <t>Francuska 15</t>
  </si>
  <si>
    <t>Francuska 15-17</t>
  </si>
  <si>
    <t>Oświetlenie parkingu</t>
  </si>
  <si>
    <t>Francuska 15a</t>
  </si>
  <si>
    <t>Francuska 17</t>
  </si>
  <si>
    <t>Francuska 17A</t>
  </si>
  <si>
    <t>Francuska 17b</t>
  </si>
  <si>
    <t>Francuska 17c</t>
  </si>
  <si>
    <t>Hallera 1</t>
  </si>
  <si>
    <t>Jana Opolskiego 1</t>
  </si>
  <si>
    <t>Jana Opolskiego 2</t>
  </si>
  <si>
    <t>Janasa 10</t>
  </si>
  <si>
    <t>Janasa 1B</t>
  </si>
  <si>
    <t>Janasa 2B</t>
  </si>
  <si>
    <t>Janasa 8</t>
  </si>
  <si>
    <t>Karłuszowiec 12</t>
  </si>
  <si>
    <t>Kościuszki 11</t>
  </si>
  <si>
    <t>Lokal użytkowy</t>
  </si>
  <si>
    <t>Pomieszczenia adm</t>
  </si>
  <si>
    <t>Kościuszki 11A</t>
  </si>
  <si>
    <t>Kościuszki 13A</t>
  </si>
  <si>
    <t>Kościuszki 13B</t>
  </si>
  <si>
    <t>Mickiewicza 13</t>
  </si>
  <si>
    <t>Mickiewicza 19</t>
  </si>
  <si>
    <t>Okrzei 30A</t>
  </si>
  <si>
    <t>Okrzei 32</t>
  </si>
  <si>
    <t>Radosna 48</t>
  </si>
  <si>
    <t>Radosna 50</t>
  </si>
  <si>
    <t>Radosna 52</t>
  </si>
  <si>
    <t>Radosna 54</t>
  </si>
  <si>
    <t>Radosna 56</t>
  </si>
  <si>
    <t>Radosna 58</t>
  </si>
  <si>
    <t>Towarowa 1</t>
  </si>
  <si>
    <t>Budynek Administracyjno-Socjalny</t>
  </si>
  <si>
    <t>C21</t>
  </si>
  <si>
    <t>Zaplecze Techniczno-Magazynowe</t>
  </si>
  <si>
    <t>Tysiąclecia 4</t>
  </si>
  <si>
    <t>Wojska Polskiego 3</t>
  </si>
  <si>
    <t>Zabrze</t>
  </si>
  <si>
    <t>Damrota 42</t>
  </si>
  <si>
    <t>Janika 24</t>
  </si>
  <si>
    <t>Klatka schodowa 1</t>
  </si>
  <si>
    <t>Klatka schodowa 2</t>
  </si>
  <si>
    <t>Janika 26</t>
  </si>
  <si>
    <t>Klatka schodowa 3</t>
  </si>
  <si>
    <t>Klatka schodowa 4</t>
  </si>
  <si>
    <t>Klatka schodowa 5</t>
  </si>
  <si>
    <t>Klatka schodowa 6</t>
  </si>
  <si>
    <t>Klatka schodowa 7</t>
  </si>
  <si>
    <t>Klatka schodowa 8</t>
  </si>
  <si>
    <t>Janika 26C</t>
  </si>
  <si>
    <t>Oświetlenie zewnętrzne bloku</t>
  </si>
  <si>
    <t>Janika 28</t>
  </si>
  <si>
    <t>Janika 28a</t>
  </si>
  <si>
    <t>Janika 28b</t>
  </si>
  <si>
    <t>Janika 28c</t>
  </si>
  <si>
    <t>Janika 28d</t>
  </si>
  <si>
    <t>Janika 28e</t>
  </si>
  <si>
    <t>Janika 30</t>
  </si>
  <si>
    <t>Zasilanie ADM</t>
  </si>
  <si>
    <t>Janika 30A</t>
  </si>
  <si>
    <t>Janika 30B</t>
  </si>
  <si>
    <t>Kamienna 1</t>
  </si>
  <si>
    <t>MTBS</t>
  </si>
  <si>
    <t>Kamienna 3</t>
  </si>
  <si>
    <t>Opolska 15</t>
  </si>
  <si>
    <t xml:space="preserve">Opolska 15 </t>
  </si>
  <si>
    <t>Opolska 15a</t>
  </si>
  <si>
    <t>Lokal mieszkalny</t>
  </si>
  <si>
    <t>Opolska 17</t>
  </si>
  <si>
    <t>Opolska 22</t>
  </si>
  <si>
    <t>Opolska 24</t>
  </si>
  <si>
    <t>Opolska 26</t>
  </si>
  <si>
    <t>Opolska 28</t>
  </si>
  <si>
    <t>Opolska 30</t>
  </si>
  <si>
    <t>Opolska 30a</t>
  </si>
  <si>
    <t>Wolności 422</t>
  </si>
  <si>
    <t>Wolności 428</t>
  </si>
  <si>
    <t>Wyciska 12a</t>
  </si>
  <si>
    <t>Wyciska 12B</t>
  </si>
  <si>
    <t>Żywiecka</t>
  </si>
  <si>
    <t>Pompownia wody deszczowej</t>
  </si>
  <si>
    <t>Żywiecka 21</t>
  </si>
  <si>
    <t>Żywiecka 21A</t>
  </si>
  <si>
    <t>Żywiecka 21B</t>
  </si>
  <si>
    <t>Kotłownia gazowa</t>
  </si>
  <si>
    <t>Żywiecka 23</t>
  </si>
  <si>
    <t>Żywiecka 27</t>
  </si>
  <si>
    <t>Żywiecka 35</t>
  </si>
  <si>
    <t>Żywiecka 39</t>
  </si>
  <si>
    <t>Żywiecka 43</t>
  </si>
  <si>
    <t>Żywiecka 25a</t>
  </si>
  <si>
    <t>kotłownia</t>
  </si>
  <si>
    <t>oświatlenie zewnętrzne</t>
  </si>
  <si>
    <t>Pocztowa 1a</t>
  </si>
  <si>
    <t>zasilanie ADM</t>
  </si>
  <si>
    <t>Pocztowa 1b</t>
  </si>
  <si>
    <t>zasilania ADM</t>
  </si>
  <si>
    <t>590322400101434158</t>
  </si>
  <si>
    <t>590322400101434356</t>
  </si>
  <si>
    <t>590322400101434349</t>
  </si>
  <si>
    <t>590322400101434165</t>
  </si>
  <si>
    <t>42-612</t>
  </si>
  <si>
    <t>42-600</t>
  </si>
  <si>
    <t>41-800</t>
  </si>
  <si>
    <t>41-806</t>
  </si>
  <si>
    <t>44-194</t>
  </si>
  <si>
    <t>44-190</t>
  </si>
  <si>
    <t>42-700</t>
  </si>
  <si>
    <t>44-120</t>
  </si>
  <si>
    <t>41-710</t>
  </si>
  <si>
    <t>41-711</t>
  </si>
  <si>
    <t>41-810</t>
  </si>
  <si>
    <t>kod pocztowy</t>
  </si>
  <si>
    <t>590322400200966925</t>
  </si>
  <si>
    <t>590322400200966932</t>
  </si>
  <si>
    <t>Moc umowna</t>
  </si>
  <si>
    <t>Numer punktu poboru</t>
  </si>
  <si>
    <t>styczeń
2021</t>
  </si>
  <si>
    <t>luty
2021</t>
  </si>
  <si>
    <t>marzec
2021</t>
  </si>
  <si>
    <t>kwiecień
2021</t>
  </si>
  <si>
    <t>maj
2021</t>
  </si>
  <si>
    <t>czerwiec
2021</t>
  </si>
  <si>
    <t>lipiec
2021</t>
  </si>
  <si>
    <t>sierpień
2021</t>
  </si>
  <si>
    <t>wrzesień
2021</t>
  </si>
  <si>
    <t>590322400800441020</t>
  </si>
  <si>
    <t>590322400800436002</t>
  </si>
  <si>
    <t>numer punktu poboru</t>
  </si>
  <si>
    <t>grupa
taryfowa</t>
  </si>
  <si>
    <t>październik
2020</t>
  </si>
  <si>
    <t>listopad
2020</t>
  </si>
  <si>
    <t>grudzień
2020</t>
  </si>
  <si>
    <t>590322400100140067</t>
  </si>
  <si>
    <t>590322400100958877</t>
  </si>
  <si>
    <t>590322428300443436</t>
  </si>
  <si>
    <t>590322400800004232</t>
  </si>
  <si>
    <t>590322400800171170</t>
  </si>
  <si>
    <t>590322400800387878</t>
  </si>
  <si>
    <t>590322400200188846</t>
  </si>
  <si>
    <t>590322400200875678</t>
  </si>
  <si>
    <t>590322400200140134</t>
  </si>
  <si>
    <t>590322400200503274</t>
  </si>
  <si>
    <t>układ
1-faz. 3-faz.</t>
  </si>
  <si>
    <t>obszar częstochowski</t>
  </si>
  <si>
    <t>układ 1 fazowy</t>
  </si>
  <si>
    <t>razem PPE</t>
  </si>
  <si>
    <t>układ 3 fazowy</t>
  </si>
  <si>
    <t>całość</t>
  </si>
  <si>
    <t>obszar gliwicki</t>
  </si>
  <si>
    <t>gliwicki</t>
  </si>
  <si>
    <t>częstochowski</t>
  </si>
  <si>
    <t>RAZEM</t>
  </si>
  <si>
    <t>ilość ee</t>
  </si>
  <si>
    <t>razem</t>
  </si>
  <si>
    <t>ilość PPE</t>
  </si>
  <si>
    <t>tabelka</t>
  </si>
  <si>
    <t>Szacowane zużycie ee w okresie 12 miesięcy</t>
  </si>
  <si>
    <t>nr postępowania 03/2021/MTBS</t>
  </si>
  <si>
    <t>załącznik  nr 3 do SWZ</t>
  </si>
  <si>
    <t>OPIS PRZEDMIOTU ZAMÓWIENIA</t>
  </si>
  <si>
    <t>moc umowna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</si>
</sst>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General"/>
  </numFmts>
  <fonts count="4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Font="0" applyBorder="0" applyProtection="0"/>
  </cellStyleXfs>
  <cellXfs count="17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1" applyFont="1" applyFill="1" applyBorder="1" applyAlignment="1">
      <alignment vertical="center"/>
    </xf>
    <xf numFmtId="164" fontId="0" fillId="0" borderId="1" xfId="1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/>
    <xf numFmtId="164" fontId="0" fillId="0" borderId="2" xfId="1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164" fontId="0" fillId="2" borderId="1" xfId="1" applyFont="1" applyFill="1" applyBorder="1" applyAlignment="1">
      <alignment vertical="center"/>
    </xf>
    <xf numFmtId="0" fontId="0" fillId="2" borderId="1" xfId="0" applyFill="1" applyBorder="1"/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8" xfId="0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4" fontId="0" fillId="0" borderId="9" xfId="1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3" xfId="1" applyFont="1" applyFill="1" applyBorder="1" applyAlignment="1">
      <alignment horizontal="left" vertical="center"/>
    </xf>
    <xf numFmtId="3" fontId="0" fillId="3" borderId="3" xfId="0" applyNumberFormat="1" applyFill="1" applyBorder="1" applyAlignment="1">
      <alignment horizontal="center" vertical="center"/>
    </xf>
    <xf numFmtId="3" fontId="0" fillId="3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164" fontId="0" fillId="0" borderId="0" xfId="1" applyFont="1" applyFill="1" applyBorder="1" applyAlignment="1">
      <alignment horizontal="left" vertical="center"/>
    </xf>
    <xf numFmtId="164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164" fontId="0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164" fontId="0" fillId="0" borderId="0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3" xfId="0" applyFill="1" applyBorder="1"/>
    <xf numFmtId="0" fontId="0" fillId="0" borderId="8" xfId="0" applyBorder="1"/>
    <xf numFmtId="0" fontId="0" fillId="0" borderId="8" xfId="0" applyBorder="1" applyAlignment="1">
      <alignment horizontal="left" vertical="center"/>
    </xf>
    <xf numFmtId="0" fontId="0" fillId="0" borderId="9" xfId="0" applyFill="1" applyBorder="1"/>
    <xf numFmtId="0" fontId="0" fillId="0" borderId="7" xfId="0" applyBorder="1" applyAlignment="1">
      <alignment horizontal="left" vertical="center"/>
    </xf>
    <xf numFmtId="164" fontId="0" fillId="0" borderId="3" xfId="1" applyFont="1" applyFill="1" applyBorder="1" applyAlignment="1">
      <alignment vertical="center"/>
    </xf>
    <xf numFmtId="164" fontId="0" fillId="0" borderId="9" xfId="1" applyFont="1" applyFill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/>
    <xf numFmtId="0" fontId="0" fillId="0" borderId="12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164" fontId="0" fillId="0" borderId="15" xfId="1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5" xfId="0" applyFill="1" applyBorder="1"/>
    <xf numFmtId="164" fontId="0" fillId="0" borderId="3" xfId="1" applyFont="1" applyFill="1" applyBorder="1" applyAlignment="1">
      <alignment horizontal="center" vertical="center"/>
    </xf>
    <xf numFmtId="164" fontId="0" fillId="0" borderId="10" xfId="1" applyFont="1" applyFill="1" applyBorder="1" applyAlignment="1">
      <alignment horizontal="center" vertical="center"/>
    </xf>
    <xf numFmtId="164" fontId="0" fillId="0" borderId="4" xfId="1" applyFont="1" applyFill="1" applyBorder="1" applyAlignment="1">
      <alignment horizontal="center" vertical="center"/>
    </xf>
    <xf numFmtId="164" fontId="0" fillId="0" borderId="5" xfId="1" applyFont="1" applyFill="1" applyBorder="1" applyAlignment="1">
      <alignment horizontal="center" vertical="center"/>
    </xf>
    <xf numFmtId="164" fontId="0" fillId="0" borderId="16" xfId="1" applyFont="1" applyFill="1" applyBorder="1" applyAlignment="1">
      <alignment horizontal="center" vertical="center"/>
    </xf>
    <xf numFmtId="164" fontId="0" fillId="0" borderId="6" xfId="1" applyFont="1" applyFill="1" applyBorder="1" applyAlignment="1">
      <alignment horizontal="center" vertical="center"/>
    </xf>
    <xf numFmtId="164" fontId="0" fillId="2" borderId="1" xfId="1" applyFont="1" applyFill="1" applyBorder="1" applyAlignment="1">
      <alignment horizontal="left" vertical="center"/>
    </xf>
    <xf numFmtId="164" fontId="0" fillId="2" borderId="4" xfId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164" fontId="0" fillId="2" borderId="15" xfId="1" applyFont="1" applyFill="1" applyBorder="1" applyAlignment="1">
      <alignment vertical="center"/>
    </xf>
    <xf numFmtId="164" fontId="0" fillId="2" borderId="15" xfId="1" applyFont="1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 vertical="center"/>
    </xf>
    <xf numFmtId="164" fontId="0" fillId="4" borderId="4" xfId="1" applyFont="1" applyFill="1" applyBorder="1" applyAlignment="1">
      <alignment horizontal="center" vertical="center"/>
    </xf>
    <xf numFmtId="164" fontId="0" fillId="4" borderId="16" xfId="1" applyFont="1" applyFill="1" applyBorder="1" applyAlignment="1">
      <alignment horizontal="center" vertical="center"/>
    </xf>
    <xf numFmtId="164" fontId="0" fillId="4" borderId="10" xfId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64" fontId="0" fillId="4" borderId="6" xfId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3" xfId="0" applyFill="1" applyBorder="1"/>
    <xf numFmtId="16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5" borderId="3" xfId="0" applyFont="1" applyFill="1" applyBorder="1"/>
    <xf numFmtId="3" fontId="0" fillId="5" borderId="3" xfId="0" applyNumberFormat="1" applyFill="1" applyBorder="1"/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/>
    <xf numFmtId="164" fontId="0" fillId="2" borderId="19" xfId="1" applyFont="1" applyFill="1" applyBorder="1" applyAlignment="1">
      <alignment vertical="center"/>
    </xf>
    <xf numFmtId="164" fontId="0" fillId="2" borderId="20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/>
    <xf numFmtId="164" fontId="0" fillId="0" borderId="19" xfId="1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ill="1" applyBorder="1"/>
    <xf numFmtId="164" fontId="0" fillId="0" borderId="21" xfId="1" applyFont="1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9" xfId="1" applyFont="1" applyFill="1" applyBorder="1" applyAlignment="1">
      <alignment horizontal="left" vertical="center" wrapText="1"/>
    </xf>
    <xf numFmtId="3" fontId="0" fillId="3" borderId="23" xfId="0" applyNumberFormat="1" applyFill="1" applyBorder="1" applyAlignment="1">
      <alignment horizontal="center" vertical="center"/>
    </xf>
    <xf numFmtId="0" fontId="0" fillId="5" borderId="0" xfId="0" applyFill="1" applyBorder="1"/>
    <xf numFmtId="0" fontId="0" fillId="0" borderId="1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Fill="1"/>
    <xf numFmtId="3" fontId="0" fillId="0" borderId="0" xfId="0" applyNumberFormat="1" applyFill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/>
    <xf numFmtId="0" fontId="0" fillId="0" borderId="1" xfId="0" quotePrefix="1" applyFill="1" applyBorder="1" applyAlignment="1">
      <alignment horizontal="left" vertical="center"/>
    </xf>
    <xf numFmtId="0" fontId="0" fillId="0" borderId="3" xfId="0" quotePrefix="1" applyFill="1" applyBorder="1" applyAlignment="1">
      <alignment horizontal="lef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0" fillId="0" borderId="0" xfId="0" applyFill="1" applyAlignment="1">
      <alignment horizontal="right" vertical="center"/>
    </xf>
    <xf numFmtId="0" fontId="0" fillId="0" borderId="13" xfId="0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1" applyNumberFormat="1" applyFont="1" applyFill="1" applyBorder="1" applyAlignment="1">
      <alignment vertical="center"/>
    </xf>
    <xf numFmtId="0" fontId="0" fillId="0" borderId="3" xfId="0" quotePrefix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3" fontId="3" fillId="3" borderId="3" xfId="0" quotePrefix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0" fillId="0" borderId="25" xfId="0" applyBorder="1" applyAlignment="1">
      <alignment horizontal="right"/>
    </xf>
    <xf numFmtId="0" fontId="0" fillId="5" borderId="3" xfId="0" applyFill="1" applyBorder="1" applyAlignment="1">
      <alignment vertical="center"/>
    </xf>
  </cellXfs>
  <cellStyles count="2">
    <cellStyle name="Excel Built-in Normal" xfId="1"/>
    <cellStyle name="Normalny" xfId="0" builtinId="0" customBuiltin="1"/>
  </cellStyles>
  <dxfs count="0"/>
  <tableStyles count="0" defaultTableStyle="TableStyleMedium2" defaultPivotStyle="PivotStyleLight16"/>
  <colors>
    <mruColors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chal\AppData\Local\Temp\zestawienie%20adres&#243;w%20-%20pr&#261;d_uzupe&#322;n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>
        <row r="2">
          <cell r="E2" t="str">
            <v>590322400100577641</v>
          </cell>
        </row>
        <row r="3">
          <cell r="E3" t="str">
            <v>590322400100416223</v>
          </cell>
        </row>
        <row r="5">
          <cell r="E5" t="str">
            <v>590322400100130181</v>
          </cell>
        </row>
        <row r="7">
          <cell r="E7" t="str">
            <v>590322400100052018</v>
          </cell>
        </row>
        <row r="8">
          <cell r="E8" t="str">
            <v>590322400100879066</v>
          </cell>
        </row>
        <row r="9">
          <cell r="E9" t="str">
            <v>590322400100130020</v>
          </cell>
        </row>
        <row r="10">
          <cell r="E10" t="str">
            <v>590322400100998163</v>
          </cell>
        </row>
        <row r="11">
          <cell r="E11" t="str">
            <v>590322400100049223</v>
          </cell>
        </row>
        <row r="12">
          <cell r="E12" t="str">
            <v>590322428300141790</v>
          </cell>
        </row>
        <row r="14">
          <cell r="E14" t="str">
            <v>590322428300520250</v>
          </cell>
        </row>
        <row r="15">
          <cell r="E15" t="str">
            <v>590322428300531447</v>
          </cell>
        </row>
        <row r="16">
          <cell r="E16" t="str">
            <v>590322428300356415</v>
          </cell>
        </row>
        <row r="17">
          <cell r="E17" t="str">
            <v>590322428300102937</v>
          </cell>
        </row>
        <row r="18">
          <cell r="E18" t="str">
            <v>590322400400100846</v>
          </cell>
        </row>
        <row r="19">
          <cell r="E19" t="str">
            <v>590322400400370157</v>
          </cell>
        </row>
        <row r="20">
          <cell r="E20" t="str">
            <v>590322400400053357</v>
          </cell>
        </row>
        <row r="21">
          <cell r="E21" t="str">
            <v>590322400400239683</v>
          </cell>
        </row>
        <row r="22">
          <cell r="E22" t="str">
            <v>590322400400107302</v>
          </cell>
        </row>
        <row r="23">
          <cell r="E23" t="str">
            <v>590322400400276725</v>
          </cell>
        </row>
        <row r="24">
          <cell r="E24" t="str">
            <v>590322400900558482</v>
          </cell>
        </row>
        <row r="25">
          <cell r="E25" t="str">
            <v>590322400900450427</v>
          </cell>
        </row>
        <row r="26">
          <cell r="E26" t="str">
            <v>590322400900287733</v>
          </cell>
        </row>
        <row r="27">
          <cell r="E27" t="str">
            <v>590322400900714222</v>
          </cell>
        </row>
        <row r="28">
          <cell r="E28" t="str">
            <v>590322400900192396</v>
          </cell>
        </row>
        <row r="29">
          <cell r="E29" t="str">
            <v>590322400900617356</v>
          </cell>
        </row>
        <row r="30">
          <cell r="E30" t="str">
            <v>590322400900280505</v>
          </cell>
        </row>
        <row r="31">
          <cell r="E31" t="str">
            <v>590322400900066437</v>
          </cell>
        </row>
        <row r="32">
          <cell r="E32" t="str">
            <v>590322400900132521</v>
          </cell>
        </row>
        <row r="33">
          <cell r="E33" t="str">
            <v>590322400900604004</v>
          </cell>
        </row>
        <row r="34">
          <cell r="E34" t="str">
            <v>590322400900650742</v>
          </cell>
        </row>
        <row r="35">
          <cell r="E35" t="str">
            <v>590322400900693749</v>
          </cell>
        </row>
        <row r="36">
          <cell r="E36" t="str">
            <v>590322400900176891</v>
          </cell>
        </row>
        <row r="37">
          <cell r="E37" t="str">
            <v>590322400900728908</v>
          </cell>
        </row>
        <row r="38">
          <cell r="E38" t="str">
            <v>590322400900151331</v>
          </cell>
        </row>
        <row r="39">
          <cell r="E39" t="str">
            <v>590322400800544592</v>
          </cell>
        </row>
        <row r="40">
          <cell r="E40" t="str">
            <v>590322400800529803</v>
          </cell>
        </row>
        <row r="41">
          <cell r="E41" t="str">
            <v>590322400800277742</v>
          </cell>
        </row>
        <row r="42">
          <cell r="E42" t="str">
            <v>590322400800092727</v>
          </cell>
        </row>
        <row r="43">
          <cell r="E43" t="str">
            <v>590322400800712151</v>
          </cell>
        </row>
        <row r="45">
          <cell r="E45" t="str">
            <v>590322400800657445</v>
          </cell>
        </row>
        <row r="46">
          <cell r="E46" t="str">
            <v>590322400800047499</v>
          </cell>
        </row>
        <row r="47">
          <cell r="E47" t="str">
            <v>590322400800231584</v>
          </cell>
        </row>
        <row r="48">
          <cell r="E48" t="str">
            <v>590322400800513796</v>
          </cell>
        </row>
        <row r="49">
          <cell r="E49" t="str">
            <v>590322400800046423</v>
          </cell>
        </row>
        <row r="50">
          <cell r="E50" t="str">
            <v>590322400800300730</v>
          </cell>
        </row>
        <row r="51">
          <cell r="E51" t="str">
            <v>590322400800181926</v>
          </cell>
        </row>
        <row r="52">
          <cell r="E52" t="str">
            <v>590322400800454266</v>
          </cell>
        </row>
        <row r="53">
          <cell r="E53" t="str">
            <v>590322400800609024</v>
          </cell>
        </row>
        <row r="54">
          <cell r="E54" t="str">
            <v>590322400800238606</v>
          </cell>
        </row>
        <row r="55">
          <cell r="E55" t="str">
            <v>590322400800782147</v>
          </cell>
        </row>
        <row r="56">
          <cell r="E56" t="str">
            <v>590322400800444151</v>
          </cell>
        </row>
        <row r="57">
          <cell r="E57" t="str">
            <v>590322400800761258</v>
          </cell>
        </row>
        <row r="58">
          <cell r="E58" t="str">
            <v>590322400800700073</v>
          </cell>
        </row>
        <row r="59">
          <cell r="E59" t="str">
            <v>590322400800029716</v>
          </cell>
        </row>
        <row r="60">
          <cell r="E60" t="str">
            <v>590322400800267323</v>
          </cell>
        </row>
        <row r="63">
          <cell r="E63" t="str">
            <v>590322400800155941</v>
          </cell>
        </row>
        <row r="64">
          <cell r="E64" t="str">
            <v>590322400800268740</v>
          </cell>
        </row>
        <row r="65">
          <cell r="E65" t="str">
            <v>590322400800011421</v>
          </cell>
        </row>
        <row r="66">
          <cell r="E66" t="str">
            <v>590322400800417285</v>
          </cell>
        </row>
        <row r="67">
          <cell r="E67" t="str">
            <v>590322400800702848</v>
          </cell>
        </row>
        <row r="68">
          <cell r="E68" t="str">
            <v>590322400800518487</v>
          </cell>
        </row>
        <row r="69">
          <cell r="E69" t="str">
            <v>590322400800666621</v>
          </cell>
        </row>
        <row r="70">
          <cell r="E70" t="str">
            <v>590322400800182213</v>
          </cell>
        </row>
        <row r="71">
          <cell r="E71" t="str">
            <v>590322400800360413</v>
          </cell>
        </row>
        <row r="72">
          <cell r="E72" t="str">
            <v>590322400800164493</v>
          </cell>
        </row>
        <row r="73">
          <cell r="E73" t="str">
            <v>590322400800255238</v>
          </cell>
        </row>
        <row r="74">
          <cell r="E74" t="str">
            <v>590322400800380213</v>
          </cell>
        </row>
        <row r="75">
          <cell r="E75" t="str">
            <v>590322400800032198</v>
          </cell>
        </row>
        <row r="76">
          <cell r="E76" t="str">
            <v>590322400800160808</v>
          </cell>
        </row>
        <row r="79">
          <cell r="E79" t="str">
            <v>590322400800491797</v>
          </cell>
        </row>
        <row r="80">
          <cell r="E80" t="str">
            <v>590322400800220991</v>
          </cell>
        </row>
        <row r="81">
          <cell r="E81" t="str">
            <v>590322400200120884</v>
          </cell>
        </row>
        <row r="82">
          <cell r="E82" t="str">
            <v>590322400200882898</v>
          </cell>
        </row>
        <row r="83">
          <cell r="E83" t="str">
            <v>590322400200064294</v>
          </cell>
        </row>
        <row r="84">
          <cell r="E84" t="str">
            <v>590322400200193925</v>
          </cell>
        </row>
        <row r="85">
          <cell r="E85" t="str">
            <v>590322400200694866</v>
          </cell>
        </row>
        <row r="86">
          <cell r="E86" t="str">
            <v>590322400200902060</v>
          </cell>
        </row>
        <row r="87">
          <cell r="E87" t="str">
            <v>590322400200665675</v>
          </cell>
        </row>
        <row r="88">
          <cell r="E88" t="str">
            <v>590322400200768611</v>
          </cell>
        </row>
        <row r="89">
          <cell r="E89" t="str">
            <v>590322400200430334</v>
          </cell>
        </row>
        <row r="91">
          <cell r="E91" t="str">
            <v>590322400200242487</v>
          </cell>
        </row>
        <row r="92">
          <cell r="E92" t="str">
            <v>590322400200233881</v>
          </cell>
        </row>
        <row r="93">
          <cell r="E93" t="str">
            <v>590322400200183520</v>
          </cell>
        </row>
        <row r="94">
          <cell r="E94" t="str">
            <v>590322400200166851</v>
          </cell>
        </row>
        <row r="95">
          <cell r="E95" t="str">
            <v>590322400200083608</v>
          </cell>
        </row>
        <row r="96">
          <cell r="E96" t="str">
            <v>590322400200356733</v>
          </cell>
        </row>
        <row r="97">
          <cell r="E97" t="str">
            <v>590322400200844575</v>
          </cell>
        </row>
        <row r="98">
          <cell r="E98" t="str">
            <v>590322400200237360</v>
          </cell>
        </row>
        <row r="99">
          <cell r="E99" t="str">
            <v>590322400200546943</v>
          </cell>
        </row>
        <row r="100">
          <cell r="E100" t="str">
            <v>590322400200622241</v>
          </cell>
        </row>
        <row r="101">
          <cell r="E101" t="str">
            <v>590322400200005143</v>
          </cell>
        </row>
        <row r="102">
          <cell r="E102" t="str">
            <v>590322400200746121</v>
          </cell>
        </row>
        <row r="104">
          <cell r="E104" t="str">
            <v>590322400200314931</v>
          </cell>
        </row>
        <row r="105">
          <cell r="E105" t="str">
            <v>590322400200643987</v>
          </cell>
        </row>
        <row r="106">
          <cell r="E106" t="str">
            <v>590322400200745582</v>
          </cell>
        </row>
        <row r="108">
          <cell r="E108" t="str">
            <v>590322400200154599</v>
          </cell>
        </row>
        <row r="109">
          <cell r="E109" t="str">
            <v>590322400200080331</v>
          </cell>
        </row>
        <row r="110">
          <cell r="E110" t="str">
            <v>590322400200314955</v>
          </cell>
        </row>
        <row r="111">
          <cell r="E111" t="str">
            <v>590322400200731912</v>
          </cell>
        </row>
        <row r="112">
          <cell r="E112" t="str">
            <v>590322400200921559</v>
          </cell>
        </row>
        <row r="113">
          <cell r="E113" t="str">
            <v>590322400200641525</v>
          </cell>
        </row>
        <row r="114">
          <cell r="E114" t="str">
            <v>590322400200359697</v>
          </cell>
        </row>
        <row r="115">
          <cell r="E115" t="str">
            <v>590322400200746718</v>
          </cell>
        </row>
        <row r="116">
          <cell r="E116" t="str">
            <v>590322400200064188</v>
          </cell>
        </row>
        <row r="117">
          <cell r="E117" t="str">
            <v>590322400200325517</v>
          </cell>
        </row>
        <row r="119">
          <cell r="E119" t="str">
            <v>590322400200479364</v>
          </cell>
        </row>
        <row r="120">
          <cell r="E120" t="str">
            <v>590322400200012806</v>
          </cell>
        </row>
        <row r="121">
          <cell r="E121" t="str">
            <v>590322400200073302</v>
          </cell>
        </row>
        <row r="122">
          <cell r="E122" t="str">
            <v>590322400200788367</v>
          </cell>
        </row>
        <row r="123">
          <cell r="E123" t="str">
            <v>590322400200126350</v>
          </cell>
        </row>
        <row r="124">
          <cell r="E124" t="str">
            <v>590322400200698222</v>
          </cell>
        </row>
        <row r="125">
          <cell r="E125" t="str">
            <v>590322400200027299</v>
          </cell>
        </row>
        <row r="126">
          <cell r="E126" t="str">
            <v>590322400200941236</v>
          </cell>
        </row>
        <row r="127">
          <cell r="E127" t="str">
            <v>590322400200709928</v>
          </cell>
        </row>
        <row r="128">
          <cell r="E128" t="str">
            <v>590322400200286993</v>
          </cell>
        </row>
        <row r="129">
          <cell r="E129" t="str">
            <v>590322400200264939</v>
          </cell>
        </row>
        <row r="130">
          <cell r="E130" t="str">
            <v>590322400200627703</v>
          </cell>
        </row>
        <row r="131">
          <cell r="E131" t="str">
            <v>590322400200388567</v>
          </cell>
        </row>
        <row r="132">
          <cell r="E132" t="str">
            <v>590322400200465251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"/>
  <sheetViews>
    <sheetView topLeftCell="A22" zoomScaleNormal="100" workbookViewId="0">
      <selection activeCell="T28" sqref="T28"/>
    </sheetView>
  </sheetViews>
  <sheetFormatPr defaultRowHeight="15" x14ac:dyDescent="0.25"/>
  <cols>
    <col min="2" max="2" width="13" bestFit="1" customWidth="1"/>
    <col min="3" max="3" width="15.85546875" bestFit="1" customWidth="1"/>
    <col min="4" max="4" width="23.28515625" bestFit="1" customWidth="1"/>
    <col min="5" max="5" width="23" customWidth="1"/>
    <col min="6" max="6" width="31.5703125" bestFit="1" customWidth="1"/>
    <col min="7" max="7" width="12.5703125" style="53" bestFit="1" customWidth="1"/>
    <col min="10" max="10" width="15.7109375" customWidth="1"/>
    <col min="11" max="11" width="9.140625" style="53"/>
    <col min="12" max="12" width="14.28515625" bestFit="1" customWidth="1"/>
    <col min="13" max="13" width="3.7109375" customWidth="1"/>
    <col min="14" max="14" width="8.140625" bestFit="1" customWidth="1"/>
    <col min="15" max="15" width="4.140625" bestFit="1" customWidth="1"/>
  </cols>
  <sheetData>
    <row r="1" spans="1:11" x14ac:dyDescent="0.25">
      <c r="A1" s="12"/>
      <c r="B1" s="12"/>
      <c r="C1" s="56"/>
      <c r="D1" s="56"/>
      <c r="E1" s="44"/>
      <c r="F1" s="44"/>
      <c r="G1" s="160" t="s">
        <v>223</v>
      </c>
      <c r="H1" s="160"/>
      <c r="I1" s="160"/>
      <c r="J1" s="160"/>
    </row>
    <row r="2" spans="1:11" x14ac:dyDescent="0.25">
      <c r="A2" s="12"/>
      <c r="B2" s="12"/>
      <c r="C2" s="147"/>
      <c r="D2" s="147"/>
      <c r="E2" s="44"/>
      <c r="F2" s="44"/>
      <c r="G2" s="160" t="s">
        <v>224</v>
      </c>
      <c r="H2" s="160"/>
      <c r="I2" s="160"/>
      <c r="J2" s="160"/>
    </row>
    <row r="3" spans="1:11" x14ac:dyDescent="0.25">
      <c r="A3" s="161" t="s">
        <v>225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1" ht="60" x14ac:dyDescent="0.25">
      <c r="A4" s="29" t="s">
        <v>0</v>
      </c>
      <c r="B4" s="32" t="s">
        <v>177</v>
      </c>
      <c r="C4" s="32" t="s">
        <v>1</v>
      </c>
      <c r="D4" s="32" t="s">
        <v>2</v>
      </c>
      <c r="E4" s="23" t="s">
        <v>181</v>
      </c>
      <c r="F4" s="33" t="s">
        <v>3</v>
      </c>
      <c r="G4" s="23" t="s">
        <v>208</v>
      </c>
      <c r="H4" s="32" t="s">
        <v>4</v>
      </c>
      <c r="I4" s="32" t="s">
        <v>180</v>
      </c>
      <c r="J4" s="152" t="s">
        <v>222</v>
      </c>
    </row>
    <row r="5" spans="1:11" x14ac:dyDescent="0.25">
      <c r="A5" s="29">
        <v>1</v>
      </c>
      <c r="B5" s="29" t="s">
        <v>168</v>
      </c>
      <c r="C5" s="57" t="s">
        <v>102</v>
      </c>
      <c r="D5" s="62" t="s">
        <v>131</v>
      </c>
      <c r="E5" s="62" t="str">
        <f>[1]Arkusz1!E105</f>
        <v>590322400200643987</v>
      </c>
      <c r="F5" s="62" t="s">
        <v>132</v>
      </c>
      <c r="G5" s="84">
        <v>1</v>
      </c>
      <c r="H5" s="29" t="s">
        <v>9</v>
      </c>
      <c r="I5" s="29">
        <v>4.5999999999999996</v>
      </c>
      <c r="J5" s="153">
        <v>21</v>
      </c>
      <c r="K5" s="53">
        <v>1</v>
      </c>
    </row>
    <row r="6" spans="1:11" x14ac:dyDescent="0.25">
      <c r="A6" s="34">
        <v>2</v>
      </c>
      <c r="B6" s="34" t="s">
        <v>173</v>
      </c>
      <c r="C6" s="60" t="s">
        <v>35</v>
      </c>
      <c r="D6" s="63" t="s">
        <v>39</v>
      </c>
      <c r="E6" s="63" t="str">
        <f>[1]Arkusz1!E23</f>
        <v>590322400400276725</v>
      </c>
      <c r="F6" s="63" t="s">
        <v>14</v>
      </c>
      <c r="G6" s="85">
        <v>1</v>
      </c>
      <c r="H6" s="66" t="s">
        <v>9</v>
      </c>
      <c r="I6" s="67">
        <v>5</v>
      </c>
      <c r="J6" s="154">
        <v>25</v>
      </c>
      <c r="K6" s="53">
        <v>2</v>
      </c>
    </row>
    <row r="7" spans="1:11" x14ac:dyDescent="0.25">
      <c r="A7" s="29">
        <v>3</v>
      </c>
      <c r="B7" s="1" t="s">
        <v>176</v>
      </c>
      <c r="C7" s="8" t="s">
        <v>102</v>
      </c>
      <c r="D7" s="4" t="s">
        <v>148</v>
      </c>
      <c r="E7" s="4" t="str">
        <f>[1]Arkusz1!E121</f>
        <v>590322400200073302</v>
      </c>
      <c r="F7" s="4" t="s">
        <v>37</v>
      </c>
      <c r="G7" s="86">
        <v>1</v>
      </c>
      <c r="H7" s="19" t="s">
        <v>9</v>
      </c>
      <c r="I7" s="29">
        <v>4.5</v>
      </c>
      <c r="J7" s="153">
        <v>108</v>
      </c>
      <c r="K7" s="53">
        <v>3</v>
      </c>
    </row>
    <row r="8" spans="1:11" x14ac:dyDescent="0.25">
      <c r="A8" s="34">
        <v>4</v>
      </c>
      <c r="B8" s="1" t="s">
        <v>175</v>
      </c>
      <c r="C8" s="8" t="s">
        <v>42</v>
      </c>
      <c r="D8" s="4" t="s">
        <v>52</v>
      </c>
      <c r="E8" s="4" t="str">
        <f>[1]Arkusz1!E33</f>
        <v>590322400900604004</v>
      </c>
      <c r="F8" s="4" t="s">
        <v>37</v>
      </c>
      <c r="G8" s="86">
        <v>1</v>
      </c>
      <c r="H8" s="21" t="s">
        <v>9</v>
      </c>
      <c r="I8" s="33">
        <v>3</v>
      </c>
      <c r="J8" s="153">
        <v>124</v>
      </c>
      <c r="K8" s="53">
        <v>4</v>
      </c>
    </row>
    <row r="9" spans="1:11" x14ac:dyDescent="0.25">
      <c r="A9" s="29">
        <v>5</v>
      </c>
      <c r="B9" s="1" t="s">
        <v>175</v>
      </c>
      <c r="C9" s="6" t="s">
        <v>42</v>
      </c>
      <c r="D9" s="4" t="s">
        <v>58</v>
      </c>
      <c r="E9" s="4" t="str">
        <f>[1]Arkusz1!E38</f>
        <v>590322400900151331</v>
      </c>
      <c r="F9" s="4" t="s">
        <v>37</v>
      </c>
      <c r="G9" s="86">
        <v>1</v>
      </c>
      <c r="H9" s="19" t="s">
        <v>9</v>
      </c>
      <c r="I9" s="29">
        <v>3</v>
      </c>
      <c r="J9" s="153">
        <v>132</v>
      </c>
      <c r="K9" s="53">
        <v>5</v>
      </c>
    </row>
    <row r="10" spans="1:11" x14ac:dyDescent="0.25">
      <c r="A10" s="34">
        <v>6</v>
      </c>
      <c r="B10" s="1" t="s">
        <v>168</v>
      </c>
      <c r="C10" s="8" t="s">
        <v>102</v>
      </c>
      <c r="D10" s="4" t="s">
        <v>136</v>
      </c>
      <c r="E10" s="4" t="str">
        <f>[1]Arkusz1!E110</f>
        <v>590322400200314955</v>
      </c>
      <c r="F10" s="4" t="s">
        <v>127</v>
      </c>
      <c r="G10" s="100">
        <v>3</v>
      </c>
      <c r="H10" s="19" t="s">
        <v>9</v>
      </c>
      <c r="I10" s="29">
        <v>13</v>
      </c>
      <c r="J10" s="153">
        <v>133</v>
      </c>
      <c r="K10" s="53">
        <v>6</v>
      </c>
    </row>
    <row r="11" spans="1:11" x14ac:dyDescent="0.25">
      <c r="A11" s="29">
        <v>7</v>
      </c>
      <c r="B11" s="1" t="s">
        <v>173</v>
      </c>
      <c r="C11" s="8" t="s">
        <v>35</v>
      </c>
      <c r="D11" s="4" t="s">
        <v>36</v>
      </c>
      <c r="E11" s="4" t="str">
        <f>[1]Arkusz1!E19</f>
        <v>590322400400370157</v>
      </c>
      <c r="F11" s="4" t="s">
        <v>37</v>
      </c>
      <c r="G11" s="86">
        <v>1</v>
      </c>
      <c r="H11" s="21" t="s">
        <v>9</v>
      </c>
      <c r="I11" s="33">
        <v>3</v>
      </c>
      <c r="J11" s="153">
        <v>133</v>
      </c>
      <c r="K11" s="53">
        <v>7</v>
      </c>
    </row>
    <row r="12" spans="1:11" x14ac:dyDescent="0.25">
      <c r="A12" s="34">
        <v>8</v>
      </c>
      <c r="B12" s="1" t="s">
        <v>175</v>
      </c>
      <c r="C12" s="6" t="s">
        <v>42</v>
      </c>
      <c r="D12" s="4" t="s">
        <v>51</v>
      </c>
      <c r="E12" s="4" t="str">
        <f>[1]Arkusz1!E32</f>
        <v>590322400900132521</v>
      </c>
      <c r="F12" s="4" t="s">
        <v>37</v>
      </c>
      <c r="G12" s="86">
        <v>1</v>
      </c>
      <c r="H12" s="19" t="s">
        <v>9</v>
      </c>
      <c r="I12" s="29">
        <v>3</v>
      </c>
      <c r="J12" s="153">
        <v>151</v>
      </c>
      <c r="K12" s="53">
        <v>8</v>
      </c>
    </row>
    <row r="13" spans="1:11" x14ac:dyDescent="0.25">
      <c r="A13" s="29">
        <v>9</v>
      </c>
      <c r="B13" s="13" t="s">
        <v>172</v>
      </c>
      <c r="C13" s="18" t="s">
        <v>29</v>
      </c>
      <c r="D13" s="17" t="s">
        <v>30</v>
      </c>
      <c r="E13" s="17" t="str">
        <f>[1]Arkusz1!E14</f>
        <v>590322428300520250</v>
      </c>
      <c r="F13" s="17" t="s">
        <v>31</v>
      </c>
      <c r="G13" s="91">
        <v>1</v>
      </c>
      <c r="H13" s="20" t="s">
        <v>9</v>
      </c>
      <c r="I13" s="31">
        <v>4</v>
      </c>
      <c r="J13" s="153">
        <v>169</v>
      </c>
      <c r="K13" s="53">
        <v>9</v>
      </c>
    </row>
    <row r="14" spans="1:11" x14ac:dyDescent="0.25">
      <c r="A14" s="34">
        <v>10</v>
      </c>
      <c r="B14" s="1" t="s">
        <v>169</v>
      </c>
      <c r="C14" s="8" t="s">
        <v>102</v>
      </c>
      <c r="D14" s="4" t="s">
        <v>107</v>
      </c>
      <c r="E14" s="4" t="str">
        <f>[1]Arkusz1!E85</f>
        <v>590322400200694866</v>
      </c>
      <c r="F14" s="4" t="s">
        <v>109</v>
      </c>
      <c r="G14" s="86">
        <v>1</v>
      </c>
      <c r="H14" s="19" t="s">
        <v>9</v>
      </c>
      <c r="I14" s="29">
        <v>1.5</v>
      </c>
      <c r="J14" s="153">
        <v>177</v>
      </c>
      <c r="K14" s="53">
        <v>10</v>
      </c>
    </row>
    <row r="15" spans="1:11" x14ac:dyDescent="0.25">
      <c r="A15" s="29">
        <v>11</v>
      </c>
      <c r="B15" s="1" t="s">
        <v>169</v>
      </c>
      <c r="C15" s="8" t="s">
        <v>102</v>
      </c>
      <c r="D15" s="4" t="s">
        <v>119</v>
      </c>
      <c r="E15" s="4" t="str">
        <f>[1]Arkusz1!E94</f>
        <v>590322400200166851</v>
      </c>
      <c r="F15" s="4" t="s">
        <v>37</v>
      </c>
      <c r="G15" s="86">
        <v>1</v>
      </c>
      <c r="H15" s="19" t="s">
        <v>9</v>
      </c>
      <c r="I15" s="29">
        <v>4.5999999999999996</v>
      </c>
      <c r="J15" s="153">
        <v>177</v>
      </c>
      <c r="K15" s="53">
        <v>11</v>
      </c>
    </row>
    <row r="16" spans="1:11" s="9" customFormat="1" x14ac:dyDescent="0.25">
      <c r="A16" s="34">
        <v>12</v>
      </c>
      <c r="B16" s="2" t="s">
        <v>176</v>
      </c>
      <c r="C16" s="8" t="s">
        <v>102</v>
      </c>
      <c r="D16" s="4" t="s">
        <v>146</v>
      </c>
      <c r="E16" s="4" t="str">
        <f>[1]Arkusz1!E119</f>
        <v>590322400200479364</v>
      </c>
      <c r="F16" s="4" t="s">
        <v>8</v>
      </c>
      <c r="G16" s="86">
        <v>1</v>
      </c>
      <c r="H16" s="21" t="s">
        <v>9</v>
      </c>
      <c r="I16" s="33">
        <v>4.5</v>
      </c>
      <c r="J16" s="153">
        <v>189</v>
      </c>
      <c r="K16" s="98">
        <v>12</v>
      </c>
    </row>
    <row r="17" spans="1:11" s="9" customFormat="1" x14ac:dyDescent="0.25">
      <c r="A17" s="29">
        <v>13</v>
      </c>
      <c r="B17" s="2" t="s">
        <v>169</v>
      </c>
      <c r="C17" s="8" t="s">
        <v>102</v>
      </c>
      <c r="D17" s="4" t="s">
        <v>107</v>
      </c>
      <c r="E17" s="4" t="str">
        <f>[1]Arkusz1!E84</f>
        <v>590322400200193925</v>
      </c>
      <c r="F17" s="4" t="s">
        <v>108</v>
      </c>
      <c r="G17" s="86">
        <v>1</v>
      </c>
      <c r="H17" s="21" t="s">
        <v>9</v>
      </c>
      <c r="I17" s="33">
        <v>1.5</v>
      </c>
      <c r="J17" s="153">
        <v>200</v>
      </c>
      <c r="K17" s="98">
        <v>13</v>
      </c>
    </row>
    <row r="18" spans="1:11" s="9" customFormat="1" x14ac:dyDescent="0.25">
      <c r="A18" s="34">
        <v>14</v>
      </c>
      <c r="B18" s="2" t="s">
        <v>169</v>
      </c>
      <c r="C18" s="8" t="s">
        <v>102</v>
      </c>
      <c r="D18" s="4" t="s">
        <v>125</v>
      </c>
      <c r="E18" s="4" t="str">
        <f>[1]Arkusz1!E99</f>
        <v>590322400200546943</v>
      </c>
      <c r="F18" s="4" t="s">
        <v>123</v>
      </c>
      <c r="G18" s="100">
        <v>3</v>
      </c>
      <c r="H18" s="21" t="s">
        <v>9</v>
      </c>
      <c r="I18" s="33">
        <v>13.8</v>
      </c>
      <c r="J18" s="153">
        <v>204</v>
      </c>
      <c r="K18" s="98">
        <v>14</v>
      </c>
    </row>
    <row r="19" spans="1:11" s="9" customFormat="1" x14ac:dyDescent="0.25">
      <c r="A19" s="29">
        <v>15</v>
      </c>
      <c r="B19" s="2" t="s">
        <v>168</v>
      </c>
      <c r="C19" s="8" t="s">
        <v>102</v>
      </c>
      <c r="D19" s="4" t="s">
        <v>137</v>
      </c>
      <c r="E19" s="4" t="str">
        <f>[1]Arkusz1!E111</f>
        <v>590322400200731912</v>
      </c>
      <c r="F19" s="4" t="s">
        <v>127</v>
      </c>
      <c r="G19" s="100">
        <v>3</v>
      </c>
      <c r="H19" s="21" t="s">
        <v>9</v>
      </c>
      <c r="I19" s="33">
        <v>16</v>
      </c>
      <c r="J19" s="153">
        <v>225</v>
      </c>
      <c r="K19" s="98">
        <v>15</v>
      </c>
    </row>
    <row r="20" spans="1:11" s="9" customFormat="1" x14ac:dyDescent="0.25">
      <c r="A20" s="34">
        <v>16</v>
      </c>
      <c r="B20" s="2" t="s">
        <v>169</v>
      </c>
      <c r="C20" s="8" t="s">
        <v>102</v>
      </c>
      <c r="D20" s="4" t="s">
        <v>107</v>
      </c>
      <c r="E20" s="4" t="str">
        <f>[1]Arkusz1!E86</f>
        <v>590322400200902060</v>
      </c>
      <c r="F20" s="4" t="s">
        <v>110</v>
      </c>
      <c r="G20" s="86">
        <v>1</v>
      </c>
      <c r="H20" s="21" t="s">
        <v>9</v>
      </c>
      <c r="I20" s="33">
        <v>1.5</v>
      </c>
      <c r="J20" s="153">
        <v>228</v>
      </c>
      <c r="K20" s="98">
        <v>16</v>
      </c>
    </row>
    <row r="21" spans="1:11" s="9" customFormat="1" x14ac:dyDescent="0.25">
      <c r="A21" s="29">
        <v>17</v>
      </c>
      <c r="B21" s="2" t="s">
        <v>169</v>
      </c>
      <c r="C21" s="8" t="s">
        <v>102</v>
      </c>
      <c r="D21" s="4" t="s">
        <v>104</v>
      </c>
      <c r="E21" s="4" t="str">
        <f>[1]Arkusz1!E82</f>
        <v>590322400200882898</v>
      </c>
      <c r="F21" s="4" t="s">
        <v>105</v>
      </c>
      <c r="G21" s="86">
        <v>1</v>
      </c>
      <c r="H21" s="21" t="s">
        <v>9</v>
      </c>
      <c r="I21" s="33">
        <v>1.5</v>
      </c>
      <c r="J21" s="153">
        <v>235</v>
      </c>
      <c r="K21" s="98">
        <v>17</v>
      </c>
    </row>
    <row r="22" spans="1:11" x14ac:dyDescent="0.25">
      <c r="A22" s="34">
        <v>18</v>
      </c>
      <c r="B22" s="1" t="s">
        <v>169</v>
      </c>
      <c r="C22" s="8" t="s">
        <v>102</v>
      </c>
      <c r="D22" s="4" t="s">
        <v>107</v>
      </c>
      <c r="E22" s="4" t="str">
        <f>[1]Arkusz1!E89</f>
        <v>590322400200430334</v>
      </c>
      <c r="F22" s="4" t="s">
        <v>113</v>
      </c>
      <c r="G22" s="86">
        <v>1</v>
      </c>
      <c r="H22" s="19" t="s">
        <v>9</v>
      </c>
      <c r="I22" s="29">
        <v>1.5</v>
      </c>
      <c r="J22" s="153">
        <v>235</v>
      </c>
      <c r="K22" s="53">
        <v>18</v>
      </c>
    </row>
    <row r="23" spans="1:11" x14ac:dyDescent="0.25">
      <c r="A23" s="29">
        <v>19</v>
      </c>
      <c r="B23" s="1" t="s">
        <v>169</v>
      </c>
      <c r="C23" s="8" t="s">
        <v>102</v>
      </c>
      <c r="D23" s="4" t="s">
        <v>118</v>
      </c>
      <c r="E23" s="4" t="str">
        <f>[1]Arkusz1!E93</f>
        <v>590322400200183520</v>
      </c>
      <c r="F23" s="4" t="s">
        <v>37</v>
      </c>
      <c r="G23" s="86">
        <v>1</v>
      </c>
      <c r="H23" s="19" t="s">
        <v>9</v>
      </c>
      <c r="I23" s="29">
        <v>4.5999999999999996</v>
      </c>
      <c r="J23" s="153">
        <v>244</v>
      </c>
      <c r="K23" s="53">
        <v>19</v>
      </c>
    </row>
    <row r="24" spans="1:11" x14ac:dyDescent="0.25">
      <c r="A24" s="34">
        <v>20</v>
      </c>
      <c r="B24" s="1" t="s">
        <v>169</v>
      </c>
      <c r="C24" s="8" t="s">
        <v>102</v>
      </c>
      <c r="D24" s="4" t="s">
        <v>122</v>
      </c>
      <c r="E24" s="4" t="str">
        <f>[1]Arkusz1!E97</f>
        <v>590322400200844575</v>
      </c>
      <c r="F24" s="4" t="s">
        <v>123</v>
      </c>
      <c r="G24" s="100">
        <v>3</v>
      </c>
      <c r="H24" s="19" t="s">
        <v>9</v>
      </c>
      <c r="I24" s="29">
        <v>13.8</v>
      </c>
      <c r="J24" s="153">
        <v>255</v>
      </c>
      <c r="K24" s="53">
        <v>20</v>
      </c>
    </row>
    <row r="25" spans="1:11" x14ac:dyDescent="0.25">
      <c r="A25" s="29">
        <v>21</v>
      </c>
      <c r="B25" s="1" t="s">
        <v>168</v>
      </c>
      <c r="C25" s="8" t="s">
        <v>102</v>
      </c>
      <c r="D25" s="4" t="s">
        <v>126</v>
      </c>
      <c r="E25" s="4" t="str">
        <f>[1]Arkusz1!E100</f>
        <v>590322400200622241</v>
      </c>
      <c r="F25" s="4" t="s">
        <v>127</v>
      </c>
      <c r="G25" s="100">
        <v>3</v>
      </c>
      <c r="H25" s="19" t="s">
        <v>9</v>
      </c>
      <c r="I25" s="29">
        <v>16</v>
      </c>
      <c r="J25" s="153">
        <v>256</v>
      </c>
      <c r="K25" s="53">
        <v>21</v>
      </c>
    </row>
    <row r="26" spans="1:11" x14ac:dyDescent="0.25">
      <c r="A26" s="34">
        <v>22</v>
      </c>
      <c r="B26" s="1" t="s">
        <v>168</v>
      </c>
      <c r="C26" s="8" t="s">
        <v>102</v>
      </c>
      <c r="D26" s="4" t="s">
        <v>133</v>
      </c>
      <c r="E26" s="4" t="str">
        <f>[1]Arkusz1!E106</f>
        <v>590322400200745582</v>
      </c>
      <c r="F26" s="4" t="s">
        <v>127</v>
      </c>
      <c r="G26" s="86">
        <v>1</v>
      </c>
      <c r="H26" s="19" t="s">
        <v>9</v>
      </c>
      <c r="I26" s="29">
        <v>4</v>
      </c>
      <c r="J26" s="153">
        <v>257</v>
      </c>
      <c r="K26" s="53">
        <v>22</v>
      </c>
    </row>
    <row r="27" spans="1:11" x14ac:dyDescent="0.25">
      <c r="A27" s="29">
        <v>23</v>
      </c>
      <c r="B27" s="1" t="s">
        <v>169</v>
      </c>
      <c r="C27" s="8" t="s">
        <v>102</v>
      </c>
      <c r="D27" s="4" t="s">
        <v>107</v>
      </c>
      <c r="E27" s="4" t="str">
        <f>[1]Arkusz1!E87</f>
        <v>590322400200665675</v>
      </c>
      <c r="F27" s="4" t="s">
        <v>111</v>
      </c>
      <c r="G27" s="86">
        <v>1</v>
      </c>
      <c r="H27" s="19" t="s">
        <v>9</v>
      </c>
      <c r="I27" s="29">
        <v>1.5</v>
      </c>
      <c r="J27" s="153">
        <v>261</v>
      </c>
      <c r="K27" s="53">
        <v>23</v>
      </c>
    </row>
    <row r="28" spans="1:11" x14ac:dyDescent="0.25">
      <c r="A28" s="34">
        <v>24</v>
      </c>
      <c r="B28" s="1" t="s">
        <v>169</v>
      </c>
      <c r="C28" s="8" t="s">
        <v>102</v>
      </c>
      <c r="D28" s="4" t="s">
        <v>117</v>
      </c>
      <c r="E28" s="4" t="str">
        <f>[1]Arkusz1!E92</f>
        <v>590322400200233881</v>
      </c>
      <c r="F28" s="4" t="s">
        <v>8</v>
      </c>
      <c r="G28" s="86">
        <v>1</v>
      </c>
      <c r="H28" s="19" t="s">
        <v>9</v>
      </c>
      <c r="I28" s="29">
        <v>4.5999999999999996</v>
      </c>
      <c r="J28" s="153">
        <v>280</v>
      </c>
      <c r="K28" s="53">
        <v>24</v>
      </c>
    </row>
    <row r="29" spans="1:11" x14ac:dyDescent="0.25">
      <c r="A29" s="29">
        <v>25</v>
      </c>
      <c r="B29" s="1" t="s">
        <v>166</v>
      </c>
      <c r="C29" s="6" t="s">
        <v>59</v>
      </c>
      <c r="D29" s="4" t="s">
        <v>70</v>
      </c>
      <c r="E29" s="4" t="str">
        <f>[1]Arkusz1!E48</f>
        <v>590322400800513796</v>
      </c>
      <c r="F29" s="4" t="s">
        <v>31</v>
      </c>
      <c r="G29" s="100">
        <v>3</v>
      </c>
      <c r="H29" s="19" t="s">
        <v>9</v>
      </c>
      <c r="I29" s="29">
        <v>13.2</v>
      </c>
      <c r="J29" s="153">
        <v>285</v>
      </c>
      <c r="K29" s="53">
        <v>25</v>
      </c>
    </row>
    <row r="30" spans="1:11" x14ac:dyDescent="0.25">
      <c r="A30" s="34">
        <v>26</v>
      </c>
      <c r="B30" s="1" t="s">
        <v>169</v>
      </c>
      <c r="C30" s="8" t="s">
        <v>102</v>
      </c>
      <c r="D30" s="4" t="s">
        <v>107</v>
      </c>
      <c r="E30" s="4" t="str">
        <f>[1]Arkusz1!E88</f>
        <v>590322400200768611</v>
      </c>
      <c r="F30" s="4" t="s">
        <v>112</v>
      </c>
      <c r="G30" s="86">
        <v>1</v>
      </c>
      <c r="H30" s="19" t="s">
        <v>9</v>
      </c>
      <c r="I30" s="29">
        <v>5.7</v>
      </c>
      <c r="J30" s="153">
        <v>295</v>
      </c>
      <c r="K30" s="53">
        <v>26</v>
      </c>
    </row>
    <row r="31" spans="1:11" x14ac:dyDescent="0.25">
      <c r="A31" s="29">
        <v>27</v>
      </c>
      <c r="B31" s="1" t="s">
        <v>176</v>
      </c>
      <c r="C31" s="6" t="s">
        <v>102</v>
      </c>
      <c r="D31" s="4" t="s">
        <v>153</v>
      </c>
      <c r="E31" s="4" t="str">
        <f>[1]Arkusz1!E129</f>
        <v>590322400200264939</v>
      </c>
      <c r="F31" s="4" t="s">
        <v>37</v>
      </c>
      <c r="G31" s="86">
        <v>1</v>
      </c>
      <c r="H31" s="19" t="s">
        <v>9</v>
      </c>
      <c r="I31" s="29">
        <v>5</v>
      </c>
      <c r="J31" s="153">
        <v>297</v>
      </c>
      <c r="K31" s="53">
        <v>27</v>
      </c>
    </row>
    <row r="32" spans="1:11" x14ac:dyDescent="0.25">
      <c r="A32" s="34">
        <v>28</v>
      </c>
      <c r="B32" s="1" t="s">
        <v>168</v>
      </c>
      <c r="C32" s="8" t="s">
        <v>102</v>
      </c>
      <c r="D32" s="4" t="s">
        <v>141</v>
      </c>
      <c r="E32" s="4" t="str">
        <f>[1]Arkusz1!E115</f>
        <v>590322400200746718</v>
      </c>
      <c r="F32" s="4" t="s">
        <v>8</v>
      </c>
      <c r="G32" s="86">
        <v>1</v>
      </c>
      <c r="H32" s="19" t="s">
        <v>9</v>
      </c>
      <c r="I32" s="29">
        <v>5.7</v>
      </c>
      <c r="J32" s="153">
        <v>299</v>
      </c>
      <c r="K32" s="53">
        <v>28</v>
      </c>
    </row>
    <row r="33" spans="1:15" x14ac:dyDescent="0.25">
      <c r="A33" s="29">
        <v>29</v>
      </c>
      <c r="B33" s="1" t="s">
        <v>167</v>
      </c>
      <c r="C33" s="6" t="s">
        <v>59</v>
      </c>
      <c r="D33" s="4" t="s">
        <v>72</v>
      </c>
      <c r="E33" s="4" t="str">
        <f>[1]Arkusz1!E50</f>
        <v>590322400800300730</v>
      </c>
      <c r="F33" s="4" t="s">
        <v>31</v>
      </c>
      <c r="G33" s="86">
        <v>1</v>
      </c>
      <c r="H33" s="19" t="s">
        <v>9</v>
      </c>
      <c r="I33" s="29">
        <v>5.5</v>
      </c>
      <c r="J33" s="153">
        <v>307</v>
      </c>
      <c r="K33" s="53">
        <v>29</v>
      </c>
    </row>
    <row r="34" spans="1:15" x14ac:dyDescent="0.25">
      <c r="A34" s="34">
        <v>30</v>
      </c>
      <c r="B34" s="1" t="s">
        <v>168</v>
      </c>
      <c r="C34" s="8" t="s">
        <v>102</v>
      </c>
      <c r="D34" s="4" t="s">
        <v>131</v>
      </c>
      <c r="E34" s="4" t="str">
        <f>[1]Arkusz1!E104</f>
        <v>590322400200314931</v>
      </c>
      <c r="F34" s="4" t="s">
        <v>127</v>
      </c>
      <c r="G34" s="86">
        <v>1</v>
      </c>
      <c r="H34" s="19" t="s">
        <v>9</v>
      </c>
      <c r="I34" s="29">
        <v>4</v>
      </c>
      <c r="J34" s="153">
        <v>313</v>
      </c>
      <c r="K34" s="53">
        <v>30</v>
      </c>
    </row>
    <row r="35" spans="1:15" x14ac:dyDescent="0.25">
      <c r="A35" s="29">
        <v>31</v>
      </c>
      <c r="B35" s="1" t="s">
        <v>175</v>
      </c>
      <c r="C35" s="6" t="s">
        <v>42</v>
      </c>
      <c r="D35" s="4" t="s">
        <v>57</v>
      </c>
      <c r="E35" s="4" t="str">
        <f>[1]Arkusz1!E37</f>
        <v>590322400900728908</v>
      </c>
      <c r="F35" s="4" t="s">
        <v>37</v>
      </c>
      <c r="G35" s="86">
        <v>1</v>
      </c>
      <c r="H35" s="19" t="s">
        <v>9</v>
      </c>
      <c r="I35" s="29">
        <v>3</v>
      </c>
      <c r="J35" s="153">
        <v>323</v>
      </c>
      <c r="K35" s="53">
        <v>31</v>
      </c>
    </row>
    <row r="36" spans="1:15" x14ac:dyDescent="0.25">
      <c r="A36" s="34">
        <v>32</v>
      </c>
      <c r="B36" s="1" t="s">
        <v>174</v>
      </c>
      <c r="C36" s="6" t="s">
        <v>42</v>
      </c>
      <c r="D36" s="4" t="s">
        <v>46</v>
      </c>
      <c r="E36" s="4" t="str">
        <f>[1]Arkusz1!E27</f>
        <v>590322400900714222</v>
      </c>
      <c r="F36" s="4" t="s">
        <v>31</v>
      </c>
      <c r="G36" s="86">
        <v>1</v>
      </c>
      <c r="H36" s="19" t="s">
        <v>9</v>
      </c>
      <c r="I36" s="29">
        <v>4</v>
      </c>
      <c r="J36" s="153">
        <v>324</v>
      </c>
      <c r="K36" s="53">
        <v>32</v>
      </c>
    </row>
    <row r="37" spans="1:15" x14ac:dyDescent="0.25">
      <c r="A37" s="29">
        <v>33</v>
      </c>
      <c r="B37" s="1" t="s">
        <v>169</v>
      </c>
      <c r="C37" s="8" t="s">
        <v>102</v>
      </c>
      <c r="D37" s="4" t="s">
        <v>121</v>
      </c>
      <c r="E37" s="4" t="str">
        <f>[1]Arkusz1!E96</f>
        <v>590322400200356733</v>
      </c>
      <c r="F37" s="4" t="s">
        <v>8</v>
      </c>
      <c r="G37" s="86">
        <v>1</v>
      </c>
      <c r="H37" s="19" t="s">
        <v>9</v>
      </c>
      <c r="I37" s="29">
        <v>4.5999999999999996</v>
      </c>
      <c r="J37" s="153">
        <v>336</v>
      </c>
      <c r="K37" s="53">
        <v>33</v>
      </c>
    </row>
    <row r="38" spans="1:15" x14ac:dyDescent="0.25">
      <c r="A38" s="34">
        <v>34</v>
      </c>
      <c r="B38" s="1" t="s">
        <v>173</v>
      </c>
      <c r="C38" s="8" t="s">
        <v>35</v>
      </c>
      <c r="D38" s="4" t="s">
        <v>36</v>
      </c>
      <c r="E38" s="4" t="str">
        <f>[1]Arkusz1!E18</f>
        <v>590322400400100846</v>
      </c>
      <c r="F38" s="4" t="s">
        <v>37</v>
      </c>
      <c r="G38" s="86">
        <v>1</v>
      </c>
      <c r="H38" s="21" t="s">
        <v>9</v>
      </c>
      <c r="I38" s="33">
        <v>3</v>
      </c>
      <c r="J38" s="153">
        <v>357</v>
      </c>
      <c r="K38" s="53">
        <v>34</v>
      </c>
    </row>
    <row r="39" spans="1:15" x14ac:dyDescent="0.25">
      <c r="A39" s="29">
        <v>35</v>
      </c>
      <c r="B39" s="1" t="s">
        <v>169</v>
      </c>
      <c r="C39" s="8" t="s">
        <v>102</v>
      </c>
      <c r="D39" s="4" t="s">
        <v>120</v>
      </c>
      <c r="E39" s="4" t="str">
        <f>[1]Arkusz1!E95</f>
        <v>590322400200083608</v>
      </c>
      <c r="F39" s="4" t="s">
        <v>37</v>
      </c>
      <c r="G39" s="86">
        <v>1</v>
      </c>
      <c r="H39" s="19" t="s">
        <v>9</v>
      </c>
      <c r="I39" s="29">
        <v>4.5999999999999996</v>
      </c>
      <c r="J39" s="153">
        <v>360</v>
      </c>
      <c r="K39" s="53">
        <v>35</v>
      </c>
    </row>
    <row r="40" spans="1:15" x14ac:dyDescent="0.25">
      <c r="A40" s="34">
        <v>36</v>
      </c>
      <c r="B40" s="1" t="s">
        <v>166</v>
      </c>
      <c r="C40" s="6" t="s">
        <v>59</v>
      </c>
      <c r="D40" s="4" t="s">
        <v>68</v>
      </c>
      <c r="E40" s="4" t="str">
        <f>[1]Arkusz1!E46</f>
        <v>590322400800047499</v>
      </c>
      <c r="F40" s="4" t="s">
        <v>31</v>
      </c>
      <c r="G40" s="100">
        <v>3</v>
      </c>
      <c r="H40" s="19" t="s">
        <v>9</v>
      </c>
      <c r="I40" s="29">
        <v>13.2</v>
      </c>
      <c r="J40" s="153">
        <v>376</v>
      </c>
      <c r="K40" s="53">
        <v>36</v>
      </c>
    </row>
    <row r="41" spans="1:15" x14ac:dyDescent="0.25">
      <c r="A41" s="29">
        <v>37</v>
      </c>
      <c r="B41" s="1" t="s">
        <v>175</v>
      </c>
      <c r="C41" s="8" t="s">
        <v>42</v>
      </c>
      <c r="D41" s="4" t="s">
        <v>56</v>
      </c>
      <c r="E41" s="4" t="str">
        <f>[1]Arkusz1!E36</f>
        <v>590322400900176891</v>
      </c>
      <c r="F41" s="4" t="s">
        <v>37</v>
      </c>
      <c r="G41" s="86">
        <v>1</v>
      </c>
      <c r="H41" s="21" t="s">
        <v>9</v>
      </c>
      <c r="I41" s="33">
        <v>3</v>
      </c>
      <c r="J41" s="153">
        <v>396</v>
      </c>
      <c r="K41" s="53">
        <v>37</v>
      </c>
    </row>
    <row r="42" spans="1:15" x14ac:dyDescent="0.25">
      <c r="A42" s="34">
        <v>38</v>
      </c>
      <c r="B42" s="13" t="s">
        <v>172</v>
      </c>
      <c r="C42" s="18" t="s">
        <v>29</v>
      </c>
      <c r="D42" s="17" t="s">
        <v>30</v>
      </c>
      <c r="E42" s="17" t="str">
        <f>[1]Arkusz1!E12</f>
        <v>590322428300141790</v>
      </c>
      <c r="F42" s="17" t="s">
        <v>31</v>
      </c>
      <c r="G42" s="91">
        <v>1</v>
      </c>
      <c r="H42" s="20" t="s">
        <v>9</v>
      </c>
      <c r="I42" s="31">
        <v>4</v>
      </c>
      <c r="J42" s="153">
        <v>399</v>
      </c>
      <c r="K42" s="53">
        <v>38</v>
      </c>
    </row>
    <row r="43" spans="1:15" x14ac:dyDescent="0.25">
      <c r="A43" s="29">
        <v>39</v>
      </c>
      <c r="B43" s="1" t="s">
        <v>169</v>
      </c>
      <c r="C43" s="8" t="s">
        <v>102</v>
      </c>
      <c r="D43" s="4" t="s">
        <v>116</v>
      </c>
      <c r="E43" s="4" t="str">
        <f>[1]Arkusz1!E91</f>
        <v>590322400200242487</v>
      </c>
      <c r="F43" s="4" t="s">
        <v>8</v>
      </c>
      <c r="G43" s="86">
        <v>1</v>
      </c>
      <c r="H43" s="19" t="s">
        <v>9</v>
      </c>
      <c r="I43" s="29">
        <v>4.5999999999999996</v>
      </c>
      <c r="J43" s="153">
        <v>441</v>
      </c>
      <c r="K43" s="53">
        <v>39</v>
      </c>
    </row>
    <row r="44" spans="1:15" ht="15.75" thickBot="1" x14ac:dyDescent="0.3">
      <c r="A44" s="34">
        <v>40</v>
      </c>
      <c r="B44" s="27" t="s">
        <v>176</v>
      </c>
      <c r="C44" s="68" t="s">
        <v>102</v>
      </c>
      <c r="D44" s="15" t="s">
        <v>150</v>
      </c>
      <c r="E44" s="15" t="str">
        <f>[1]Arkusz1!E124</f>
        <v>590322400200698222</v>
      </c>
      <c r="F44" s="15" t="s">
        <v>149</v>
      </c>
      <c r="G44" s="87">
        <v>1</v>
      </c>
      <c r="H44" s="22" t="s">
        <v>9</v>
      </c>
      <c r="I44" s="69">
        <v>4.5</v>
      </c>
      <c r="J44" s="155">
        <v>456</v>
      </c>
      <c r="K44" s="53">
        <v>40</v>
      </c>
    </row>
    <row r="45" spans="1:15" ht="15.75" thickBot="1" x14ac:dyDescent="0.3">
      <c r="A45" s="29">
        <v>41</v>
      </c>
      <c r="B45" s="72" t="s">
        <v>166</v>
      </c>
      <c r="C45" s="73" t="s">
        <v>59</v>
      </c>
      <c r="D45" s="74" t="s">
        <v>69</v>
      </c>
      <c r="E45" s="74" t="str">
        <f>[1]Arkusz1!E47</f>
        <v>590322400800231584</v>
      </c>
      <c r="F45" s="74" t="s">
        <v>31</v>
      </c>
      <c r="G45" s="101">
        <v>3</v>
      </c>
      <c r="H45" s="75" t="s">
        <v>9</v>
      </c>
      <c r="I45" s="71">
        <v>13.2</v>
      </c>
      <c r="J45" s="156">
        <v>475</v>
      </c>
      <c r="K45" s="81">
        <v>41</v>
      </c>
      <c r="L45" s="107" t="s">
        <v>216</v>
      </c>
      <c r="M45" s="107">
        <v>2</v>
      </c>
      <c r="N45" s="107" t="s">
        <v>215</v>
      </c>
      <c r="O45" s="107">
        <f>K45-M45</f>
        <v>39</v>
      </c>
    </row>
    <row r="46" spans="1:15" x14ac:dyDescent="0.25">
      <c r="A46" s="34">
        <v>42</v>
      </c>
      <c r="B46" s="34" t="s">
        <v>168</v>
      </c>
      <c r="C46" s="60" t="s">
        <v>102</v>
      </c>
      <c r="D46" s="63" t="s">
        <v>139</v>
      </c>
      <c r="E46" s="63" t="str">
        <f>[1]Arkusz1!E113</f>
        <v>590322400200641525</v>
      </c>
      <c r="F46" s="63" t="s">
        <v>127</v>
      </c>
      <c r="G46" s="102">
        <v>3</v>
      </c>
      <c r="H46" s="37" t="s">
        <v>9</v>
      </c>
      <c r="I46" s="38">
        <v>26</v>
      </c>
      <c r="J46" s="154">
        <v>515</v>
      </c>
      <c r="K46" s="53">
        <v>1</v>
      </c>
    </row>
    <row r="47" spans="1:15" x14ac:dyDescent="0.25">
      <c r="A47" s="29">
        <v>43</v>
      </c>
      <c r="B47" s="1" t="s">
        <v>176</v>
      </c>
      <c r="C47" s="6" t="s">
        <v>102</v>
      </c>
      <c r="D47" s="4" t="s">
        <v>152</v>
      </c>
      <c r="E47" s="4" t="str">
        <f>[1]Arkusz1!E127</f>
        <v>590322400200709928</v>
      </c>
      <c r="F47" s="4" t="s">
        <v>37</v>
      </c>
      <c r="G47" s="86">
        <v>1</v>
      </c>
      <c r="H47" s="19" t="s">
        <v>9</v>
      </c>
      <c r="I47" s="29">
        <v>5</v>
      </c>
      <c r="J47" s="153">
        <v>535</v>
      </c>
      <c r="K47" s="53">
        <v>2</v>
      </c>
    </row>
    <row r="48" spans="1:15" x14ac:dyDescent="0.25">
      <c r="A48" s="34">
        <v>44</v>
      </c>
      <c r="B48" s="1" t="s">
        <v>169</v>
      </c>
      <c r="C48" s="8" t="s">
        <v>102</v>
      </c>
      <c r="D48" s="4" t="s">
        <v>124</v>
      </c>
      <c r="E48" s="4" t="str">
        <f>[1]Arkusz1!E98</f>
        <v>590322400200237360</v>
      </c>
      <c r="F48" s="4" t="s">
        <v>123</v>
      </c>
      <c r="G48" s="100">
        <v>3</v>
      </c>
      <c r="H48" s="19" t="s">
        <v>9</v>
      </c>
      <c r="I48" s="29">
        <v>13.8</v>
      </c>
      <c r="J48" s="153">
        <v>560</v>
      </c>
      <c r="K48" s="53">
        <v>3</v>
      </c>
    </row>
    <row r="49" spans="1:11" x14ac:dyDescent="0.25">
      <c r="A49" s="29">
        <v>45</v>
      </c>
      <c r="B49" s="1" t="s">
        <v>166</v>
      </c>
      <c r="C49" s="6" t="s">
        <v>59</v>
      </c>
      <c r="D49" s="4" t="s">
        <v>71</v>
      </c>
      <c r="E49" s="4" t="str">
        <f>[1]Arkusz1!E49</f>
        <v>590322400800046423</v>
      </c>
      <c r="F49" s="4" t="s">
        <v>31</v>
      </c>
      <c r="G49" s="100">
        <v>3</v>
      </c>
      <c r="H49" s="19" t="s">
        <v>9</v>
      </c>
      <c r="I49" s="29">
        <v>13.2</v>
      </c>
      <c r="J49" s="153">
        <v>563</v>
      </c>
      <c r="K49" s="53">
        <v>4</v>
      </c>
    </row>
    <row r="50" spans="1:11" x14ac:dyDescent="0.25">
      <c r="A50" s="34">
        <v>46</v>
      </c>
      <c r="B50" s="1" t="s">
        <v>171</v>
      </c>
      <c r="C50" s="10" t="s">
        <v>6</v>
      </c>
      <c r="D50" s="10" t="s">
        <v>158</v>
      </c>
      <c r="E50" s="150" t="s">
        <v>165</v>
      </c>
      <c r="F50" s="10" t="s">
        <v>157</v>
      </c>
      <c r="G50" s="103">
        <v>3</v>
      </c>
      <c r="H50" s="21" t="s">
        <v>9</v>
      </c>
      <c r="I50" s="33">
        <v>7</v>
      </c>
      <c r="J50" s="153">
        <v>565</v>
      </c>
      <c r="K50" s="53">
        <v>5</v>
      </c>
    </row>
    <row r="51" spans="1:11" x14ac:dyDescent="0.25">
      <c r="A51" s="29">
        <v>47</v>
      </c>
      <c r="B51" s="1" t="s">
        <v>173</v>
      </c>
      <c r="C51" s="8" t="s">
        <v>35</v>
      </c>
      <c r="D51" s="4" t="s">
        <v>39</v>
      </c>
      <c r="E51" s="4" t="str">
        <f>[1]Arkusz1!E21</f>
        <v>590322400400239683</v>
      </c>
      <c r="F51" s="4" t="s">
        <v>40</v>
      </c>
      <c r="G51" s="86">
        <v>1</v>
      </c>
      <c r="H51" s="21" t="s">
        <v>9</v>
      </c>
      <c r="I51" s="33">
        <v>3</v>
      </c>
      <c r="J51" s="153">
        <v>584</v>
      </c>
      <c r="K51" s="53">
        <v>6</v>
      </c>
    </row>
    <row r="52" spans="1:11" x14ac:dyDescent="0.25">
      <c r="A52" s="34">
        <v>48</v>
      </c>
      <c r="B52" s="1" t="s">
        <v>166</v>
      </c>
      <c r="C52" s="6" t="s">
        <v>59</v>
      </c>
      <c r="D52" s="4" t="s">
        <v>67</v>
      </c>
      <c r="E52" s="4" t="str">
        <f>[1]Arkusz1!E45</f>
        <v>590322400800657445</v>
      </c>
      <c r="F52" s="4" t="s">
        <v>31</v>
      </c>
      <c r="G52" s="100">
        <v>3</v>
      </c>
      <c r="H52" s="19" t="s">
        <v>9</v>
      </c>
      <c r="I52" s="29">
        <v>13.2</v>
      </c>
      <c r="J52" s="153">
        <v>600</v>
      </c>
      <c r="K52" s="53">
        <v>7</v>
      </c>
    </row>
    <row r="53" spans="1:11" x14ac:dyDescent="0.25">
      <c r="A53" s="29">
        <v>49</v>
      </c>
      <c r="B53" s="1" t="s">
        <v>168</v>
      </c>
      <c r="C53" s="8" t="s">
        <v>102</v>
      </c>
      <c r="D53" s="4" t="s">
        <v>138</v>
      </c>
      <c r="E53" s="4" t="str">
        <f>[1]Arkusz1!E112</f>
        <v>590322400200921559</v>
      </c>
      <c r="F53" s="4" t="s">
        <v>127</v>
      </c>
      <c r="G53" s="100">
        <v>3</v>
      </c>
      <c r="H53" s="19" t="s">
        <v>9</v>
      </c>
      <c r="I53" s="29">
        <v>16</v>
      </c>
      <c r="J53" s="153">
        <v>625</v>
      </c>
      <c r="K53" s="53">
        <v>8</v>
      </c>
    </row>
    <row r="54" spans="1:11" x14ac:dyDescent="0.25">
      <c r="A54" s="34">
        <v>50</v>
      </c>
      <c r="B54" s="1" t="s">
        <v>176</v>
      </c>
      <c r="C54" s="10" t="s">
        <v>102</v>
      </c>
      <c r="D54" s="10" t="s">
        <v>155</v>
      </c>
      <c r="E54" s="150" t="s">
        <v>178</v>
      </c>
      <c r="F54" s="10" t="s">
        <v>161</v>
      </c>
      <c r="G54" s="103">
        <v>3</v>
      </c>
      <c r="H54" s="21" t="s">
        <v>9</v>
      </c>
      <c r="I54" s="33">
        <v>5</v>
      </c>
      <c r="J54" s="153">
        <v>683</v>
      </c>
      <c r="K54" s="53">
        <v>9</v>
      </c>
    </row>
    <row r="55" spans="1:11" x14ac:dyDescent="0.25">
      <c r="A55" s="29">
        <v>51</v>
      </c>
      <c r="B55" s="1" t="s">
        <v>168</v>
      </c>
      <c r="C55" s="8" t="s">
        <v>102</v>
      </c>
      <c r="D55" s="4" t="s">
        <v>140</v>
      </c>
      <c r="E55" s="4" t="str">
        <f>[1]Arkusz1!E114</f>
        <v>590322400200359697</v>
      </c>
      <c r="F55" s="4" t="s">
        <v>31</v>
      </c>
      <c r="G55" s="86">
        <v>1</v>
      </c>
      <c r="H55" s="19" t="s">
        <v>9</v>
      </c>
      <c r="I55" s="29">
        <v>4.5</v>
      </c>
      <c r="J55" s="153">
        <v>684</v>
      </c>
      <c r="K55" s="53">
        <v>10</v>
      </c>
    </row>
    <row r="56" spans="1:11" x14ac:dyDescent="0.25">
      <c r="A56" s="34">
        <v>52</v>
      </c>
      <c r="B56" s="13" t="s">
        <v>172</v>
      </c>
      <c r="C56" s="16" t="s">
        <v>29</v>
      </c>
      <c r="D56" s="16" t="s">
        <v>33</v>
      </c>
      <c r="E56" s="17" t="str">
        <f>[1]Arkusz1!E16</f>
        <v>590322428300356415</v>
      </c>
      <c r="F56" s="90" t="s">
        <v>31</v>
      </c>
      <c r="G56" s="100">
        <v>3</v>
      </c>
      <c r="H56" s="20" t="s">
        <v>9</v>
      </c>
      <c r="I56" s="31">
        <v>16</v>
      </c>
      <c r="J56" s="153">
        <v>691</v>
      </c>
      <c r="K56" s="53">
        <v>11</v>
      </c>
    </row>
    <row r="57" spans="1:11" x14ac:dyDescent="0.25">
      <c r="A57" s="29">
        <v>53</v>
      </c>
      <c r="B57" s="1" t="s">
        <v>170</v>
      </c>
      <c r="C57" s="3" t="s">
        <v>6</v>
      </c>
      <c r="D57" s="3" t="s">
        <v>25</v>
      </c>
      <c r="E57" s="4" t="str">
        <f>[1]Arkusz1!E8</f>
        <v>590322400100879066</v>
      </c>
      <c r="F57" s="3" t="s">
        <v>26</v>
      </c>
      <c r="G57" s="19">
        <v>1</v>
      </c>
      <c r="H57" s="19" t="s">
        <v>9</v>
      </c>
      <c r="I57" s="29">
        <v>3</v>
      </c>
      <c r="J57" s="153">
        <v>708</v>
      </c>
      <c r="K57" s="53">
        <v>12</v>
      </c>
    </row>
    <row r="58" spans="1:11" x14ac:dyDescent="0.25">
      <c r="A58" s="34">
        <v>54</v>
      </c>
      <c r="B58" s="1" t="s">
        <v>167</v>
      </c>
      <c r="C58" s="6" t="s">
        <v>59</v>
      </c>
      <c r="D58" s="4" t="s">
        <v>87</v>
      </c>
      <c r="E58" s="4" t="str">
        <f>[1]Arkusz1!E68</f>
        <v>590322400800518487</v>
      </c>
      <c r="F58" s="4" t="s">
        <v>31</v>
      </c>
      <c r="G58" s="100">
        <v>3</v>
      </c>
      <c r="H58" s="19" t="s">
        <v>9</v>
      </c>
      <c r="I58" s="29">
        <v>16.5</v>
      </c>
      <c r="J58" s="153">
        <v>756</v>
      </c>
      <c r="K58" s="53">
        <v>13</v>
      </c>
    </row>
    <row r="59" spans="1:11" x14ac:dyDescent="0.25">
      <c r="A59" s="29">
        <v>55</v>
      </c>
      <c r="B59" s="1" t="s">
        <v>174</v>
      </c>
      <c r="C59" s="6" t="s">
        <v>42</v>
      </c>
      <c r="D59" s="4" t="s">
        <v>47</v>
      </c>
      <c r="E59" s="4" t="str">
        <f>[1]Arkusz1!E28</f>
        <v>590322400900192396</v>
      </c>
      <c r="F59" s="4" t="s">
        <v>31</v>
      </c>
      <c r="G59" s="86">
        <v>1</v>
      </c>
      <c r="H59" s="19" t="s">
        <v>9</v>
      </c>
      <c r="I59" s="29">
        <v>4</v>
      </c>
      <c r="J59" s="153">
        <v>780</v>
      </c>
      <c r="K59" s="53">
        <v>14</v>
      </c>
    </row>
    <row r="60" spans="1:11" x14ac:dyDescent="0.25">
      <c r="A60" s="34">
        <v>56</v>
      </c>
      <c r="B60" s="1" t="s">
        <v>166</v>
      </c>
      <c r="C60" s="6" t="s">
        <v>59</v>
      </c>
      <c r="D60" s="4" t="s">
        <v>64</v>
      </c>
      <c r="E60" s="4" t="str">
        <f>[1]Arkusz1!E43</f>
        <v>590322400800712151</v>
      </c>
      <c r="F60" s="4" t="s">
        <v>31</v>
      </c>
      <c r="G60" s="100">
        <v>3</v>
      </c>
      <c r="H60" s="19" t="s">
        <v>9</v>
      </c>
      <c r="I60" s="29">
        <v>13.2</v>
      </c>
      <c r="J60" s="153">
        <v>787</v>
      </c>
      <c r="K60" s="53">
        <v>15</v>
      </c>
    </row>
    <row r="61" spans="1:11" x14ac:dyDescent="0.25">
      <c r="A61" s="29">
        <v>57</v>
      </c>
      <c r="B61" s="1" t="s">
        <v>168</v>
      </c>
      <c r="C61" s="8" t="s">
        <v>102</v>
      </c>
      <c r="D61" s="4" t="s">
        <v>142</v>
      </c>
      <c r="E61" s="4" t="str">
        <f>[1]Arkusz1!E116</f>
        <v>590322400200064188</v>
      </c>
      <c r="F61" s="4" t="s">
        <v>31</v>
      </c>
      <c r="G61" s="100">
        <v>3</v>
      </c>
      <c r="H61" s="19" t="s">
        <v>9</v>
      </c>
      <c r="I61" s="29">
        <v>17.3</v>
      </c>
      <c r="J61" s="153">
        <v>791</v>
      </c>
      <c r="K61" s="53">
        <v>16</v>
      </c>
    </row>
    <row r="62" spans="1:11" x14ac:dyDescent="0.25">
      <c r="A62" s="34">
        <v>58</v>
      </c>
      <c r="B62" s="1" t="s">
        <v>169</v>
      </c>
      <c r="C62" s="8" t="s">
        <v>102</v>
      </c>
      <c r="D62" s="4" t="s">
        <v>104</v>
      </c>
      <c r="E62" s="4" t="str">
        <f>[1]Arkusz1!E83</f>
        <v>590322400200064294</v>
      </c>
      <c r="F62" s="4" t="s">
        <v>106</v>
      </c>
      <c r="G62" s="86">
        <v>1</v>
      </c>
      <c r="H62" s="19" t="s">
        <v>9</v>
      </c>
      <c r="I62" s="29">
        <v>1.5</v>
      </c>
      <c r="J62" s="153">
        <v>808</v>
      </c>
      <c r="K62" s="53">
        <v>17</v>
      </c>
    </row>
    <row r="63" spans="1:11" x14ac:dyDescent="0.25">
      <c r="A63" s="29">
        <v>59</v>
      </c>
      <c r="B63" s="1" t="s">
        <v>168</v>
      </c>
      <c r="C63" s="8" t="s">
        <v>102</v>
      </c>
      <c r="D63" s="4" t="s">
        <v>135</v>
      </c>
      <c r="E63" s="4" t="str">
        <f>[1]Arkusz1!E109</f>
        <v>590322400200080331</v>
      </c>
      <c r="F63" s="4" t="s">
        <v>127</v>
      </c>
      <c r="G63" s="100">
        <v>3</v>
      </c>
      <c r="H63" s="19" t="s">
        <v>9</v>
      </c>
      <c r="I63" s="29">
        <v>16</v>
      </c>
      <c r="J63" s="153">
        <v>835</v>
      </c>
      <c r="K63" s="53">
        <v>18</v>
      </c>
    </row>
    <row r="64" spans="1:11" x14ac:dyDescent="0.25">
      <c r="A64" s="34">
        <v>60</v>
      </c>
      <c r="B64" s="1" t="s">
        <v>174</v>
      </c>
      <c r="C64" s="6" t="s">
        <v>42</v>
      </c>
      <c r="D64" s="4" t="s">
        <v>45</v>
      </c>
      <c r="E64" s="4" t="str">
        <f>[1]Arkusz1!E26</f>
        <v>590322400900287733</v>
      </c>
      <c r="F64" s="4" t="s">
        <v>31</v>
      </c>
      <c r="G64" s="86">
        <v>1</v>
      </c>
      <c r="H64" s="19" t="s">
        <v>9</v>
      </c>
      <c r="I64" s="29">
        <v>4</v>
      </c>
      <c r="J64" s="153">
        <v>885</v>
      </c>
      <c r="K64" s="53">
        <v>19</v>
      </c>
    </row>
    <row r="65" spans="1:15" x14ac:dyDescent="0.25">
      <c r="A65" s="29">
        <v>61</v>
      </c>
      <c r="B65" s="1" t="s">
        <v>170</v>
      </c>
      <c r="C65" s="7" t="s">
        <v>6</v>
      </c>
      <c r="D65" s="4" t="s">
        <v>19</v>
      </c>
      <c r="E65" s="4" t="str">
        <f>[1]Arkusz1!E5</f>
        <v>590322400100130181</v>
      </c>
      <c r="F65" s="5" t="s">
        <v>22</v>
      </c>
      <c r="G65" s="86">
        <v>1</v>
      </c>
      <c r="H65" s="19" t="s">
        <v>9</v>
      </c>
      <c r="I65" s="29">
        <v>3</v>
      </c>
      <c r="J65" s="153">
        <v>981</v>
      </c>
      <c r="K65" s="53">
        <v>20</v>
      </c>
    </row>
    <row r="66" spans="1:15" x14ac:dyDescent="0.25">
      <c r="A66" s="34">
        <v>62</v>
      </c>
      <c r="B66" s="1" t="s">
        <v>168</v>
      </c>
      <c r="C66" s="8" t="s">
        <v>102</v>
      </c>
      <c r="D66" s="4" t="s">
        <v>143</v>
      </c>
      <c r="E66" s="4" t="str">
        <f>[1]Arkusz1!E117</f>
        <v>590322400200325517</v>
      </c>
      <c r="F66" s="4" t="s">
        <v>123</v>
      </c>
      <c r="G66" s="100">
        <v>3</v>
      </c>
      <c r="H66" s="19" t="s">
        <v>9</v>
      </c>
      <c r="I66" s="29">
        <v>7.3</v>
      </c>
      <c r="J66" s="153">
        <v>1084</v>
      </c>
      <c r="K66" s="53">
        <v>21</v>
      </c>
    </row>
    <row r="67" spans="1:15" x14ac:dyDescent="0.25">
      <c r="A67" s="29">
        <v>63</v>
      </c>
      <c r="B67" s="1" t="s">
        <v>167</v>
      </c>
      <c r="C67" s="6" t="s">
        <v>59</v>
      </c>
      <c r="D67" s="4" t="s">
        <v>93</v>
      </c>
      <c r="E67" s="4" t="str">
        <f>[1]Arkusz1!E74</f>
        <v>590322400800380213</v>
      </c>
      <c r="F67" s="4" t="s">
        <v>31</v>
      </c>
      <c r="G67" s="100">
        <v>3</v>
      </c>
      <c r="H67" s="19" t="s">
        <v>9</v>
      </c>
      <c r="I67" s="29">
        <v>16.5</v>
      </c>
      <c r="J67" s="153">
        <v>1108</v>
      </c>
      <c r="K67" s="53">
        <v>22</v>
      </c>
    </row>
    <row r="68" spans="1:15" x14ac:dyDescent="0.25">
      <c r="A68" s="34">
        <v>64</v>
      </c>
      <c r="B68" s="1" t="s">
        <v>175</v>
      </c>
      <c r="C68" s="8" t="s">
        <v>42</v>
      </c>
      <c r="D68" s="4" t="s">
        <v>53</v>
      </c>
      <c r="E68" s="4" t="str">
        <f>[1]Arkusz1!E34</f>
        <v>590322400900650742</v>
      </c>
      <c r="F68" s="4" t="s">
        <v>37</v>
      </c>
      <c r="G68" s="86">
        <v>1</v>
      </c>
      <c r="H68" s="21" t="s">
        <v>9</v>
      </c>
      <c r="I68" s="33">
        <v>3</v>
      </c>
      <c r="J68" s="153">
        <v>1140</v>
      </c>
      <c r="K68" s="53">
        <v>23</v>
      </c>
    </row>
    <row r="69" spans="1:15" x14ac:dyDescent="0.25">
      <c r="A69" s="29">
        <v>65</v>
      </c>
      <c r="B69" s="1" t="s">
        <v>174</v>
      </c>
      <c r="C69" s="6" t="s">
        <v>42</v>
      </c>
      <c r="D69" s="4" t="s">
        <v>44</v>
      </c>
      <c r="E69" s="4" t="str">
        <f>[1]Arkusz1!E25</f>
        <v>590322400900450427</v>
      </c>
      <c r="F69" s="4" t="s">
        <v>31</v>
      </c>
      <c r="G69" s="86">
        <v>1</v>
      </c>
      <c r="H69" s="19" t="s">
        <v>9</v>
      </c>
      <c r="I69" s="29">
        <v>4</v>
      </c>
      <c r="J69" s="153">
        <v>1165</v>
      </c>
      <c r="K69" s="53">
        <v>24</v>
      </c>
    </row>
    <row r="70" spans="1:15" ht="15.75" thickBot="1" x14ac:dyDescent="0.3">
      <c r="A70" s="34">
        <v>66</v>
      </c>
      <c r="B70" s="27" t="s">
        <v>173</v>
      </c>
      <c r="C70" s="68" t="s">
        <v>35</v>
      </c>
      <c r="D70" s="15" t="s">
        <v>36</v>
      </c>
      <c r="E70" s="15" t="str">
        <f>[1]Arkusz1!E20</f>
        <v>590322400400053357</v>
      </c>
      <c r="F70" s="15" t="s">
        <v>38</v>
      </c>
      <c r="G70" s="87">
        <v>1</v>
      </c>
      <c r="H70" s="78" t="s">
        <v>9</v>
      </c>
      <c r="I70" s="79">
        <v>5</v>
      </c>
      <c r="J70" s="155">
        <v>1167</v>
      </c>
      <c r="K70" s="53">
        <v>25</v>
      </c>
    </row>
    <row r="71" spans="1:15" ht="15.75" thickBot="1" x14ac:dyDescent="0.3">
      <c r="A71" s="29">
        <v>67</v>
      </c>
      <c r="B71" s="93" t="s">
        <v>172</v>
      </c>
      <c r="C71" s="94" t="s">
        <v>29</v>
      </c>
      <c r="D71" s="94" t="s">
        <v>32</v>
      </c>
      <c r="E71" s="95" t="str">
        <f>[1]Arkusz1!E15</f>
        <v>590322428300531447</v>
      </c>
      <c r="F71" s="96" t="s">
        <v>31</v>
      </c>
      <c r="G71" s="101">
        <v>3</v>
      </c>
      <c r="H71" s="97" t="s">
        <v>9</v>
      </c>
      <c r="I71" s="92">
        <v>16</v>
      </c>
      <c r="J71" s="156">
        <v>1191</v>
      </c>
      <c r="K71" s="81">
        <v>26</v>
      </c>
      <c r="L71" s="107" t="s">
        <v>216</v>
      </c>
      <c r="M71" s="107">
        <v>2</v>
      </c>
      <c r="N71" s="107" t="s">
        <v>215</v>
      </c>
      <c r="O71" s="107">
        <f>K71-M71</f>
        <v>24</v>
      </c>
    </row>
    <row r="72" spans="1:15" x14ac:dyDescent="0.25">
      <c r="A72" s="34">
        <v>68</v>
      </c>
      <c r="B72" s="34" t="s">
        <v>166</v>
      </c>
      <c r="C72" s="60" t="s">
        <v>59</v>
      </c>
      <c r="D72" s="63" t="s">
        <v>78</v>
      </c>
      <c r="E72" s="63" t="str">
        <f>[1]Arkusz1!E59</f>
        <v>590322400800029716</v>
      </c>
      <c r="F72" s="63" t="s">
        <v>17</v>
      </c>
      <c r="G72" s="85">
        <v>1</v>
      </c>
      <c r="H72" s="37" t="s">
        <v>9</v>
      </c>
      <c r="I72" s="38">
        <v>3</v>
      </c>
      <c r="J72" s="154">
        <v>1233</v>
      </c>
      <c r="K72" s="53">
        <v>1</v>
      </c>
    </row>
    <row r="73" spans="1:15" x14ac:dyDescent="0.25">
      <c r="A73" s="29">
        <v>69</v>
      </c>
      <c r="B73" s="1" t="s">
        <v>167</v>
      </c>
      <c r="C73" s="6" t="s">
        <v>59</v>
      </c>
      <c r="D73" s="4" t="s">
        <v>90</v>
      </c>
      <c r="E73" s="4" t="str">
        <f>[1]Arkusz1!E71</f>
        <v>590322400800360413</v>
      </c>
      <c r="F73" s="4" t="s">
        <v>31</v>
      </c>
      <c r="G73" s="86">
        <v>1</v>
      </c>
      <c r="H73" s="19" t="s">
        <v>9</v>
      </c>
      <c r="I73" s="29">
        <v>5.5</v>
      </c>
      <c r="J73" s="153">
        <v>1235</v>
      </c>
      <c r="K73" s="53">
        <v>2</v>
      </c>
    </row>
    <row r="74" spans="1:15" x14ac:dyDescent="0.25">
      <c r="A74" s="34">
        <v>70</v>
      </c>
      <c r="B74" s="1" t="s">
        <v>176</v>
      </c>
      <c r="C74" s="6" t="s">
        <v>102</v>
      </c>
      <c r="D74" s="4" t="s">
        <v>154</v>
      </c>
      <c r="E74" s="4" t="str">
        <f>[1]Arkusz1!E131</f>
        <v>590322400200388567</v>
      </c>
      <c r="F74" s="4" t="s">
        <v>37</v>
      </c>
      <c r="G74" s="86">
        <v>1</v>
      </c>
      <c r="H74" s="19" t="s">
        <v>9</v>
      </c>
      <c r="I74" s="29">
        <v>5</v>
      </c>
      <c r="J74" s="153">
        <v>1280</v>
      </c>
      <c r="K74" s="53">
        <v>3</v>
      </c>
    </row>
    <row r="75" spans="1:15" x14ac:dyDescent="0.25">
      <c r="A75" s="29">
        <v>71</v>
      </c>
      <c r="B75" s="1" t="s">
        <v>166</v>
      </c>
      <c r="C75" s="8" t="s">
        <v>59</v>
      </c>
      <c r="D75" s="4" t="s">
        <v>75</v>
      </c>
      <c r="E75" s="4" t="str">
        <f>[1]Arkusz1!E55</f>
        <v>590322400800782147</v>
      </c>
      <c r="F75" s="4" t="s">
        <v>38</v>
      </c>
      <c r="G75" s="86">
        <v>1</v>
      </c>
      <c r="H75" s="19" t="s">
        <v>9</v>
      </c>
      <c r="I75" s="29">
        <v>2.5</v>
      </c>
      <c r="J75" s="153">
        <v>1292</v>
      </c>
      <c r="K75" s="53">
        <v>4</v>
      </c>
    </row>
    <row r="76" spans="1:15" x14ac:dyDescent="0.25">
      <c r="A76" s="34">
        <v>72</v>
      </c>
      <c r="B76" s="1" t="s">
        <v>166</v>
      </c>
      <c r="C76" s="8" t="s">
        <v>59</v>
      </c>
      <c r="D76" s="4" t="s">
        <v>75</v>
      </c>
      <c r="E76" s="4" t="str">
        <f>[1]Arkusz1!E54</f>
        <v>590322400800238606</v>
      </c>
      <c r="F76" s="4" t="s">
        <v>17</v>
      </c>
      <c r="G76" s="86">
        <v>1</v>
      </c>
      <c r="H76" s="19" t="s">
        <v>9</v>
      </c>
      <c r="I76" s="29">
        <v>3</v>
      </c>
      <c r="J76" s="153">
        <v>1295</v>
      </c>
      <c r="K76" s="53">
        <v>5</v>
      </c>
    </row>
    <row r="77" spans="1:15" x14ac:dyDescent="0.25">
      <c r="A77" s="29">
        <v>73</v>
      </c>
      <c r="B77" s="1" t="s">
        <v>168</v>
      </c>
      <c r="C77" s="8" t="s">
        <v>102</v>
      </c>
      <c r="D77" s="4" t="s">
        <v>103</v>
      </c>
      <c r="E77" s="4" t="str">
        <f>[1]Arkusz1!E81</f>
        <v>590322400200120884</v>
      </c>
      <c r="F77" s="4" t="s">
        <v>31</v>
      </c>
      <c r="G77" s="100">
        <v>3</v>
      </c>
      <c r="H77" s="19" t="s">
        <v>9</v>
      </c>
      <c r="I77" s="29">
        <v>5.7</v>
      </c>
      <c r="J77" s="153">
        <v>1313</v>
      </c>
      <c r="K77" s="53">
        <v>6</v>
      </c>
    </row>
    <row r="78" spans="1:15" x14ac:dyDescent="0.25">
      <c r="A78" s="34">
        <v>74</v>
      </c>
      <c r="B78" s="1" t="s">
        <v>170</v>
      </c>
      <c r="C78" s="3" t="s">
        <v>6</v>
      </c>
      <c r="D78" s="3" t="s">
        <v>25</v>
      </c>
      <c r="E78" s="4" t="str">
        <f>[1]Arkusz1!E7</f>
        <v>590322400100052018</v>
      </c>
      <c r="F78" s="3" t="s">
        <v>26</v>
      </c>
      <c r="G78" s="19">
        <v>1</v>
      </c>
      <c r="H78" s="19" t="s">
        <v>9</v>
      </c>
      <c r="I78" s="29">
        <v>5.7</v>
      </c>
      <c r="J78" s="153">
        <v>1327</v>
      </c>
      <c r="K78" s="53">
        <v>7</v>
      </c>
    </row>
    <row r="79" spans="1:15" x14ac:dyDescent="0.25">
      <c r="A79" s="29">
        <v>75</v>
      </c>
      <c r="B79" s="1" t="s">
        <v>167</v>
      </c>
      <c r="C79" s="6" t="s">
        <v>59</v>
      </c>
      <c r="D79" s="4" t="s">
        <v>89</v>
      </c>
      <c r="E79" s="4" t="str">
        <f>[1]Arkusz1!E70</f>
        <v>590322400800182213</v>
      </c>
      <c r="F79" s="4" t="s">
        <v>31</v>
      </c>
      <c r="G79" s="86">
        <v>1</v>
      </c>
      <c r="H79" s="19" t="s">
        <v>9</v>
      </c>
      <c r="I79" s="29">
        <v>5.5</v>
      </c>
      <c r="J79" s="153">
        <v>1387</v>
      </c>
      <c r="K79" s="53">
        <v>8</v>
      </c>
    </row>
    <row r="80" spans="1:15" x14ac:dyDescent="0.25">
      <c r="A80" s="34">
        <v>76</v>
      </c>
      <c r="B80" s="1" t="s">
        <v>176</v>
      </c>
      <c r="C80" s="6" t="s">
        <v>102</v>
      </c>
      <c r="D80" s="4" t="s">
        <v>153</v>
      </c>
      <c r="E80" s="4" t="str">
        <f>[1]Arkusz1!E130</f>
        <v>590322400200627703</v>
      </c>
      <c r="F80" s="4" t="s">
        <v>17</v>
      </c>
      <c r="G80" s="86">
        <v>1</v>
      </c>
      <c r="H80" s="19" t="s">
        <v>9</v>
      </c>
      <c r="I80" s="29">
        <v>4.5</v>
      </c>
      <c r="J80" s="153">
        <v>1387</v>
      </c>
      <c r="K80" s="53">
        <v>9</v>
      </c>
    </row>
    <row r="81" spans="1:11" x14ac:dyDescent="0.25">
      <c r="A81" s="29">
        <v>77</v>
      </c>
      <c r="B81" s="1" t="s">
        <v>175</v>
      </c>
      <c r="C81" s="8" t="s">
        <v>42</v>
      </c>
      <c r="D81" s="4" t="s">
        <v>54</v>
      </c>
      <c r="E81" s="4" t="str">
        <f>[1]Arkusz1!E35</f>
        <v>590322400900693749</v>
      </c>
      <c r="F81" s="4" t="s">
        <v>55</v>
      </c>
      <c r="G81" s="100">
        <v>3</v>
      </c>
      <c r="H81" s="21" t="s">
        <v>9</v>
      </c>
      <c r="I81" s="33">
        <v>6.9</v>
      </c>
      <c r="J81" s="153">
        <v>1447</v>
      </c>
      <c r="K81" s="53">
        <v>10</v>
      </c>
    </row>
    <row r="82" spans="1:11" x14ac:dyDescent="0.25">
      <c r="A82" s="34">
        <v>78</v>
      </c>
      <c r="B82" s="1" t="s">
        <v>167</v>
      </c>
      <c r="C82" s="6" t="s">
        <v>59</v>
      </c>
      <c r="D82" s="4" t="s">
        <v>92</v>
      </c>
      <c r="E82" s="4" t="str">
        <f>[1]Arkusz1!E73</f>
        <v>590322400800255238</v>
      </c>
      <c r="F82" s="4" t="s">
        <v>31</v>
      </c>
      <c r="G82" s="86">
        <v>1</v>
      </c>
      <c r="H82" s="19" t="s">
        <v>9</v>
      </c>
      <c r="I82" s="29">
        <v>5.5</v>
      </c>
      <c r="J82" s="153">
        <v>1455</v>
      </c>
      <c r="K82" s="53">
        <v>11</v>
      </c>
    </row>
    <row r="83" spans="1:11" x14ac:dyDescent="0.25">
      <c r="A83" s="29">
        <v>79</v>
      </c>
      <c r="B83" s="1" t="s">
        <v>174</v>
      </c>
      <c r="C83" s="6" t="s">
        <v>42</v>
      </c>
      <c r="D83" s="4" t="s">
        <v>43</v>
      </c>
      <c r="E83" s="4" t="str">
        <f>[1]Arkusz1!E24</f>
        <v>590322400900558482</v>
      </c>
      <c r="F83" s="4" t="s">
        <v>31</v>
      </c>
      <c r="G83" s="86">
        <v>1</v>
      </c>
      <c r="H83" s="19" t="s">
        <v>9</v>
      </c>
      <c r="I83" s="29">
        <v>4</v>
      </c>
      <c r="J83" s="153">
        <v>1500</v>
      </c>
      <c r="K83" s="53">
        <v>12</v>
      </c>
    </row>
    <row r="84" spans="1:11" x14ac:dyDescent="0.25">
      <c r="A84" s="34">
        <v>80</v>
      </c>
      <c r="B84" s="1" t="s">
        <v>166</v>
      </c>
      <c r="C84" s="8" t="s">
        <v>59</v>
      </c>
      <c r="D84" s="4" t="s">
        <v>75</v>
      </c>
      <c r="E84" s="4" t="str">
        <f>[1]Arkusz1!E53</f>
        <v>590322400800609024</v>
      </c>
      <c r="F84" s="4" t="s">
        <v>8</v>
      </c>
      <c r="G84" s="86">
        <v>1</v>
      </c>
      <c r="H84" s="19" t="s">
        <v>9</v>
      </c>
      <c r="I84" s="29">
        <v>3</v>
      </c>
      <c r="J84" s="153">
        <v>1504</v>
      </c>
      <c r="K84" s="53">
        <v>13</v>
      </c>
    </row>
    <row r="85" spans="1:11" x14ac:dyDescent="0.25">
      <c r="A85" s="29">
        <v>81</v>
      </c>
      <c r="B85" s="1" t="s">
        <v>173</v>
      </c>
      <c r="C85" s="8" t="s">
        <v>35</v>
      </c>
      <c r="D85" s="4" t="s">
        <v>39</v>
      </c>
      <c r="E85" s="4" t="str">
        <f>[1]Arkusz1!E22</f>
        <v>590322400400107302</v>
      </c>
      <c r="F85" s="4" t="s">
        <v>41</v>
      </c>
      <c r="G85" s="86">
        <v>1</v>
      </c>
      <c r="H85" s="21" t="s">
        <v>9</v>
      </c>
      <c r="I85" s="33">
        <v>3</v>
      </c>
      <c r="J85" s="153">
        <v>1512</v>
      </c>
      <c r="K85" s="53">
        <v>14</v>
      </c>
    </row>
    <row r="86" spans="1:11" x14ac:dyDescent="0.25">
      <c r="A86" s="34">
        <v>82</v>
      </c>
      <c r="B86" s="1" t="s">
        <v>176</v>
      </c>
      <c r="C86" s="10" t="s">
        <v>102</v>
      </c>
      <c r="D86" s="10" t="s">
        <v>155</v>
      </c>
      <c r="E86" s="150" t="s">
        <v>179</v>
      </c>
      <c r="F86" s="10" t="s">
        <v>156</v>
      </c>
      <c r="G86" s="21">
        <v>1</v>
      </c>
      <c r="H86" s="21" t="s">
        <v>9</v>
      </c>
      <c r="I86" s="33">
        <v>4.5</v>
      </c>
      <c r="J86" s="153">
        <v>1552</v>
      </c>
      <c r="K86" s="53">
        <v>15</v>
      </c>
    </row>
    <row r="87" spans="1:11" x14ac:dyDescent="0.25">
      <c r="A87" s="29">
        <v>83</v>
      </c>
      <c r="B87" s="1" t="s">
        <v>167</v>
      </c>
      <c r="C87" s="6" t="s">
        <v>59</v>
      </c>
      <c r="D87" s="4" t="s">
        <v>91</v>
      </c>
      <c r="E87" s="4" t="str">
        <f>[1]Arkusz1!E72</f>
        <v>590322400800164493</v>
      </c>
      <c r="F87" s="4" t="s">
        <v>31</v>
      </c>
      <c r="G87" s="100">
        <v>3</v>
      </c>
      <c r="H87" s="19" t="s">
        <v>9</v>
      </c>
      <c r="I87" s="29">
        <v>16.5</v>
      </c>
      <c r="J87" s="153">
        <v>1591</v>
      </c>
      <c r="K87" s="53">
        <v>16</v>
      </c>
    </row>
    <row r="88" spans="1:11" x14ac:dyDescent="0.25">
      <c r="A88" s="34">
        <v>84</v>
      </c>
      <c r="B88" s="1" t="s">
        <v>176</v>
      </c>
      <c r="C88" s="6" t="s">
        <v>102</v>
      </c>
      <c r="D88" s="4" t="s">
        <v>152</v>
      </c>
      <c r="E88" s="4" t="str">
        <f>[1]Arkusz1!E128</f>
        <v>590322400200286993</v>
      </c>
      <c r="F88" s="4" t="s">
        <v>17</v>
      </c>
      <c r="G88" s="86">
        <v>1</v>
      </c>
      <c r="H88" s="19" t="s">
        <v>9</v>
      </c>
      <c r="I88" s="29">
        <v>4.5</v>
      </c>
      <c r="J88" s="153">
        <v>1600</v>
      </c>
      <c r="K88" s="53">
        <v>17</v>
      </c>
    </row>
    <row r="89" spans="1:11" x14ac:dyDescent="0.25">
      <c r="A89" s="29">
        <v>85</v>
      </c>
      <c r="B89" s="1" t="s">
        <v>166</v>
      </c>
      <c r="C89" s="8" t="s">
        <v>59</v>
      </c>
      <c r="D89" s="4" t="s">
        <v>78</v>
      </c>
      <c r="E89" s="4" t="str">
        <f>[1]Arkusz1!E58</f>
        <v>590322400800700073</v>
      </c>
      <c r="F89" s="4" t="s">
        <v>8</v>
      </c>
      <c r="G89" s="86">
        <v>1</v>
      </c>
      <c r="H89" s="19" t="s">
        <v>9</v>
      </c>
      <c r="I89" s="29">
        <v>3</v>
      </c>
      <c r="J89" s="153">
        <v>1631</v>
      </c>
      <c r="K89" s="53">
        <v>18</v>
      </c>
    </row>
    <row r="90" spans="1:11" x14ac:dyDescent="0.25">
      <c r="A90" s="34">
        <v>86</v>
      </c>
      <c r="B90" s="1" t="s">
        <v>167</v>
      </c>
      <c r="C90" s="6" t="s">
        <v>59</v>
      </c>
      <c r="D90" s="4" t="s">
        <v>85</v>
      </c>
      <c r="E90" s="4" t="str">
        <f>[1]Arkusz1!E66</f>
        <v>590322400800417285</v>
      </c>
      <c r="F90" s="4" t="s">
        <v>31</v>
      </c>
      <c r="G90" s="86">
        <v>1</v>
      </c>
      <c r="H90" s="19" t="s">
        <v>9</v>
      </c>
      <c r="I90" s="29">
        <v>5.5</v>
      </c>
      <c r="J90" s="153">
        <v>1668</v>
      </c>
      <c r="K90" s="53">
        <v>19</v>
      </c>
    </row>
    <row r="91" spans="1:11" x14ac:dyDescent="0.25">
      <c r="A91" s="29">
        <v>87</v>
      </c>
      <c r="B91" s="1" t="s">
        <v>168</v>
      </c>
      <c r="C91" s="8" t="s">
        <v>102</v>
      </c>
      <c r="D91" s="4" t="s">
        <v>134</v>
      </c>
      <c r="E91" s="4" t="str">
        <f>[1]Arkusz1!E108</f>
        <v>590322400200154599</v>
      </c>
      <c r="F91" s="4" t="s">
        <v>127</v>
      </c>
      <c r="G91" s="100">
        <v>3</v>
      </c>
      <c r="H91" s="19" t="s">
        <v>9</v>
      </c>
      <c r="I91" s="29">
        <v>16</v>
      </c>
      <c r="J91" s="153">
        <v>1725</v>
      </c>
      <c r="K91" s="53">
        <v>20</v>
      </c>
    </row>
    <row r="92" spans="1:11" x14ac:dyDescent="0.25">
      <c r="A92" s="34">
        <v>88</v>
      </c>
      <c r="B92" s="1" t="s">
        <v>176</v>
      </c>
      <c r="C92" s="6" t="s">
        <v>102</v>
      </c>
      <c r="D92" s="4" t="s">
        <v>154</v>
      </c>
      <c r="E92" s="4" t="str">
        <f>[1]Arkusz1!E132</f>
        <v>590322400200465251</v>
      </c>
      <c r="F92" s="4" t="s">
        <v>17</v>
      </c>
      <c r="G92" s="86">
        <v>1</v>
      </c>
      <c r="H92" s="19" t="s">
        <v>9</v>
      </c>
      <c r="I92" s="29">
        <v>4.5</v>
      </c>
      <c r="J92" s="153">
        <v>1771</v>
      </c>
      <c r="K92" s="53">
        <v>21</v>
      </c>
    </row>
    <row r="93" spans="1:11" x14ac:dyDescent="0.25">
      <c r="A93" s="29">
        <v>89</v>
      </c>
      <c r="B93" s="1" t="s">
        <v>167</v>
      </c>
      <c r="C93" s="6" t="s">
        <v>59</v>
      </c>
      <c r="D93" s="4" t="s">
        <v>61</v>
      </c>
      <c r="E93" s="4" t="str">
        <f>[1]Arkusz1!E40</f>
        <v>590322400800529803</v>
      </c>
      <c r="F93" s="4" t="s">
        <v>31</v>
      </c>
      <c r="G93" s="86">
        <v>1</v>
      </c>
      <c r="H93" s="19" t="s">
        <v>9</v>
      </c>
      <c r="I93" s="29">
        <v>5.5</v>
      </c>
      <c r="J93" s="153">
        <v>1791</v>
      </c>
      <c r="K93" s="53">
        <v>22</v>
      </c>
    </row>
    <row r="94" spans="1:11" x14ac:dyDescent="0.25">
      <c r="A94" s="34">
        <v>90</v>
      </c>
      <c r="B94" s="1" t="s">
        <v>167</v>
      </c>
      <c r="C94" s="7" t="s">
        <v>59</v>
      </c>
      <c r="D94" s="4" t="s">
        <v>101</v>
      </c>
      <c r="E94" s="4" t="str">
        <f>[1]Arkusz1!E80</f>
        <v>590322400800220991</v>
      </c>
      <c r="F94" s="5" t="s">
        <v>31</v>
      </c>
      <c r="G94" s="86">
        <v>1</v>
      </c>
      <c r="H94" s="19" t="s">
        <v>9</v>
      </c>
      <c r="I94" s="29">
        <v>5.5</v>
      </c>
      <c r="J94" s="153">
        <v>1920</v>
      </c>
      <c r="K94" s="53">
        <v>23</v>
      </c>
    </row>
    <row r="95" spans="1:11" x14ac:dyDescent="0.25">
      <c r="A95" s="29">
        <v>91</v>
      </c>
      <c r="B95" s="1" t="s">
        <v>167</v>
      </c>
      <c r="C95" s="6" t="s">
        <v>59</v>
      </c>
      <c r="D95" s="4" t="s">
        <v>95</v>
      </c>
      <c r="E95" s="4" t="str">
        <f>[1]Arkusz1!E76</f>
        <v>590322400800160808</v>
      </c>
      <c r="F95" s="4" t="s">
        <v>31</v>
      </c>
      <c r="G95" s="86">
        <v>1</v>
      </c>
      <c r="H95" s="19" t="s">
        <v>9</v>
      </c>
      <c r="I95" s="29">
        <v>5.5</v>
      </c>
      <c r="J95" s="153">
        <v>1929</v>
      </c>
      <c r="K95" s="53">
        <v>24</v>
      </c>
    </row>
    <row r="96" spans="1:11" x14ac:dyDescent="0.25">
      <c r="A96" s="34">
        <v>92</v>
      </c>
      <c r="B96" s="1" t="s">
        <v>176</v>
      </c>
      <c r="C96" s="8" t="s">
        <v>102</v>
      </c>
      <c r="D96" s="4" t="s">
        <v>147</v>
      </c>
      <c r="E96" s="4" t="str">
        <f>[1]Arkusz1!E120</f>
        <v>590322400200012806</v>
      </c>
      <c r="F96" s="4" t="s">
        <v>37</v>
      </c>
      <c r="G96" s="86">
        <v>1</v>
      </c>
      <c r="H96" s="19" t="s">
        <v>9</v>
      </c>
      <c r="I96" s="29">
        <v>4.5</v>
      </c>
      <c r="J96" s="153">
        <v>2113</v>
      </c>
      <c r="K96" s="53">
        <v>25</v>
      </c>
    </row>
    <row r="97" spans="1:15" x14ac:dyDescent="0.25">
      <c r="A97" s="29">
        <v>93</v>
      </c>
      <c r="B97" s="1" t="s">
        <v>167</v>
      </c>
      <c r="C97" s="6" t="s">
        <v>59</v>
      </c>
      <c r="D97" s="4" t="s">
        <v>62</v>
      </c>
      <c r="E97" s="4" t="str">
        <f>[1]Arkusz1!E41</f>
        <v>590322400800277742</v>
      </c>
      <c r="F97" s="4" t="s">
        <v>31</v>
      </c>
      <c r="G97" s="100">
        <v>3</v>
      </c>
      <c r="H97" s="19" t="s">
        <v>9</v>
      </c>
      <c r="I97" s="29">
        <v>16.5</v>
      </c>
      <c r="J97" s="153">
        <v>2152</v>
      </c>
      <c r="K97" s="53">
        <v>26</v>
      </c>
    </row>
    <row r="98" spans="1:15" x14ac:dyDescent="0.25">
      <c r="A98" s="34">
        <v>94</v>
      </c>
      <c r="B98" s="1" t="s">
        <v>175</v>
      </c>
      <c r="C98" s="6" t="s">
        <v>42</v>
      </c>
      <c r="D98" s="4" t="s">
        <v>49</v>
      </c>
      <c r="E98" s="4" t="str">
        <f>[1]Arkusz1!E30</f>
        <v>590322400900280505</v>
      </c>
      <c r="F98" s="4" t="s">
        <v>37</v>
      </c>
      <c r="G98" s="100">
        <v>3</v>
      </c>
      <c r="H98" s="19" t="s">
        <v>9</v>
      </c>
      <c r="I98" s="29">
        <v>3</v>
      </c>
      <c r="J98" s="153">
        <v>2157</v>
      </c>
      <c r="K98" s="53">
        <v>27</v>
      </c>
    </row>
    <row r="99" spans="1:15" x14ac:dyDescent="0.25">
      <c r="A99" s="29">
        <v>95</v>
      </c>
      <c r="B99" s="1" t="s">
        <v>167</v>
      </c>
      <c r="C99" s="6" t="s">
        <v>59</v>
      </c>
      <c r="D99" s="4" t="s">
        <v>94</v>
      </c>
      <c r="E99" s="4" t="str">
        <f>[1]Arkusz1!E75</f>
        <v>590322400800032198</v>
      </c>
      <c r="F99" s="4" t="s">
        <v>31</v>
      </c>
      <c r="G99" s="100">
        <v>3</v>
      </c>
      <c r="H99" s="19" t="s">
        <v>9</v>
      </c>
      <c r="I99" s="29">
        <v>16.5</v>
      </c>
      <c r="J99" s="153">
        <v>2184</v>
      </c>
      <c r="K99" s="53">
        <v>28</v>
      </c>
    </row>
    <row r="100" spans="1:15" x14ac:dyDescent="0.25">
      <c r="A100" s="34">
        <v>96</v>
      </c>
      <c r="B100" s="1" t="s">
        <v>166</v>
      </c>
      <c r="C100" s="8" t="s">
        <v>59</v>
      </c>
      <c r="D100" s="4" t="s">
        <v>78</v>
      </c>
      <c r="E100" s="4" t="str">
        <f>[1]Arkusz1!E60</f>
        <v>590322400800267323</v>
      </c>
      <c r="F100" s="4" t="s">
        <v>38</v>
      </c>
      <c r="G100" s="86">
        <v>1</v>
      </c>
      <c r="H100" s="19" t="s">
        <v>9</v>
      </c>
      <c r="I100" s="29">
        <v>2.5</v>
      </c>
      <c r="J100" s="153">
        <v>2256</v>
      </c>
      <c r="K100" s="53">
        <v>29</v>
      </c>
    </row>
    <row r="101" spans="1:15" x14ac:dyDescent="0.25">
      <c r="A101" s="29">
        <v>97</v>
      </c>
      <c r="B101" s="1" t="s">
        <v>176</v>
      </c>
      <c r="C101" s="6" t="s">
        <v>102</v>
      </c>
      <c r="D101" s="4" t="s">
        <v>151</v>
      </c>
      <c r="E101" s="4" t="str">
        <f>[1]Arkusz1!E126</f>
        <v>590322400200941236</v>
      </c>
      <c r="F101" s="4" t="s">
        <v>17</v>
      </c>
      <c r="G101" s="86">
        <v>1</v>
      </c>
      <c r="H101" s="19" t="s">
        <v>9</v>
      </c>
      <c r="I101" s="29">
        <v>4.5</v>
      </c>
      <c r="J101" s="153">
        <v>2259</v>
      </c>
      <c r="K101" s="53">
        <v>30</v>
      </c>
    </row>
    <row r="102" spans="1:15" x14ac:dyDescent="0.25">
      <c r="A102" s="34">
        <v>98</v>
      </c>
      <c r="B102" s="1" t="s">
        <v>167</v>
      </c>
      <c r="C102" s="8" t="s">
        <v>59</v>
      </c>
      <c r="D102" s="4" t="s">
        <v>80</v>
      </c>
      <c r="E102" s="4" t="str">
        <f>[1]Arkusz1!E63</f>
        <v>590322400800155941</v>
      </c>
      <c r="F102" s="4" t="s">
        <v>82</v>
      </c>
      <c r="G102" s="86">
        <v>1</v>
      </c>
      <c r="H102" s="19" t="s">
        <v>9</v>
      </c>
      <c r="I102" s="29">
        <v>5.3</v>
      </c>
      <c r="J102" s="153">
        <v>2269</v>
      </c>
      <c r="K102" s="53">
        <v>31</v>
      </c>
    </row>
    <row r="103" spans="1:15" x14ac:dyDescent="0.25">
      <c r="A103" s="29">
        <v>99</v>
      </c>
      <c r="B103" s="1" t="s">
        <v>167</v>
      </c>
      <c r="C103" s="6" t="s">
        <v>59</v>
      </c>
      <c r="D103" s="4" t="s">
        <v>84</v>
      </c>
      <c r="E103" s="4" t="str">
        <f>[1]Arkusz1!E65</f>
        <v>590322400800011421</v>
      </c>
      <c r="F103" s="4" t="s">
        <v>31</v>
      </c>
      <c r="G103" s="86">
        <v>1</v>
      </c>
      <c r="H103" s="19" t="s">
        <v>9</v>
      </c>
      <c r="I103" s="29">
        <v>5.5</v>
      </c>
      <c r="J103" s="153">
        <v>2313</v>
      </c>
      <c r="K103" s="53">
        <v>32</v>
      </c>
    </row>
    <row r="104" spans="1:15" s="9" customFormat="1" x14ac:dyDescent="0.25">
      <c r="A104" s="34">
        <v>100</v>
      </c>
      <c r="B104" s="2" t="s">
        <v>168</v>
      </c>
      <c r="C104" s="8" t="s">
        <v>102</v>
      </c>
      <c r="D104" s="4" t="s">
        <v>129</v>
      </c>
      <c r="E104" s="4" t="str">
        <f>[1]Arkusz1!E102</f>
        <v>590322400200746121</v>
      </c>
      <c r="F104" s="4" t="s">
        <v>127</v>
      </c>
      <c r="G104" s="86">
        <v>1</v>
      </c>
      <c r="H104" s="21" t="s">
        <v>9</v>
      </c>
      <c r="I104" s="33">
        <v>4</v>
      </c>
      <c r="J104" s="153">
        <v>2383</v>
      </c>
      <c r="K104" s="98">
        <v>33</v>
      </c>
    </row>
    <row r="105" spans="1:15" s="9" customFormat="1" x14ac:dyDescent="0.25">
      <c r="A105" s="29">
        <v>101</v>
      </c>
      <c r="B105" s="2" t="s">
        <v>170</v>
      </c>
      <c r="C105" s="10" t="s">
        <v>6</v>
      </c>
      <c r="D105" s="10" t="s">
        <v>28</v>
      </c>
      <c r="E105" s="4" t="str">
        <f>[1]Arkusz1!E11</f>
        <v>590322400100049223</v>
      </c>
      <c r="F105" s="10" t="s">
        <v>26</v>
      </c>
      <c r="G105" s="21">
        <v>1</v>
      </c>
      <c r="H105" s="21" t="s">
        <v>9</v>
      </c>
      <c r="I105" s="33">
        <v>3</v>
      </c>
      <c r="J105" s="153">
        <v>2452</v>
      </c>
      <c r="K105" s="98">
        <v>34</v>
      </c>
    </row>
    <row r="106" spans="1:15" s="9" customFormat="1" x14ac:dyDescent="0.25">
      <c r="A106" s="34">
        <v>102</v>
      </c>
      <c r="B106" s="2" t="s">
        <v>175</v>
      </c>
      <c r="C106" s="8" t="s">
        <v>42</v>
      </c>
      <c r="D106" s="4" t="s">
        <v>48</v>
      </c>
      <c r="E106" s="4" t="str">
        <f>[1]Arkusz1!E29</f>
        <v>590322400900617356</v>
      </c>
      <c r="F106" s="4" t="s">
        <v>37</v>
      </c>
      <c r="G106" s="100">
        <v>3</v>
      </c>
      <c r="H106" s="21" t="s">
        <v>9</v>
      </c>
      <c r="I106" s="33">
        <v>3</v>
      </c>
      <c r="J106" s="153">
        <v>2575</v>
      </c>
      <c r="K106" s="98">
        <v>35</v>
      </c>
    </row>
    <row r="107" spans="1:15" s="9" customFormat="1" x14ac:dyDescent="0.25">
      <c r="A107" s="29">
        <v>103</v>
      </c>
      <c r="B107" s="2" t="s">
        <v>176</v>
      </c>
      <c r="C107" s="8" t="s">
        <v>102</v>
      </c>
      <c r="D107" s="4" t="s">
        <v>151</v>
      </c>
      <c r="E107" s="4" t="str">
        <f>[1]Arkusz1!E125</f>
        <v>590322400200027299</v>
      </c>
      <c r="F107" s="10" t="s">
        <v>127</v>
      </c>
      <c r="G107" s="21">
        <v>1</v>
      </c>
      <c r="H107" s="21" t="s">
        <v>9</v>
      </c>
      <c r="I107" s="33">
        <v>4.5</v>
      </c>
      <c r="J107" s="153">
        <v>2579</v>
      </c>
      <c r="K107" s="98">
        <v>36</v>
      </c>
    </row>
    <row r="108" spans="1:15" s="9" customFormat="1" ht="15.75" thickBot="1" x14ac:dyDescent="0.3">
      <c r="A108" s="34">
        <v>104</v>
      </c>
      <c r="B108" s="82" t="s">
        <v>167</v>
      </c>
      <c r="C108" s="68" t="s">
        <v>59</v>
      </c>
      <c r="D108" s="15" t="s">
        <v>74</v>
      </c>
      <c r="E108" s="15" t="str">
        <f>[1]Arkusz1!E52</f>
        <v>590322400800454266</v>
      </c>
      <c r="F108" s="15" t="s">
        <v>31</v>
      </c>
      <c r="G108" s="87">
        <v>1</v>
      </c>
      <c r="H108" s="78" t="s">
        <v>9</v>
      </c>
      <c r="I108" s="79">
        <v>5.5</v>
      </c>
      <c r="J108" s="155">
        <v>2605</v>
      </c>
      <c r="K108" s="98">
        <v>37</v>
      </c>
    </row>
    <row r="109" spans="1:15" ht="15.75" thickBot="1" x14ac:dyDescent="0.3">
      <c r="A109" s="29">
        <v>105</v>
      </c>
      <c r="B109" s="72" t="s">
        <v>167</v>
      </c>
      <c r="C109" s="73" t="s">
        <v>59</v>
      </c>
      <c r="D109" s="74" t="s">
        <v>83</v>
      </c>
      <c r="E109" s="74" t="str">
        <f>[1]Arkusz1!E64</f>
        <v>590322400800268740</v>
      </c>
      <c r="F109" s="74" t="s">
        <v>8</v>
      </c>
      <c r="G109" s="88">
        <v>1</v>
      </c>
      <c r="H109" s="75" t="s">
        <v>9</v>
      </c>
      <c r="I109" s="71">
        <v>5.5</v>
      </c>
      <c r="J109" s="156">
        <v>2677</v>
      </c>
      <c r="K109" s="81">
        <v>38</v>
      </c>
      <c r="L109" s="107" t="s">
        <v>216</v>
      </c>
      <c r="M109" s="107">
        <v>0</v>
      </c>
      <c r="N109" s="107" t="s">
        <v>215</v>
      </c>
      <c r="O109" s="107">
        <f>K109-M109</f>
        <v>38</v>
      </c>
    </row>
    <row r="110" spans="1:15" x14ac:dyDescent="0.25">
      <c r="A110" s="34">
        <v>106</v>
      </c>
      <c r="B110" s="34" t="s">
        <v>171</v>
      </c>
      <c r="C110" s="35" t="s">
        <v>6</v>
      </c>
      <c r="D110" s="35" t="s">
        <v>7</v>
      </c>
      <c r="E110" s="63" t="str">
        <f>[1]Arkusz1!E2</f>
        <v>590322400100577641</v>
      </c>
      <c r="F110" s="36" t="s">
        <v>8</v>
      </c>
      <c r="G110" s="85">
        <v>1</v>
      </c>
      <c r="H110" s="37" t="s">
        <v>9</v>
      </c>
      <c r="I110" s="38">
        <v>2.2000000000000002</v>
      </c>
      <c r="J110" s="154">
        <v>2812</v>
      </c>
      <c r="K110" s="53">
        <v>1</v>
      </c>
    </row>
    <row r="111" spans="1:15" x14ac:dyDescent="0.25">
      <c r="A111" s="29">
        <v>107</v>
      </c>
      <c r="B111" s="1" t="s">
        <v>167</v>
      </c>
      <c r="C111" s="6" t="s">
        <v>59</v>
      </c>
      <c r="D111" s="4" t="s">
        <v>60</v>
      </c>
      <c r="E111" s="4" t="str">
        <f>[1]Arkusz1!E39</f>
        <v>590322400800544592</v>
      </c>
      <c r="F111" s="4" t="s">
        <v>31</v>
      </c>
      <c r="G111" s="86">
        <v>1</v>
      </c>
      <c r="H111" s="19" t="s">
        <v>9</v>
      </c>
      <c r="I111" s="29">
        <v>5.5</v>
      </c>
      <c r="J111" s="153">
        <v>2877</v>
      </c>
      <c r="K111" s="53">
        <v>2</v>
      </c>
    </row>
    <row r="112" spans="1:15" x14ac:dyDescent="0.25">
      <c r="A112" s="34">
        <v>108</v>
      </c>
      <c r="B112" s="1" t="s">
        <v>176</v>
      </c>
      <c r="C112" s="11" t="s">
        <v>102</v>
      </c>
      <c r="D112" s="4" t="s">
        <v>150</v>
      </c>
      <c r="E112" s="4" t="str">
        <f>[1]Arkusz1!E123</f>
        <v>590322400200126350</v>
      </c>
      <c r="F112" s="5" t="s">
        <v>8</v>
      </c>
      <c r="G112" s="86">
        <v>1</v>
      </c>
      <c r="H112" s="19" t="s">
        <v>9</v>
      </c>
      <c r="I112" s="29">
        <v>4.5</v>
      </c>
      <c r="J112" s="153">
        <v>2887</v>
      </c>
      <c r="K112" s="53">
        <v>3</v>
      </c>
    </row>
    <row r="113" spans="1:11" x14ac:dyDescent="0.25">
      <c r="A113" s="29">
        <v>109</v>
      </c>
      <c r="B113" s="1" t="s">
        <v>168</v>
      </c>
      <c r="C113" s="8" t="s">
        <v>102</v>
      </c>
      <c r="D113" s="4" t="s">
        <v>128</v>
      </c>
      <c r="E113" s="4" t="str">
        <f>[1]Arkusz1!E101</f>
        <v>590322400200005143</v>
      </c>
      <c r="F113" s="4" t="s">
        <v>127</v>
      </c>
      <c r="G113" s="100">
        <v>3</v>
      </c>
      <c r="H113" s="19" t="s">
        <v>9</v>
      </c>
      <c r="I113" s="29">
        <v>16</v>
      </c>
      <c r="J113" s="153">
        <v>2923</v>
      </c>
      <c r="K113" s="53">
        <v>4</v>
      </c>
    </row>
    <row r="114" spans="1:11" x14ac:dyDescent="0.25">
      <c r="A114" s="34">
        <v>110</v>
      </c>
      <c r="B114" s="1" t="s">
        <v>166</v>
      </c>
      <c r="C114" s="6" t="s">
        <v>59</v>
      </c>
      <c r="D114" s="4" t="s">
        <v>76</v>
      </c>
      <c r="E114" s="4" t="str">
        <f>[1]Arkusz1!E56</f>
        <v>590322400800444151</v>
      </c>
      <c r="F114" s="4" t="s">
        <v>31</v>
      </c>
      <c r="G114" s="100">
        <v>3</v>
      </c>
      <c r="H114" s="19" t="s">
        <v>9</v>
      </c>
      <c r="I114" s="29">
        <v>16.5</v>
      </c>
      <c r="J114" s="153">
        <v>3007</v>
      </c>
      <c r="K114" s="53">
        <v>5</v>
      </c>
    </row>
    <row r="115" spans="1:11" x14ac:dyDescent="0.25">
      <c r="A115" s="29">
        <v>111</v>
      </c>
      <c r="B115" s="13" t="s">
        <v>172</v>
      </c>
      <c r="C115" s="16" t="s">
        <v>29</v>
      </c>
      <c r="D115" s="16" t="s">
        <v>34</v>
      </c>
      <c r="E115" s="17" t="str">
        <f>[1]Arkusz1!E17</f>
        <v>590322428300102937</v>
      </c>
      <c r="F115" s="90" t="s">
        <v>31</v>
      </c>
      <c r="G115" s="100">
        <v>3</v>
      </c>
      <c r="H115" s="20" t="s">
        <v>9</v>
      </c>
      <c r="I115" s="31">
        <v>16</v>
      </c>
      <c r="J115" s="153">
        <v>3035</v>
      </c>
      <c r="K115" s="53">
        <v>6</v>
      </c>
    </row>
    <row r="116" spans="1:11" x14ac:dyDescent="0.25">
      <c r="A116" s="34">
        <v>112</v>
      </c>
      <c r="B116" s="1" t="s">
        <v>170</v>
      </c>
      <c r="C116" s="3" t="s">
        <v>6</v>
      </c>
      <c r="D116" s="3" t="s">
        <v>28</v>
      </c>
      <c r="E116" s="4" t="str">
        <f>[1]Arkusz1!E10</f>
        <v>590322400100998163</v>
      </c>
      <c r="F116" s="3" t="s">
        <v>26</v>
      </c>
      <c r="G116" s="19">
        <v>1</v>
      </c>
      <c r="H116" s="19" t="s">
        <v>9</v>
      </c>
      <c r="I116" s="29">
        <v>3</v>
      </c>
      <c r="J116" s="153">
        <v>3069</v>
      </c>
      <c r="K116" s="53">
        <v>7</v>
      </c>
    </row>
    <row r="117" spans="1:11" x14ac:dyDescent="0.25">
      <c r="A117" s="29">
        <v>113</v>
      </c>
      <c r="B117" s="1" t="s">
        <v>167</v>
      </c>
      <c r="C117" s="6" t="s">
        <v>59</v>
      </c>
      <c r="D117" s="4" t="s">
        <v>88</v>
      </c>
      <c r="E117" s="4" t="str">
        <f>[1]Arkusz1!E69</f>
        <v>590322400800666621</v>
      </c>
      <c r="F117" s="4" t="s">
        <v>31</v>
      </c>
      <c r="G117" s="86">
        <v>1</v>
      </c>
      <c r="H117" s="19" t="s">
        <v>9</v>
      </c>
      <c r="I117" s="29">
        <v>5.5</v>
      </c>
      <c r="J117" s="153">
        <v>3175</v>
      </c>
      <c r="K117" s="53">
        <v>8</v>
      </c>
    </row>
    <row r="118" spans="1:11" x14ac:dyDescent="0.25">
      <c r="A118" s="34">
        <v>114</v>
      </c>
      <c r="B118" s="1" t="s">
        <v>176</v>
      </c>
      <c r="C118" s="8" t="s">
        <v>102</v>
      </c>
      <c r="D118" s="4" t="s">
        <v>148</v>
      </c>
      <c r="E118" s="4" t="str">
        <f>[1]Arkusz1!E122</f>
        <v>590322400200788367</v>
      </c>
      <c r="F118" s="4" t="s">
        <v>149</v>
      </c>
      <c r="G118" s="86">
        <v>1</v>
      </c>
      <c r="H118" s="19" t="s">
        <v>9</v>
      </c>
      <c r="I118" s="29">
        <v>4.5</v>
      </c>
      <c r="J118" s="153">
        <v>3300</v>
      </c>
      <c r="K118" s="53">
        <v>9</v>
      </c>
    </row>
    <row r="119" spans="1:11" x14ac:dyDescent="0.25">
      <c r="A119" s="29">
        <v>115</v>
      </c>
      <c r="B119" s="1" t="s">
        <v>167</v>
      </c>
      <c r="C119" s="6" t="s">
        <v>59</v>
      </c>
      <c r="D119" s="4" t="s">
        <v>100</v>
      </c>
      <c r="E119" s="4" t="str">
        <f>[1]Arkusz1!E79</f>
        <v>590322400800491797</v>
      </c>
      <c r="F119" s="4" t="s">
        <v>31</v>
      </c>
      <c r="G119" s="86">
        <v>1</v>
      </c>
      <c r="H119" s="19" t="s">
        <v>9</v>
      </c>
      <c r="I119" s="29">
        <v>5.5</v>
      </c>
      <c r="J119" s="153">
        <v>3351</v>
      </c>
      <c r="K119" s="53">
        <v>10</v>
      </c>
    </row>
    <row r="120" spans="1:11" x14ac:dyDescent="0.25">
      <c r="A120" s="34">
        <v>116</v>
      </c>
      <c r="B120" s="1" t="s">
        <v>175</v>
      </c>
      <c r="C120" s="6" t="s">
        <v>42</v>
      </c>
      <c r="D120" s="4" t="s">
        <v>50</v>
      </c>
      <c r="E120" s="4" t="str">
        <f>[1]Arkusz1!E31</f>
        <v>590322400900066437</v>
      </c>
      <c r="F120" s="4" t="s">
        <v>37</v>
      </c>
      <c r="G120" s="100">
        <v>3</v>
      </c>
      <c r="H120" s="19" t="s">
        <v>9</v>
      </c>
      <c r="I120" s="29">
        <v>3</v>
      </c>
      <c r="J120" s="153">
        <v>3657</v>
      </c>
      <c r="K120" s="53">
        <v>11</v>
      </c>
    </row>
    <row r="121" spans="1:11" x14ac:dyDescent="0.25">
      <c r="A121" s="29">
        <v>117</v>
      </c>
      <c r="B121" s="1" t="s">
        <v>166</v>
      </c>
      <c r="C121" s="6" t="s">
        <v>59</v>
      </c>
      <c r="D121" s="4" t="s">
        <v>77</v>
      </c>
      <c r="E121" s="4" t="str">
        <f>[1]Arkusz1!E57</f>
        <v>590322400800761258</v>
      </c>
      <c r="F121" s="4" t="s">
        <v>31</v>
      </c>
      <c r="G121" s="86">
        <v>1</v>
      </c>
      <c r="H121" s="19" t="s">
        <v>9</v>
      </c>
      <c r="I121" s="29">
        <v>5.5</v>
      </c>
      <c r="J121" s="153">
        <v>3703</v>
      </c>
      <c r="K121" s="53">
        <v>12</v>
      </c>
    </row>
    <row r="122" spans="1:11" x14ac:dyDescent="0.25">
      <c r="A122" s="34">
        <v>118</v>
      </c>
      <c r="B122" s="27" t="s">
        <v>171</v>
      </c>
      <c r="C122" s="10" t="s">
        <v>6</v>
      </c>
      <c r="D122" s="10" t="s">
        <v>160</v>
      </c>
      <c r="E122" s="150" t="s">
        <v>163</v>
      </c>
      <c r="F122" s="10" t="s">
        <v>157</v>
      </c>
      <c r="G122" s="103">
        <v>3</v>
      </c>
      <c r="H122" s="21" t="s">
        <v>9</v>
      </c>
      <c r="I122" s="33">
        <v>7</v>
      </c>
      <c r="J122" s="153">
        <v>3867</v>
      </c>
      <c r="K122" s="53">
        <v>13</v>
      </c>
    </row>
    <row r="123" spans="1:11" x14ac:dyDescent="0.25">
      <c r="A123" s="29">
        <v>119</v>
      </c>
      <c r="B123" s="29" t="s">
        <v>170</v>
      </c>
      <c r="C123" s="61" t="s">
        <v>6</v>
      </c>
      <c r="D123" s="64" t="s">
        <v>25</v>
      </c>
      <c r="E123" s="15" t="str">
        <f>[1]Arkusz1!E9</f>
        <v>590322400100130020</v>
      </c>
      <c r="F123" s="64" t="s">
        <v>26</v>
      </c>
      <c r="G123" s="104">
        <v>3</v>
      </c>
      <c r="H123" s="22" t="s">
        <v>9</v>
      </c>
      <c r="I123" s="29">
        <v>10.5</v>
      </c>
      <c r="J123" s="153">
        <v>5451</v>
      </c>
      <c r="K123" s="53">
        <v>14</v>
      </c>
    </row>
    <row r="124" spans="1:11" x14ac:dyDescent="0.25">
      <c r="A124" s="34">
        <v>120</v>
      </c>
      <c r="B124" s="29" t="s">
        <v>167</v>
      </c>
      <c r="C124" s="58" t="s">
        <v>59</v>
      </c>
      <c r="D124" s="62" t="s">
        <v>86</v>
      </c>
      <c r="E124" s="62" t="str">
        <f>[1]Arkusz1!E67</f>
        <v>590322400800702848</v>
      </c>
      <c r="F124" s="62" t="s">
        <v>31</v>
      </c>
      <c r="G124" s="105">
        <v>3</v>
      </c>
      <c r="H124" s="65" t="s">
        <v>9</v>
      </c>
      <c r="I124" s="29">
        <v>16.5</v>
      </c>
      <c r="J124" s="153">
        <v>5452</v>
      </c>
      <c r="K124" s="53">
        <v>15</v>
      </c>
    </row>
    <row r="125" spans="1:11" x14ac:dyDescent="0.25">
      <c r="A125" s="29">
        <v>121</v>
      </c>
      <c r="B125" s="29" t="s">
        <v>167</v>
      </c>
      <c r="C125" s="58" t="s">
        <v>59</v>
      </c>
      <c r="D125" s="62" t="s">
        <v>73</v>
      </c>
      <c r="E125" s="62" t="str">
        <f>[1]Arkusz1!E51</f>
        <v>590322400800181926</v>
      </c>
      <c r="F125" s="62" t="s">
        <v>31</v>
      </c>
      <c r="G125" s="89">
        <v>1</v>
      </c>
      <c r="H125" s="65" t="s">
        <v>9</v>
      </c>
      <c r="I125" s="29">
        <v>5.5</v>
      </c>
      <c r="J125" s="153">
        <v>5497</v>
      </c>
      <c r="K125" s="53">
        <v>16</v>
      </c>
    </row>
    <row r="126" spans="1:11" x14ac:dyDescent="0.25">
      <c r="A126" s="34">
        <v>122</v>
      </c>
      <c r="B126" s="29" t="s">
        <v>171</v>
      </c>
      <c r="C126" s="59" t="s">
        <v>6</v>
      </c>
      <c r="D126" s="26" t="s">
        <v>11</v>
      </c>
      <c r="E126" s="62" t="str">
        <f>[1]Arkusz1!E3</f>
        <v>590322400100416223</v>
      </c>
      <c r="F126" s="39" t="s">
        <v>8</v>
      </c>
      <c r="G126" s="89">
        <v>1</v>
      </c>
      <c r="H126" s="65" t="s">
        <v>9</v>
      </c>
      <c r="I126" s="29">
        <v>2.2000000000000002</v>
      </c>
      <c r="J126" s="153">
        <v>5577</v>
      </c>
      <c r="K126" s="53">
        <v>17</v>
      </c>
    </row>
    <row r="127" spans="1:11" x14ac:dyDescent="0.25">
      <c r="A127" s="29">
        <v>123</v>
      </c>
      <c r="B127" s="29" t="s">
        <v>171</v>
      </c>
      <c r="C127" s="28" t="s">
        <v>6</v>
      </c>
      <c r="D127" s="24" t="s">
        <v>158</v>
      </c>
      <c r="E127" s="151" t="s">
        <v>162</v>
      </c>
      <c r="F127" s="24" t="s">
        <v>159</v>
      </c>
      <c r="G127" s="106">
        <v>3</v>
      </c>
      <c r="H127" s="25" t="s">
        <v>9</v>
      </c>
      <c r="I127" s="33">
        <v>12</v>
      </c>
      <c r="J127" s="153">
        <v>5839</v>
      </c>
      <c r="K127" s="53">
        <v>18</v>
      </c>
    </row>
    <row r="128" spans="1:11" ht="15.75" thickBot="1" x14ac:dyDescent="0.3">
      <c r="A128" s="34">
        <v>124</v>
      </c>
      <c r="B128" s="29" t="s">
        <v>171</v>
      </c>
      <c r="C128" s="28" t="s">
        <v>6</v>
      </c>
      <c r="D128" s="24" t="s">
        <v>160</v>
      </c>
      <c r="E128" s="151" t="s">
        <v>164</v>
      </c>
      <c r="F128" s="24" t="s">
        <v>159</v>
      </c>
      <c r="G128" s="106">
        <v>3</v>
      </c>
      <c r="H128" s="25" t="s">
        <v>9</v>
      </c>
      <c r="I128" s="33">
        <v>12</v>
      </c>
      <c r="J128" s="153">
        <v>6111</v>
      </c>
      <c r="K128" s="53">
        <v>19</v>
      </c>
    </row>
    <row r="129" spans="1:15" ht="15.75" thickBot="1" x14ac:dyDescent="0.3">
      <c r="A129" s="29">
        <v>125</v>
      </c>
      <c r="B129" s="29" t="s">
        <v>167</v>
      </c>
      <c r="C129" s="58" t="s">
        <v>59</v>
      </c>
      <c r="D129" s="62" t="s">
        <v>63</v>
      </c>
      <c r="E129" s="62" t="str">
        <f>[1]Arkusz1!E42</f>
        <v>590322400800092727</v>
      </c>
      <c r="F129" s="62" t="s">
        <v>31</v>
      </c>
      <c r="G129" s="105">
        <v>3</v>
      </c>
      <c r="H129" s="65" t="s">
        <v>9</v>
      </c>
      <c r="I129" s="29">
        <v>16.5</v>
      </c>
      <c r="J129" s="153">
        <v>9688</v>
      </c>
      <c r="K129" s="81">
        <v>20</v>
      </c>
      <c r="L129" s="107" t="s">
        <v>216</v>
      </c>
      <c r="M129" s="107">
        <v>1</v>
      </c>
      <c r="N129" s="107" t="s">
        <v>215</v>
      </c>
      <c r="O129" s="107">
        <f>K129-M129</f>
        <v>19</v>
      </c>
    </row>
    <row r="130" spans="1:15" x14ac:dyDescent="0.25">
      <c r="D130" s="159" t="s">
        <v>217</v>
      </c>
      <c r="E130" s="159"/>
      <c r="F130" s="159"/>
      <c r="G130" s="159"/>
      <c r="H130" s="159"/>
      <c r="I130" s="159"/>
      <c r="J130" s="159"/>
      <c r="K130" s="77">
        <f>K129+K109+K71+K45</f>
        <v>125</v>
      </c>
      <c r="L130" s="110" t="s">
        <v>216</v>
      </c>
      <c r="M130" s="110">
        <f>M129+M109+M71+M45</f>
        <v>5</v>
      </c>
      <c r="N130" s="110" t="s">
        <v>215</v>
      </c>
      <c r="O130" s="110">
        <f>O129+O109+O71+O45</f>
        <v>120</v>
      </c>
    </row>
    <row r="131" spans="1:15" x14ac:dyDescent="0.25">
      <c r="D131" s="14" t="s">
        <v>209</v>
      </c>
    </row>
    <row r="133" spans="1:15" x14ac:dyDescent="0.25">
      <c r="E133" s="158" t="s">
        <v>213</v>
      </c>
      <c r="F133" s="107" t="s">
        <v>211</v>
      </c>
      <c r="G133" s="108">
        <f>K129+K109+K71+K45</f>
        <v>125</v>
      </c>
      <c r="I133" s="107" t="s">
        <v>218</v>
      </c>
      <c r="J133" s="111">
        <f>SUM(J5:J129)</f>
        <v>185846</v>
      </c>
    </row>
    <row r="134" spans="1:15" x14ac:dyDescent="0.25">
      <c r="E134" s="158"/>
      <c r="F134" s="107" t="s">
        <v>210</v>
      </c>
      <c r="G134" s="109">
        <v>84</v>
      </c>
      <c r="J134" s="149"/>
    </row>
    <row r="135" spans="1:15" x14ac:dyDescent="0.25">
      <c r="E135" s="158"/>
      <c r="F135" s="107" t="s">
        <v>212</v>
      </c>
      <c r="G135" s="109">
        <v>41</v>
      </c>
      <c r="J135" s="149"/>
    </row>
    <row r="136" spans="1:15" x14ac:dyDescent="0.25">
      <c r="J136" s="149"/>
    </row>
    <row r="137" spans="1:15" x14ac:dyDescent="0.25">
      <c r="E137" s="158" t="s">
        <v>209</v>
      </c>
      <c r="F137" s="107" t="s">
        <v>211</v>
      </c>
      <c r="G137" s="109">
        <v>5</v>
      </c>
      <c r="I137" s="107" t="s">
        <v>218</v>
      </c>
      <c r="J137" s="111">
        <f>J115+J71+J56+J42+J13</f>
        <v>5485</v>
      </c>
    </row>
    <row r="138" spans="1:15" x14ac:dyDescent="0.25">
      <c r="E138" s="158"/>
      <c r="F138" s="107" t="s">
        <v>210</v>
      </c>
      <c r="G138" s="109">
        <v>2</v>
      </c>
      <c r="J138" s="149"/>
    </row>
    <row r="139" spans="1:15" x14ac:dyDescent="0.25">
      <c r="E139" s="158"/>
      <c r="F139" s="107" t="s">
        <v>212</v>
      </c>
      <c r="G139" s="109">
        <v>3</v>
      </c>
      <c r="J139" s="149"/>
    </row>
    <row r="140" spans="1:15" x14ac:dyDescent="0.25">
      <c r="J140" s="149"/>
    </row>
    <row r="141" spans="1:15" x14ac:dyDescent="0.25">
      <c r="E141" s="158" t="s">
        <v>214</v>
      </c>
      <c r="F141" s="107" t="s">
        <v>211</v>
      </c>
      <c r="G141" s="108">
        <f>G133-G137</f>
        <v>120</v>
      </c>
      <c r="I141" s="107" t="s">
        <v>218</v>
      </c>
      <c r="J141" s="111">
        <f>J133-J137</f>
        <v>180361</v>
      </c>
    </row>
    <row r="142" spans="1:15" x14ac:dyDescent="0.25">
      <c r="E142" s="158"/>
      <c r="F142" s="107" t="s">
        <v>210</v>
      </c>
      <c r="G142" s="109">
        <f>G134-G138</f>
        <v>82</v>
      </c>
    </row>
    <row r="143" spans="1:15" x14ac:dyDescent="0.25">
      <c r="E143" s="158"/>
      <c r="F143" s="107" t="s">
        <v>212</v>
      </c>
      <c r="G143" s="109">
        <f>G135-G139</f>
        <v>38</v>
      </c>
    </row>
  </sheetData>
  <autoFilter ref="A4:J135"/>
  <mergeCells count="7">
    <mergeCell ref="E141:E143"/>
    <mergeCell ref="D130:J130"/>
    <mergeCell ref="E133:E135"/>
    <mergeCell ref="E137:E139"/>
    <mergeCell ref="G1:J1"/>
    <mergeCell ref="G2:J2"/>
    <mergeCell ref="A3:J3"/>
  </mergeCells>
  <pageMargins left="0.7" right="0.7" top="0.75" bottom="0.75" header="0.3" footer="0.3"/>
  <pageSetup paperSize="9" scale="6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zoomScale="85" zoomScaleNormal="85" workbookViewId="0">
      <selection activeCell="E42" sqref="E42"/>
    </sheetView>
  </sheetViews>
  <sheetFormatPr defaultRowHeight="15" x14ac:dyDescent="0.25"/>
  <cols>
    <col min="3" max="3" width="18.85546875" customWidth="1"/>
    <col min="4" max="4" width="20.140625" customWidth="1"/>
    <col min="5" max="5" width="24.7109375" customWidth="1"/>
    <col min="6" max="6" width="29.7109375" bestFit="1" customWidth="1"/>
    <col min="7" max="7" width="15" bestFit="1" customWidth="1"/>
    <col min="9" max="9" width="22.5703125" customWidth="1"/>
    <col min="10" max="10" width="9.140625" style="53"/>
    <col min="11" max="11" width="13.7109375" bestFit="1" customWidth="1"/>
    <col min="12" max="12" width="5.7109375" style="53" bestFit="1" customWidth="1"/>
    <col min="13" max="13" width="7.7109375" bestFit="1" customWidth="1"/>
    <col min="14" max="14" width="6.7109375" style="53" bestFit="1" customWidth="1"/>
  </cols>
  <sheetData>
    <row r="1" spans="1:16" x14ac:dyDescent="0.25">
      <c r="A1" s="12"/>
      <c r="B1" s="12"/>
      <c r="C1" s="147"/>
      <c r="D1" s="147"/>
      <c r="E1" s="44"/>
      <c r="F1" s="44"/>
      <c r="G1" s="160" t="s">
        <v>223</v>
      </c>
      <c r="H1" s="160"/>
      <c r="I1" s="160"/>
      <c r="J1" s="160"/>
    </row>
    <row r="2" spans="1:16" x14ac:dyDescent="0.25">
      <c r="A2" s="12"/>
      <c r="B2" s="12"/>
      <c r="C2" s="147"/>
      <c r="D2" s="147"/>
      <c r="E2" s="44"/>
      <c r="F2" s="44"/>
      <c r="G2" s="160" t="s">
        <v>224</v>
      </c>
      <c r="H2" s="160"/>
      <c r="I2" s="160"/>
      <c r="J2" s="160"/>
    </row>
    <row r="3" spans="1:16" x14ac:dyDescent="0.25">
      <c r="A3" s="163" t="s">
        <v>225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6" x14ac:dyDescent="0.25">
      <c r="A4" s="12"/>
      <c r="B4" s="12"/>
      <c r="C4" s="147"/>
      <c r="D4" s="147"/>
      <c r="E4" s="44"/>
      <c r="F4" s="44"/>
      <c r="G4" s="43"/>
      <c r="H4" s="43"/>
      <c r="I4" s="43"/>
    </row>
    <row r="5" spans="1:16" ht="45" x14ac:dyDescent="0.25">
      <c r="A5" s="29" t="s">
        <v>0</v>
      </c>
      <c r="B5" s="32" t="s">
        <v>177</v>
      </c>
      <c r="C5" s="32" t="s">
        <v>1</v>
      </c>
      <c r="D5" s="32" t="s">
        <v>2</v>
      </c>
      <c r="E5" s="23" t="s">
        <v>181</v>
      </c>
      <c r="F5" s="33" t="s">
        <v>3</v>
      </c>
      <c r="G5" s="32" t="s">
        <v>4</v>
      </c>
      <c r="H5" s="32" t="s">
        <v>180</v>
      </c>
      <c r="I5" s="152" t="s">
        <v>222</v>
      </c>
    </row>
    <row r="6" spans="1:16" s="9" customFormat="1" ht="15.75" thickBot="1" x14ac:dyDescent="0.3">
      <c r="A6" s="2" t="s">
        <v>5</v>
      </c>
      <c r="B6" s="82" t="s">
        <v>168</v>
      </c>
      <c r="C6" s="68" t="s">
        <v>102</v>
      </c>
      <c r="D6" s="15" t="s">
        <v>133</v>
      </c>
      <c r="E6" s="15" t="s">
        <v>206</v>
      </c>
      <c r="F6" s="15" t="s">
        <v>127</v>
      </c>
      <c r="G6" s="78" t="s">
        <v>15</v>
      </c>
      <c r="H6" s="79">
        <v>5.7</v>
      </c>
      <c r="I6" s="70">
        <v>37</v>
      </c>
      <c r="J6" s="98"/>
      <c r="L6" s="98"/>
      <c r="N6" s="98"/>
    </row>
    <row r="7" spans="1:16" s="9" customFormat="1" ht="15.75" thickBot="1" x14ac:dyDescent="0.3">
      <c r="A7" s="2" t="s">
        <v>10</v>
      </c>
      <c r="B7" s="80" t="s">
        <v>167</v>
      </c>
      <c r="C7" s="83" t="s">
        <v>59</v>
      </c>
      <c r="D7" s="74" t="s">
        <v>79</v>
      </c>
      <c r="E7" s="74" t="s">
        <v>202</v>
      </c>
      <c r="F7" s="116" t="s">
        <v>26</v>
      </c>
      <c r="G7" s="117" t="s">
        <v>15</v>
      </c>
      <c r="H7" s="118">
        <v>4.4000000000000004</v>
      </c>
      <c r="I7" s="76">
        <v>76</v>
      </c>
      <c r="J7" s="131">
        <v>2</v>
      </c>
      <c r="K7" s="130" t="s">
        <v>216</v>
      </c>
      <c r="L7" s="133">
        <v>0</v>
      </c>
      <c r="M7" s="130" t="s">
        <v>215</v>
      </c>
      <c r="N7" s="133">
        <v>2</v>
      </c>
    </row>
    <row r="8" spans="1:16" s="9" customFormat="1" x14ac:dyDescent="0.25">
      <c r="A8" s="2" t="s">
        <v>12</v>
      </c>
      <c r="B8" s="99" t="s">
        <v>176</v>
      </c>
      <c r="C8" s="60" t="s">
        <v>102</v>
      </c>
      <c r="D8" s="63" t="s">
        <v>144</v>
      </c>
      <c r="E8" s="63" t="s">
        <v>207</v>
      </c>
      <c r="F8" s="63" t="s">
        <v>145</v>
      </c>
      <c r="G8" s="66" t="s">
        <v>15</v>
      </c>
      <c r="H8" s="67">
        <v>28</v>
      </c>
      <c r="I8" s="41">
        <v>609</v>
      </c>
      <c r="J8" s="98"/>
      <c r="K8" s="45"/>
      <c r="L8" s="98">
        <f>0</f>
        <v>0</v>
      </c>
      <c r="N8" s="137">
        <f>I6+I7</f>
        <v>113</v>
      </c>
    </row>
    <row r="9" spans="1:16" s="9" customFormat="1" ht="15.75" thickBot="1" x14ac:dyDescent="0.3">
      <c r="A9" s="2" t="s">
        <v>13</v>
      </c>
      <c r="B9" s="2" t="s">
        <v>170</v>
      </c>
      <c r="C9" s="8" t="s">
        <v>6</v>
      </c>
      <c r="D9" s="4" t="s">
        <v>19</v>
      </c>
      <c r="E9" s="4" t="s">
        <v>198</v>
      </c>
      <c r="F9" s="4" t="s">
        <v>20</v>
      </c>
      <c r="G9" s="21" t="s">
        <v>15</v>
      </c>
      <c r="H9" s="33">
        <v>5</v>
      </c>
      <c r="I9" s="40">
        <v>863</v>
      </c>
      <c r="J9" s="98"/>
      <c r="L9" s="98"/>
      <c r="N9" s="98"/>
    </row>
    <row r="10" spans="1:16" s="9" customFormat="1" ht="15.75" thickBot="1" x14ac:dyDescent="0.3">
      <c r="A10" s="2" t="s">
        <v>16</v>
      </c>
      <c r="B10" s="119" t="s">
        <v>170</v>
      </c>
      <c r="C10" s="120" t="s">
        <v>6</v>
      </c>
      <c r="D10" s="121" t="s">
        <v>19</v>
      </c>
      <c r="E10" s="121" t="s">
        <v>199</v>
      </c>
      <c r="F10" s="121" t="s">
        <v>17</v>
      </c>
      <c r="G10" s="122" t="s">
        <v>15</v>
      </c>
      <c r="H10" s="118">
        <v>5</v>
      </c>
      <c r="I10" s="76">
        <v>955</v>
      </c>
      <c r="J10" s="131">
        <v>3</v>
      </c>
      <c r="K10" s="130" t="s">
        <v>216</v>
      </c>
      <c r="L10" s="133">
        <v>0</v>
      </c>
      <c r="M10" s="130" t="s">
        <v>215</v>
      </c>
      <c r="N10" s="133">
        <v>3</v>
      </c>
    </row>
    <row r="11" spans="1:16" s="9" customFormat="1" ht="15.75" thickBot="1" x14ac:dyDescent="0.3">
      <c r="A11" s="2" t="s">
        <v>18</v>
      </c>
      <c r="B11" s="123" t="s">
        <v>168</v>
      </c>
      <c r="C11" s="124" t="s">
        <v>102</v>
      </c>
      <c r="D11" s="125" t="s">
        <v>130</v>
      </c>
      <c r="E11" s="125" t="s">
        <v>205</v>
      </c>
      <c r="F11" s="125" t="s">
        <v>127</v>
      </c>
      <c r="G11" s="126" t="s">
        <v>15</v>
      </c>
      <c r="H11" s="127">
        <v>5.7</v>
      </c>
      <c r="I11" s="129">
        <v>1251</v>
      </c>
      <c r="J11" s="132"/>
      <c r="K11" s="45"/>
      <c r="L11" s="98">
        <v>0</v>
      </c>
      <c r="N11" s="138">
        <f>I8+I9+I10</f>
        <v>2427</v>
      </c>
    </row>
    <row r="12" spans="1:16" s="9" customFormat="1" ht="15.75" thickBot="1" x14ac:dyDescent="0.3">
      <c r="A12" s="2" t="s">
        <v>21</v>
      </c>
      <c r="B12" s="112" t="s">
        <v>172</v>
      </c>
      <c r="C12" s="113" t="s">
        <v>29</v>
      </c>
      <c r="D12" s="114" t="s">
        <v>30</v>
      </c>
      <c r="E12" s="114" t="s">
        <v>200</v>
      </c>
      <c r="F12" s="114" t="s">
        <v>31</v>
      </c>
      <c r="G12" s="115" t="s">
        <v>15</v>
      </c>
      <c r="H12" s="92">
        <v>4</v>
      </c>
      <c r="I12" s="76">
        <v>1347</v>
      </c>
      <c r="J12" s="131">
        <v>2</v>
      </c>
      <c r="K12" s="130" t="s">
        <v>216</v>
      </c>
      <c r="L12" s="133">
        <v>1</v>
      </c>
      <c r="M12" s="130" t="s">
        <v>215</v>
      </c>
      <c r="N12" s="133">
        <v>1</v>
      </c>
    </row>
    <row r="13" spans="1:16" s="9" customFormat="1" x14ac:dyDescent="0.25">
      <c r="A13" s="2" t="s">
        <v>23</v>
      </c>
      <c r="B13" s="99" t="s">
        <v>166</v>
      </c>
      <c r="C13" s="60" t="s">
        <v>59</v>
      </c>
      <c r="D13" s="63" t="s">
        <v>65</v>
      </c>
      <c r="E13" s="63" t="s">
        <v>201</v>
      </c>
      <c r="F13" s="128" t="s">
        <v>66</v>
      </c>
      <c r="G13" s="66" t="s">
        <v>15</v>
      </c>
      <c r="H13" s="67">
        <v>26.3</v>
      </c>
      <c r="I13" s="41">
        <v>4229</v>
      </c>
      <c r="J13" s="98"/>
      <c r="L13" s="138">
        <f>I12</f>
        <v>1347</v>
      </c>
      <c r="N13" s="138">
        <f>I11</f>
        <v>1251</v>
      </c>
    </row>
    <row r="14" spans="1:16" s="9" customFormat="1" ht="15.75" thickBot="1" x14ac:dyDescent="0.3">
      <c r="A14" s="2" t="s">
        <v>24</v>
      </c>
      <c r="B14" s="2" t="s">
        <v>167</v>
      </c>
      <c r="C14" s="8" t="s">
        <v>59</v>
      </c>
      <c r="D14" s="4" t="s">
        <v>80</v>
      </c>
      <c r="E14" s="4" t="s">
        <v>203</v>
      </c>
      <c r="F14" s="4" t="s">
        <v>81</v>
      </c>
      <c r="G14" s="21" t="s">
        <v>15</v>
      </c>
      <c r="H14" s="33">
        <v>21.1</v>
      </c>
      <c r="I14" s="40">
        <v>4512</v>
      </c>
      <c r="J14" s="98"/>
      <c r="L14" s="98"/>
      <c r="N14" s="98"/>
    </row>
    <row r="15" spans="1:16" s="9" customFormat="1" ht="15.75" thickBot="1" x14ac:dyDescent="0.3">
      <c r="A15" s="2" t="s">
        <v>27</v>
      </c>
      <c r="B15" s="2" t="s">
        <v>169</v>
      </c>
      <c r="C15" s="8" t="s">
        <v>102</v>
      </c>
      <c r="D15" s="4" t="s">
        <v>114</v>
      </c>
      <c r="E15" s="4" t="s">
        <v>204</v>
      </c>
      <c r="F15" s="4" t="s">
        <v>115</v>
      </c>
      <c r="G15" s="21" t="s">
        <v>15</v>
      </c>
      <c r="H15" s="33">
        <v>2.8</v>
      </c>
      <c r="I15" s="40">
        <v>4952</v>
      </c>
      <c r="J15" s="131">
        <v>3</v>
      </c>
      <c r="K15" s="130" t="s">
        <v>216</v>
      </c>
      <c r="L15" s="133">
        <v>0</v>
      </c>
      <c r="M15" s="130" t="s">
        <v>215</v>
      </c>
      <c r="N15" s="133">
        <v>3</v>
      </c>
    </row>
    <row r="16" spans="1:16" x14ac:dyDescent="0.25">
      <c r="A16" s="173" t="s">
        <v>219</v>
      </c>
      <c r="B16" s="173"/>
      <c r="C16" s="173"/>
      <c r="D16" s="173"/>
      <c r="E16" s="173"/>
      <c r="F16" s="173"/>
      <c r="G16" s="173"/>
      <c r="H16" s="171">
        <f>SUM(H6:H15)</f>
        <v>108.00000000000001</v>
      </c>
      <c r="I16" s="172">
        <f>SUM(I6:I15)</f>
        <v>18831</v>
      </c>
      <c r="J16" s="134">
        <f>J7+J10+J12+J23+J15</f>
        <v>10</v>
      </c>
      <c r="K16" s="139"/>
      <c r="L16" s="142">
        <v>0</v>
      </c>
      <c r="M16" s="143"/>
      <c r="N16" s="144">
        <f>I13+I14+I15</f>
        <v>13693</v>
      </c>
      <c r="O16" s="143"/>
      <c r="P16" s="45"/>
    </row>
    <row r="17" spans="1:16" x14ac:dyDescent="0.25">
      <c r="A17" s="135"/>
      <c r="B17" s="135"/>
      <c r="C17" s="135"/>
      <c r="D17" s="135"/>
      <c r="E17" s="135"/>
      <c r="F17" s="135"/>
      <c r="G17" s="135"/>
      <c r="H17" s="136"/>
      <c r="I17" s="136"/>
      <c r="J17" s="134"/>
      <c r="K17" s="139"/>
      <c r="L17" s="140"/>
      <c r="M17" s="139"/>
      <c r="N17" s="140"/>
      <c r="O17" s="45"/>
      <c r="P17" s="45"/>
    </row>
    <row r="18" spans="1:16" x14ac:dyDescent="0.25">
      <c r="A18" s="135"/>
      <c r="B18" s="169"/>
      <c r="C18" s="169" t="s">
        <v>209</v>
      </c>
      <c r="D18" s="135"/>
      <c r="E18" s="135"/>
      <c r="F18" s="135"/>
      <c r="G18" s="135"/>
      <c r="H18" s="135"/>
      <c r="I18" s="135"/>
      <c r="J18" s="134"/>
      <c r="K18" s="139"/>
      <c r="L18" s="141"/>
      <c r="M18" s="141"/>
      <c r="N18" s="141"/>
      <c r="O18" s="45"/>
      <c r="P18" s="45"/>
    </row>
    <row r="19" spans="1:16" x14ac:dyDescent="0.25">
      <c r="E19" s="158" t="s">
        <v>209</v>
      </c>
      <c r="F19" s="107" t="s">
        <v>220</v>
      </c>
      <c r="G19" s="174">
        <v>1</v>
      </c>
      <c r="H19" s="170"/>
      <c r="I19" s="168"/>
      <c r="K19" s="45"/>
      <c r="L19" s="51"/>
      <c r="M19" s="45"/>
      <c r="N19" s="51"/>
      <c r="O19" s="45"/>
      <c r="P19" s="45"/>
    </row>
    <row r="20" spans="1:16" x14ac:dyDescent="0.25">
      <c r="E20" s="158"/>
      <c r="F20" s="107" t="s">
        <v>218</v>
      </c>
      <c r="G20" s="174">
        <f>I12</f>
        <v>1347</v>
      </c>
      <c r="H20" s="170"/>
      <c r="I20" s="168"/>
    </row>
    <row r="21" spans="1:16" x14ac:dyDescent="0.25">
      <c r="E21" s="158"/>
      <c r="F21" s="107" t="s">
        <v>226</v>
      </c>
      <c r="G21" s="174">
        <f>H12</f>
        <v>4</v>
      </c>
      <c r="H21" s="170"/>
      <c r="I21" s="168"/>
    </row>
    <row r="22" spans="1:16" x14ac:dyDescent="0.25">
      <c r="G22" s="170"/>
      <c r="H22" s="170"/>
      <c r="I22" s="168"/>
    </row>
    <row r="23" spans="1:16" x14ac:dyDescent="0.25">
      <c r="E23" s="158" t="s">
        <v>214</v>
      </c>
      <c r="F23" s="107" t="s">
        <v>220</v>
      </c>
      <c r="G23" s="107">
        <v>9</v>
      </c>
    </row>
    <row r="24" spans="1:16" x14ac:dyDescent="0.25">
      <c r="E24" s="158"/>
      <c r="F24" s="107" t="s">
        <v>218</v>
      </c>
      <c r="G24" s="111">
        <f>I16-G20</f>
        <v>17484</v>
      </c>
    </row>
    <row r="25" spans="1:16" x14ac:dyDescent="0.25">
      <c r="E25" s="158"/>
      <c r="F25" s="107" t="s">
        <v>226</v>
      </c>
      <c r="G25" s="107">
        <f>H16-G21</f>
        <v>104.00000000000001</v>
      </c>
    </row>
  </sheetData>
  <autoFilter ref="A5:I5"/>
  <mergeCells count="6">
    <mergeCell ref="A16:G16"/>
    <mergeCell ref="E19:E21"/>
    <mergeCell ref="E23:E25"/>
    <mergeCell ref="G1:J1"/>
    <mergeCell ref="G2:J2"/>
    <mergeCell ref="A3:J3"/>
  </mergeCells>
  <pageMargins left="0.7" right="0.7" top="0.75" bottom="0.75" header="0.3" footer="0.3"/>
  <pageSetup paperSize="9" scale="65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1"/>
  <sheetViews>
    <sheetView tabSelected="1" zoomScale="85" zoomScaleNormal="85" workbookViewId="0">
      <selection activeCell="F33" sqref="F33"/>
    </sheetView>
  </sheetViews>
  <sheetFormatPr defaultRowHeight="15" x14ac:dyDescent="0.25"/>
  <cols>
    <col min="1" max="1" width="32.28515625" bestFit="1" customWidth="1"/>
    <col min="2" max="2" width="20.7109375" bestFit="1" customWidth="1"/>
    <col min="3" max="3" width="15.85546875" bestFit="1" customWidth="1"/>
    <col min="4" max="4" width="11.5703125" bestFit="1" customWidth="1"/>
    <col min="5" max="5" width="19.28515625" bestFit="1" customWidth="1"/>
    <col min="6" max="6" width="32.28515625" bestFit="1" customWidth="1"/>
    <col min="7" max="7" width="7.5703125" style="53" bestFit="1" customWidth="1"/>
    <col min="8" max="9" width="12.5703125" customWidth="1"/>
  </cols>
  <sheetData>
    <row r="1" spans="1:16" x14ac:dyDescent="0.25">
      <c r="A1" s="12"/>
      <c r="B1" s="12"/>
      <c r="C1" s="147"/>
      <c r="D1" s="147"/>
      <c r="E1" s="44"/>
      <c r="F1" s="44"/>
      <c r="M1" s="160" t="s">
        <v>223</v>
      </c>
      <c r="N1" s="160"/>
      <c r="O1" s="160"/>
      <c r="P1" s="160"/>
    </row>
    <row r="2" spans="1:16" x14ac:dyDescent="0.25">
      <c r="A2" s="43"/>
      <c r="B2" s="43"/>
      <c r="C2" s="44"/>
      <c r="D2" s="44"/>
      <c r="E2" s="44"/>
      <c r="F2" s="44"/>
      <c r="G2" s="98"/>
      <c r="H2" s="9"/>
      <c r="I2" s="9"/>
      <c r="J2" s="9"/>
      <c r="K2" s="9"/>
      <c r="L2" s="9"/>
      <c r="M2" s="160" t="s">
        <v>224</v>
      </c>
      <c r="N2" s="160"/>
      <c r="O2" s="160"/>
      <c r="P2" s="160"/>
    </row>
    <row r="3" spans="1:16" x14ac:dyDescent="0.25">
      <c r="A3" s="157" t="s">
        <v>225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5" spans="1:16" x14ac:dyDescent="0.25">
      <c r="A5" s="148"/>
      <c r="B5" s="148"/>
      <c r="C5" s="45"/>
      <c r="D5" s="51"/>
      <c r="E5" s="51"/>
      <c r="F5" s="51"/>
      <c r="G5" s="52"/>
      <c r="H5" s="48"/>
      <c r="I5" s="48"/>
      <c r="J5" s="9"/>
      <c r="K5" s="9"/>
      <c r="L5" s="9"/>
      <c r="M5" s="9"/>
      <c r="N5" s="9"/>
      <c r="O5" s="9"/>
      <c r="P5" s="9"/>
    </row>
    <row r="6" spans="1:16" ht="60" x14ac:dyDescent="0.25">
      <c r="A6" s="33" t="s">
        <v>0</v>
      </c>
      <c r="B6" s="23" t="s">
        <v>177</v>
      </c>
      <c r="C6" s="23" t="s">
        <v>1</v>
      </c>
      <c r="D6" s="23" t="s">
        <v>2</v>
      </c>
      <c r="E6" s="23" t="s">
        <v>181</v>
      </c>
      <c r="F6" s="33" t="s">
        <v>3</v>
      </c>
      <c r="G6" s="23" t="s">
        <v>4</v>
      </c>
      <c r="H6" s="23" t="s">
        <v>180</v>
      </c>
      <c r="I6" s="166" t="s">
        <v>222</v>
      </c>
      <c r="J6" s="9"/>
      <c r="K6" s="9"/>
      <c r="L6" s="9"/>
      <c r="M6" s="9"/>
      <c r="N6" s="9"/>
      <c r="O6" s="9"/>
      <c r="P6" s="9"/>
    </row>
    <row r="7" spans="1:16" x14ac:dyDescent="0.25">
      <c r="A7" s="2" t="s">
        <v>5</v>
      </c>
      <c r="B7" s="2" t="s">
        <v>167</v>
      </c>
      <c r="C7" s="10" t="s">
        <v>59</v>
      </c>
      <c r="D7" s="5" t="s">
        <v>96</v>
      </c>
      <c r="E7" s="164" t="s">
        <v>191</v>
      </c>
      <c r="F7" s="5" t="s">
        <v>97</v>
      </c>
      <c r="G7" s="21" t="s">
        <v>98</v>
      </c>
      <c r="H7" s="165" t="s">
        <v>221</v>
      </c>
      <c r="I7" s="167">
        <v>93975</v>
      </c>
      <c r="J7" s="9"/>
      <c r="K7" s="9"/>
      <c r="L7" s="9"/>
      <c r="M7" s="9"/>
      <c r="N7" s="9"/>
      <c r="O7" s="9"/>
      <c r="P7" s="9"/>
    </row>
    <row r="8" spans="1:16" x14ac:dyDescent="0.25">
      <c r="A8" s="2" t="s">
        <v>10</v>
      </c>
      <c r="B8" s="2" t="s">
        <v>167</v>
      </c>
      <c r="C8" s="8" t="s">
        <v>59</v>
      </c>
      <c r="D8" s="4" t="s">
        <v>96</v>
      </c>
      <c r="E8" s="164" t="s">
        <v>192</v>
      </c>
      <c r="F8" s="4" t="s">
        <v>99</v>
      </c>
      <c r="G8" s="21" t="s">
        <v>98</v>
      </c>
      <c r="H8" s="165" t="s">
        <v>221</v>
      </c>
      <c r="I8" s="167">
        <v>229352</v>
      </c>
      <c r="J8" s="9"/>
      <c r="K8" s="9"/>
      <c r="L8" s="9"/>
      <c r="M8" s="9"/>
      <c r="N8" s="9"/>
      <c r="O8" s="9"/>
      <c r="P8" s="9"/>
    </row>
    <row r="9" spans="1:16" x14ac:dyDescent="0.25">
      <c r="A9" s="148"/>
      <c r="B9" s="148"/>
      <c r="C9" s="46"/>
      <c r="D9" s="46"/>
      <c r="E9" s="46"/>
      <c r="F9" s="46"/>
      <c r="G9" s="148"/>
      <c r="H9" s="46"/>
      <c r="I9" s="162">
        <f>I7+I8</f>
        <v>323327</v>
      </c>
      <c r="J9" s="9"/>
      <c r="K9" s="9"/>
      <c r="L9" s="9"/>
      <c r="M9" s="9"/>
      <c r="N9" s="9"/>
      <c r="O9" s="9"/>
      <c r="P9" s="9"/>
    </row>
    <row r="10" spans="1:16" x14ac:dyDescent="0.25">
      <c r="A10" s="148"/>
      <c r="B10" s="148"/>
      <c r="C10" s="46"/>
      <c r="D10" s="46"/>
      <c r="E10" s="46"/>
      <c r="F10" s="46"/>
      <c r="G10" s="148"/>
      <c r="H10" s="46"/>
      <c r="I10" s="46"/>
      <c r="J10" s="9"/>
      <c r="K10" s="9"/>
      <c r="L10" s="9"/>
      <c r="M10" s="9"/>
      <c r="N10" s="9"/>
      <c r="O10" s="9"/>
      <c r="P10" s="9"/>
    </row>
    <row r="11" spans="1:16" ht="30" x14ac:dyDescent="0.25">
      <c r="A11" s="33" t="s">
        <v>3</v>
      </c>
      <c r="B11" s="33" t="s">
        <v>193</v>
      </c>
      <c r="C11" s="23" t="s">
        <v>194</v>
      </c>
      <c r="D11" s="23" t="s">
        <v>195</v>
      </c>
      <c r="E11" s="23" t="s">
        <v>196</v>
      </c>
      <c r="F11" s="23" t="s">
        <v>197</v>
      </c>
      <c r="G11" s="54" t="s">
        <v>182</v>
      </c>
      <c r="H11" s="54" t="s">
        <v>183</v>
      </c>
      <c r="I11" s="54" t="s">
        <v>184</v>
      </c>
      <c r="J11" s="54" t="s">
        <v>185</v>
      </c>
      <c r="K11" s="54" t="s">
        <v>186</v>
      </c>
      <c r="L11" s="54" t="s">
        <v>187</v>
      </c>
      <c r="M11" s="54" t="s">
        <v>188</v>
      </c>
      <c r="N11" s="54" t="s">
        <v>189</v>
      </c>
      <c r="O11" s="54" t="s">
        <v>190</v>
      </c>
      <c r="P11" s="54" t="s">
        <v>219</v>
      </c>
    </row>
    <row r="12" spans="1:16" x14ac:dyDescent="0.25">
      <c r="A12" s="62" t="s">
        <v>97</v>
      </c>
      <c r="B12" s="164" t="s">
        <v>191</v>
      </c>
      <c r="C12" s="33" t="s">
        <v>98</v>
      </c>
      <c r="D12" s="33">
        <v>45</v>
      </c>
      <c r="E12" s="33">
        <v>55</v>
      </c>
      <c r="F12" s="33">
        <v>60</v>
      </c>
      <c r="G12" s="55">
        <v>60</v>
      </c>
      <c r="H12" s="55">
        <v>60</v>
      </c>
      <c r="I12" s="55">
        <v>55</v>
      </c>
      <c r="J12" s="55">
        <v>55</v>
      </c>
      <c r="K12" s="55">
        <v>50</v>
      </c>
      <c r="L12" s="55">
        <v>35</v>
      </c>
      <c r="M12" s="55">
        <v>30</v>
      </c>
      <c r="N12" s="55">
        <v>30</v>
      </c>
      <c r="O12" s="145">
        <v>30</v>
      </c>
      <c r="P12" s="57">
        <f>SUM(D12:O12)</f>
        <v>565</v>
      </c>
    </row>
    <row r="13" spans="1:16" x14ac:dyDescent="0.25">
      <c r="A13" s="62" t="s">
        <v>99</v>
      </c>
      <c r="B13" s="164" t="s">
        <v>192</v>
      </c>
      <c r="C13" s="33" t="s">
        <v>98</v>
      </c>
      <c r="D13" s="33">
        <v>65</v>
      </c>
      <c r="E13" s="33">
        <v>75</v>
      </c>
      <c r="F13" s="33">
        <v>80</v>
      </c>
      <c r="G13" s="55">
        <v>80</v>
      </c>
      <c r="H13" s="55">
        <v>80</v>
      </c>
      <c r="I13" s="55">
        <v>80</v>
      </c>
      <c r="J13" s="55">
        <v>75</v>
      </c>
      <c r="K13" s="55">
        <v>70</v>
      </c>
      <c r="L13" s="55">
        <v>65</v>
      </c>
      <c r="M13" s="55">
        <v>60</v>
      </c>
      <c r="N13" s="55">
        <v>60</v>
      </c>
      <c r="O13" s="145">
        <v>60</v>
      </c>
      <c r="P13" s="57">
        <f>SUM(D13:O13)</f>
        <v>850</v>
      </c>
    </row>
    <row r="14" spans="1:16" x14ac:dyDescent="0.25">
      <c r="A14" s="148"/>
      <c r="B14" s="148"/>
      <c r="C14" s="42"/>
      <c r="D14" s="42"/>
      <c r="E14" s="42"/>
      <c r="F14" s="42"/>
      <c r="G14" s="42"/>
      <c r="H14" s="148"/>
      <c r="I14" s="42"/>
      <c r="J14" s="42"/>
      <c r="K14" s="42"/>
      <c r="L14" s="42"/>
      <c r="M14" s="42"/>
      <c r="N14" s="42"/>
      <c r="O14" s="42"/>
      <c r="P14" s="146">
        <f>P12+P13</f>
        <v>1415</v>
      </c>
    </row>
    <row r="15" spans="1:16" x14ac:dyDescent="0.25">
      <c r="A15" s="30"/>
      <c r="B15" s="30"/>
      <c r="C15" s="45"/>
      <c r="D15" s="45"/>
      <c r="E15" s="45"/>
      <c r="F15" s="45"/>
      <c r="G15" s="52"/>
      <c r="H15" s="48"/>
      <c r="I15" s="48"/>
    </row>
    <row r="16" spans="1:16" x14ac:dyDescent="0.25">
      <c r="A16" s="30"/>
      <c r="B16" s="30"/>
      <c r="C16" s="46"/>
      <c r="D16" s="46"/>
      <c r="E16" s="46"/>
      <c r="F16" s="46"/>
      <c r="G16" s="30"/>
      <c r="H16" s="47"/>
      <c r="I16" s="47"/>
    </row>
    <row r="17" spans="1:9" x14ac:dyDescent="0.25">
      <c r="A17" s="30"/>
      <c r="B17" s="30"/>
      <c r="C17" s="46"/>
      <c r="D17" s="46"/>
      <c r="E17" s="46"/>
      <c r="F17" s="46"/>
      <c r="G17" s="30"/>
      <c r="H17" s="47"/>
      <c r="I17" s="47"/>
    </row>
    <row r="18" spans="1:9" x14ac:dyDescent="0.25">
      <c r="A18" s="30"/>
      <c r="B18" s="30"/>
      <c r="C18" s="46"/>
      <c r="D18" s="46"/>
      <c r="E18" s="46"/>
      <c r="F18" s="46"/>
      <c r="G18" s="30"/>
      <c r="H18" s="47"/>
      <c r="I18" s="47"/>
    </row>
    <row r="19" spans="1:9" x14ac:dyDescent="0.25">
      <c r="A19" s="30"/>
      <c r="B19" s="30"/>
      <c r="C19" s="45"/>
      <c r="D19" s="45"/>
      <c r="E19" s="45"/>
      <c r="F19" s="45"/>
      <c r="G19" s="52"/>
      <c r="H19" s="48"/>
      <c r="I19" s="48"/>
    </row>
    <row r="20" spans="1:9" x14ac:dyDescent="0.25">
      <c r="A20" s="30"/>
      <c r="B20" s="30"/>
      <c r="C20" s="45"/>
      <c r="D20" s="45"/>
      <c r="E20" s="45"/>
      <c r="F20" s="45"/>
      <c r="G20" s="52"/>
      <c r="H20" s="48"/>
      <c r="I20" s="48"/>
    </row>
    <row r="21" spans="1:9" x14ac:dyDescent="0.25">
      <c r="A21" s="30"/>
      <c r="B21" s="30"/>
      <c r="C21" s="45"/>
      <c r="D21" s="45"/>
      <c r="E21" s="45"/>
      <c r="F21" s="45"/>
      <c r="G21" s="52"/>
      <c r="H21" s="48"/>
      <c r="I21" s="48"/>
    </row>
    <row r="22" spans="1:9" x14ac:dyDescent="0.25">
      <c r="A22" s="30"/>
      <c r="B22" s="30"/>
      <c r="C22" s="45"/>
      <c r="D22" s="45"/>
      <c r="E22" s="45"/>
      <c r="F22" s="45"/>
      <c r="G22" s="52"/>
      <c r="H22" s="48"/>
      <c r="I22" s="48"/>
    </row>
    <row r="23" spans="1:9" x14ac:dyDescent="0.25">
      <c r="A23" s="30"/>
      <c r="B23" s="30"/>
      <c r="C23" s="45"/>
      <c r="D23" s="45"/>
      <c r="E23" s="45"/>
      <c r="F23" s="45"/>
      <c r="G23" s="52"/>
      <c r="H23" s="48"/>
      <c r="I23" s="48"/>
    </row>
    <row r="24" spans="1:9" x14ac:dyDescent="0.25">
      <c r="A24" s="30"/>
      <c r="B24" s="30"/>
      <c r="C24" s="45"/>
      <c r="D24" s="45"/>
      <c r="E24" s="45"/>
      <c r="F24" s="45"/>
      <c r="G24" s="52"/>
      <c r="H24" s="48"/>
      <c r="I24" s="48"/>
    </row>
    <row r="25" spans="1:9" x14ac:dyDescent="0.25">
      <c r="A25" s="30"/>
      <c r="B25" s="30"/>
      <c r="C25" s="45"/>
      <c r="D25" s="45"/>
      <c r="E25" s="45"/>
      <c r="F25" s="45"/>
      <c r="G25" s="52"/>
      <c r="H25" s="48"/>
      <c r="I25" s="48"/>
    </row>
    <row r="26" spans="1:9" x14ac:dyDescent="0.25">
      <c r="A26" s="30"/>
      <c r="B26" s="30"/>
      <c r="C26" s="45"/>
      <c r="D26" s="45"/>
      <c r="E26" s="45"/>
      <c r="F26" s="45"/>
      <c r="G26" s="52"/>
      <c r="H26" s="48"/>
      <c r="I26" s="48"/>
    </row>
    <row r="27" spans="1:9" x14ac:dyDescent="0.25">
      <c r="A27" s="30"/>
      <c r="B27" s="30"/>
      <c r="C27" s="45"/>
      <c r="D27" s="45"/>
      <c r="E27" s="45"/>
      <c r="F27" s="45"/>
      <c r="G27" s="52"/>
      <c r="H27" s="48"/>
      <c r="I27" s="48"/>
    </row>
    <row r="28" spans="1:9" x14ac:dyDescent="0.25">
      <c r="A28" s="30"/>
      <c r="B28" s="30"/>
      <c r="C28" s="45"/>
      <c r="D28" s="45"/>
      <c r="E28" s="45"/>
      <c r="F28" s="45"/>
      <c r="G28" s="52"/>
      <c r="H28" s="48"/>
      <c r="I28" s="48"/>
    </row>
    <row r="29" spans="1:9" x14ac:dyDescent="0.25">
      <c r="A29" s="30"/>
      <c r="B29" s="30"/>
      <c r="C29" s="45"/>
      <c r="D29" s="45"/>
      <c r="E29" s="45"/>
      <c r="F29" s="45"/>
      <c r="G29" s="52"/>
      <c r="H29" s="48"/>
      <c r="I29" s="48"/>
    </row>
    <row r="30" spans="1:9" x14ac:dyDescent="0.25">
      <c r="A30" s="30"/>
      <c r="B30" s="30"/>
      <c r="C30" s="45"/>
      <c r="D30" s="45"/>
      <c r="E30" s="45"/>
      <c r="F30" s="45"/>
      <c r="G30" s="52"/>
      <c r="H30" s="48"/>
      <c r="I30" s="48"/>
    </row>
    <row r="31" spans="1:9" x14ac:dyDescent="0.25">
      <c r="A31" s="30"/>
      <c r="B31" s="30"/>
      <c r="C31" s="45"/>
      <c r="D31" s="45"/>
      <c r="E31" s="45"/>
      <c r="F31" s="45"/>
      <c r="G31" s="52"/>
      <c r="H31" s="48"/>
      <c r="I31" s="48"/>
    </row>
    <row r="32" spans="1:9" x14ac:dyDescent="0.25">
      <c r="A32" s="30"/>
      <c r="B32" s="30"/>
      <c r="C32" s="45"/>
      <c r="D32" s="45"/>
      <c r="E32" s="45"/>
      <c r="F32" s="45"/>
      <c r="G32" s="52"/>
      <c r="H32" s="48"/>
      <c r="I32" s="48"/>
    </row>
    <row r="33" spans="1:9" x14ac:dyDescent="0.25">
      <c r="A33" s="30"/>
      <c r="B33" s="30"/>
      <c r="C33" s="45"/>
      <c r="D33" s="45"/>
      <c r="E33" s="45"/>
      <c r="F33" s="45"/>
      <c r="G33" s="52"/>
      <c r="H33" s="48"/>
      <c r="I33" s="48"/>
    </row>
    <row r="34" spans="1:9" x14ac:dyDescent="0.25">
      <c r="A34" s="30"/>
      <c r="B34" s="30"/>
      <c r="C34" s="45"/>
      <c r="D34" s="45"/>
      <c r="E34" s="45"/>
      <c r="F34" s="45"/>
      <c r="G34" s="52"/>
      <c r="H34" s="48"/>
      <c r="I34" s="48"/>
    </row>
    <row r="35" spans="1:9" x14ac:dyDescent="0.25">
      <c r="A35" s="30"/>
      <c r="B35" s="30"/>
      <c r="C35" s="45"/>
      <c r="D35" s="45"/>
      <c r="E35" s="45"/>
      <c r="F35" s="45"/>
      <c r="G35" s="52"/>
      <c r="H35" s="48"/>
      <c r="I35" s="48"/>
    </row>
    <row r="36" spans="1:9" x14ac:dyDescent="0.25">
      <c r="A36" s="30"/>
      <c r="B36" s="30"/>
      <c r="C36" s="45"/>
      <c r="D36" s="45"/>
      <c r="E36" s="45"/>
      <c r="F36" s="45"/>
      <c r="G36" s="52"/>
      <c r="H36" s="48"/>
      <c r="I36" s="48"/>
    </row>
    <row r="37" spans="1:9" x14ac:dyDescent="0.25">
      <c r="A37" s="30"/>
      <c r="B37" s="30"/>
      <c r="C37" s="45"/>
      <c r="D37" s="45"/>
      <c r="E37" s="45"/>
      <c r="F37" s="45"/>
      <c r="G37" s="52"/>
      <c r="H37" s="48"/>
      <c r="I37" s="48"/>
    </row>
    <row r="38" spans="1:9" x14ac:dyDescent="0.25">
      <c r="A38" s="30"/>
      <c r="B38" s="30"/>
      <c r="C38" s="45"/>
      <c r="D38" s="45"/>
      <c r="E38" s="45"/>
      <c r="F38" s="45"/>
      <c r="G38" s="52"/>
      <c r="H38" s="48"/>
      <c r="I38" s="48"/>
    </row>
    <row r="39" spans="1:9" x14ac:dyDescent="0.25">
      <c r="A39" s="30"/>
      <c r="B39" s="30"/>
      <c r="C39" s="45"/>
      <c r="D39" s="45"/>
      <c r="E39" s="45"/>
      <c r="F39" s="45"/>
      <c r="G39" s="52"/>
      <c r="H39" s="48"/>
      <c r="I39" s="48"/>
    </row>
    <row r="40" spans="1:9" x14ac:dyDescent="0.25">
      <c r="A40" s="30"/>
      <c r="B40" s="30"/>
      <c r="C40" s="45"/>
      <c r="D40" s="45"/>
      <c r="E40" s="45"/>
      <c r="F40" s="45"/>
      <c r="G40" s="52"/>
      <c r="H40" s="48"/>
      <c r="I40" s="48"/>
    </row>
    <row r="41" spans="1:9" x14ac:dyDescent="0.25">
      <c r="A41" s="30"/>
      <c r="B41" s="30"/>
      <c r="C41" s="45"/>
      <c r="D41" s="45"/>
      <c r="E41" s="45"/>
      <c r="F41" s="45"/>
      <c r="G41" s="52"/>
      <c r="H41" s="48"/>
      <c r="I41" s="48"/>
    </row>
    <row r="42" spans="1:9" x14ac:dyDescent="0.25">
      <c r="A42" s="30"/>
      <c r="B42" s="30"/>
      <c r="C42" s="45"/>
      <c r="D42" s="45"/>
      <c r="E42" s="45"/>
      <c r="F42" s="45"/>
      <c r="G42" s="52"/>
      <c r="H42" s="48"/>
      <c r="I42" s="48"/>
    </row>
    <row r="43" spans="1:9" x14ac:dyDescent="0.25">
      <c r="A43" s="30"/>
      <c r="B43" s="30"/>
      <c r="C43" s="45"/>
      <c r="D43" s="45"/>
      <c r="E43" s="45"/>
      <c r="F43" s="45"/>
      <c r="G43" s="52"/>
      <c r="H43" s="48"/>
      <c r="I43" s="48"/>
    </row>
    <row r="44" spans="1:9" x14ac:dyDescent="0.25">
      <c r="A44" s="30"/>
      <c r="B44" s="30"/>
      <c r="C44" s="45"/>
      <c r="D44" s="45"/>
      <c r="E44" s="45"/>
      <c r="F44" s="45"/>
      <c r="G44" s="52"/>
      <c r="H44" s="48"/>
      <c r="I44" s="48"/>
    </row>
    <row r="45" spans="1:9" x14ac:dyDescent="0.25">
      <c r="A45" s="30"/>
      <c r="B45" s="30"/>
      <c r="C45" s="45"/>
      <c r="D45" s="45"/>
      <c r="E45" s="45"/>
      <c r="F45" s="45"/>
      <c r="G45" s="52"/>
      <c r="H45" s="50"/>
      <c r="I45" s="50"/>
    </row>
    <row r="46" spans="1:9" x14ac:dyDescent="0.25">
      <c r="A46" s="30"/>
      <c r="B46" s="30"/>
      <c r="C46" s="45"/>
      <c r="D46" s="45"/>
      <c r="E46" s="45"/>
      <c r="F46" s="45"/>
      <c r="G46" s="52"/>
      <c r="H46" s="48"/>
      <c r="I46" s="48"/>
    </row>
    <row r="47" spans="1:9" x14ac:dyDescent="0.25">
      <c r="A47" s="30"/>
      <c r="B47" s="30"/>
      <c r="C47" s="45"/>
      <c r="D47" s="45"/>
      <c r="E47" s="45"/>
      <c r="F47" s="45"/>
      <c r="G47" s="52"/>
      <c r="H47" s="48"/>
      <c r="I47" s="48"/>
    </row>
    <row r="48" spans="1:9" x14ac:dyDescent="0.25">
      <c r="A48" s="30"/>
      <c r="B48" s="30"/>
      <c r="C48" s="45"/>
      <c r="D48" s="45"/>
      <c r="E48" s="45"/>
      <c r="F48" s="45"/>
      <c r="G48" s="52"/>
      <c r="H48" s="48"/>
      <c r="I48" s="48"/>
    </row>
    <row r="49" spans="1:9" x14ac:dyDescent="0.25">
      <c r="A49" s="30"/>
      <c r="B49" s="30"/>
      <c r="C49" s="45"/>
      <c r="D49" s="45"/>
      <c r="E49" s="45"/>
      <c r="F49" s="45"/>
      <c r="G49" s="52"/>
      <c r="H49" s="48"/>
      <c r="I49" s="48"/>
    </row>
    <row r="50" spans="1:9" x14ac:dyDescent="0.25">
      <c r="A50" s="30"/>
      <c r="B50" s="30"/>
      <c r="C50" s="45"/>
      <c r="D50" s="45"/>
      <c r="E50" s="45"/>
      <c r="F50" s="45"/>
      <c r="G50" s="52"/>
      <c r="H50" s="48"/>
      <c r="I50" s="48"/>
    </row>
    <row r="51" spans="1:9" x14ac:dyDescent="0.25">
      <c r="A51" s="30"/>
      <c r="B51" s="30"/>
      <c r="C51" s="45"/>
      <c r="D51" s="45"/>
      <c r="E51" s="45"/>
      <c r="F51" s="45"/>
      <c r="G51" s="52"/>
      <c r="H51" s="48"/>
      <c r="I51" s="48"/>
    </row>
    <row r="52" spans="1:9" x14ac:dyDescent="0.25">
      <c r="A52" s="30"/>
      <c r="B52" s="30"/>
      <c r="C52" s="45"/>
      <c r="D52" s="45"/>
      <c r="E52" s="45"/>
      <c r="F52" s="45"/>
      <c r="G52" s="52"/>
      <c r="H52" s="48"/>
      <c r="I52" s="48"/>
    </row>
    <row r="53" spans="1:9" x14ac:dyDescent="0.25">
      <c r="A53" s="30"/>
      <c r="B53" s="30"/>
      <c r="C53" s="45"/>
      <c r="D53" s="45"/>
      <c r="E53" s="45"/>
      <c r="F53" s="45"/>
      <c r="G53" s="52"/>
      <c r="H53" s="48"/>
      <c r="I53" s="48"/>
    </row>
    <row r="54" spans="1:9" x14ac:dyDescent="0.25">
      <c r="A54" s="30"/>
      <c r="B54" s="30"/>
      <c r="C54" s="45"/>
      <c r="D54" s="45"/>
      <c r="E54" s="45"/>
      <c r="F54" s="45"/>
      <c r="G54" s="52"/>
      <c r="H54" s="48"/>
      <c r="I54" s="48"/>
    </row>
    <row r="55" spans="1:9" x14ac:dyDescent="0.25">
      <c r="A55" s="30"/>
      <c r="B55" s="30"/>
      <c r="C55" s="45"/>
      <c r="D55" s="45"/>
      <c r="E55" s="45"/>
      <c r="F55" s="45"/>
      <c r="G55" s="52"/>
      <c r="H55" s="48"/>
      <c r="I55" s="48"/>
    </row>
    <row r="56" spans="1:9" x14ac:dyDescent="0.25">
      <c r="A56" s="30"/>
      <c r="B56" s="30"/>
      <c r="C56" s="45"/>
      <c r="D56" s="45"/>
      <c r="E56" s="45"/>
      <c r="F56" s="45"/>
      <c r="G56" s="52"/>
      <c r="H56" s="48"/>
      <c r="I56" s="48"/>
    </row>
    <row r="57" spans="1:9" x14ac:dyDescent="0.25">
      <c r="A57" s="30"/>
      <c r="B57" s="30"/>
      <c r="C57" s="45"/>
      <c r="D57" s="45"/>
      <c r="E57" s="45"/>
      <c r="F57" s="45"/>
      <c r="G57" s="52"/>
      <c r="H57" s="48"/>
      <c r="I57" s="48"/>
    </row>
    <row r="58" spans="1:9" x14ac:dyDescent="0.25">
      <c r="A58" s="30"/>
      <c r="B58" s="30"/>
      <c r="C58" s="45"/>
      <c r="D58" s="45"/>
      <c r="E58" s="45"/>
      <c r="F58" s="45"/>
      <c r="G58" s="52"/>
      <c r="H58" s="48"/>
      <c r="I58" s="48"/>
    </row>
    <row r="59" spans="1:9" x14ac:dyDescent="0.25">
      <c r="A59" s="30"/>
      <c r="B59" s="30"/>
      <c r="C59" s="45"/>
      <c r="D59" s="45"/>
      <c r="E59" s="45"/>
      <c r="F59" s="45"/>
      <c r="G59" s="52"/>
      <c r="H59" s="48"/>
      <c r="I59" s="48"/>
    </row>
    <row r="60" spans="1:9" x14ac:dyDescent="0.25">
      <c r="A60" s="30"/>
      <c r="B60" s="30"/>
      <c r="C60" s="45"/>
      <c r="D60" s="45"/>
      <c r="E60" s="45"/>
      <c r="F60" s="45"/>
      <c r="G60" s="52"/>
      <c r="H60" s="48"/>
      <c r="I60" s="48"/>
    </row>
    <row r="61" spans="1:9" x14ac:dyDescent="0.25">
      <c r="A61" s="30"/>
      <c r="B61" s="30"/>
      <c r="C61" s="45"/>
      <c r="D61" s="45"/>
      <c r="E61" s="45"/>
      <c r="F61" s="45"/>
      <c r="G61" s="52"/>
      <c r="H61" s="48"/>
      <c r="I61" s="48"/>
    </row>
    <row r="62" spans="1:9" x14ac:dyDescent="0.25">
      <c r="A62" s="30"/>
      <c r="B62" s="30"/>
      <c r="C62" s="45"/>
      <c r="D62" s="45"/>
      <c r="E62" s="45"/>
      <c r="F62" s="45"/>
      <c r="G62" s="52"/>
      <c r="H62" s="46"/>
      <c r="I62" s="46"/>
    </row>
    <row r="63" spans="1:9" x14ac:dyDescent="0.25">
      <c r="A63" s="30"/>
      <c r="B63" s="30"/>
      <c r="C63" s="45"/>
      <c r="D63" s="45"/>
      <c r="E63" s="45"/>
      <c r="F63" s="45"/>
      <c r="G63" s="52"/>
      <c r="H63" s="48"/>
      <c r="I63" s="48"/>
    </row>
    <row r="64" spans="1:9" x14ac:dyDescent="0.25">
      <c r="A64" s="30"/>
      <c r="B64" s="30"/>
      <c r="C64" s="45"/>
      <c r="D64" s="45"/>
      <c r="E64" s="45"/>
      <c r="F64" s="45"/>
      <c r="G64" s="52"/>
      <c r="H64" s="48"/>
      <c r="I64" s="48"/>
    </row>
    <row r="65" spans="1:9" x14ac:dyDescent="0.25">
      <c r="A65" s="30"/>
      <c r="B65" s="30"/>
      <c r="C65" s="45"/>
      <c r="D65" s="45"/>
      <c r="E65" s="45"/>
      <c r="F65" s="45"/>
      <c r="G65" s="52"/>
      <c r="H65" s="48"/>
      <c r="I65" s="48"/>
    </row>
    <row r="66" spans="1:9" x14ac:dyDescent="0.25">
      <c r="A66" s="30"/>
      <c r="B66" s="30"/>
      <c r="C66" s="45"/>
      <c r="D66" s="45"/>
      <c r="E66" s="45"/>
      <c r="F66" s="45"/>
      <c r="G66" s="52"/>
      <c r="H66" s="48"/>
      <c r="I66" s="48"/>
    </row>
    <row r="67" spans="1:9" x14ac:dyDescent="0.25">
      <c r="A67" s="30"/>
      <c r="B67" s="30"/>
      <c r="C67" s="45"/>
      <c r="D67" s="45"/>
      <c r="E67" s="45"/>
      <c r="F67" s="45"/>
      <c r="G67" s="52"/>
      <c r="H67" s="48"/>
      <c r="I67" s="48"/>
    </row>
    <row r="68" spans="1:9" x14ac:dyDescent="0.25">
      <c r="A68" s="30"/>
      <c r="B68" s="30"/>
      <c r="C68" s="45"/>
      <c r="D68" s="45"/>
      <c r="E68" s="45"/>
      <c r="F68" s="45"/>
      <c r="G68" s="52"/>
      <c r="H68" s="48"/>
      <c r="I68" s="48"/>
    </row>
    <row r="69" spans="1:9" x14ac:dyDescent="0.25">
      <c r="A69" s="30"/>
      <c r="B69" s="30"/>
      <c r="C69" s="45"/>
      <c r="D69" s="45"/>
      <c r="E69" s="45"/>
      <c r="F69" s="45"/>
      <c r="G69" s="52"/>
      <c r="H69" s="48"/>
      <c r="I69" s="48"/>
    </row>
    <row r="70" spans="1:9" x14ac:dyDescent="0.25">
      <c r="A70" s="30"/>
      <c r="B70" s="30"/>
      <c r="C70" s="45"/>
      <c r="D70" s="45"/>
      <c r="E70" s="45"/>
      <c r="F70" s="45"/>
      <c r="G70" s="52"/>
      <c r="H70" s="48"/>
      <c r="I70" s="48"/>
    </row>
    <row r="71" spans="1:9" x14ac:dyDescent="0.25">
      <c r="A71" s="30"/>
      <c r="B71" s="30"/>
      <c r="C71" s="45"/>
      <c r="D71" s="45"/>
      <c r="E71" s="45"/>
      <c r="F71" s="45"/>
      <c r="G71" s="52"/>
      <c r="H71" s="48"/>
      <c r="I71" s="48"/>
    </row>
    <row r="72" spans="1:9" x14ac:dyDescent="0.25">
      <c r="A72" s="30"/>
      <c r="B72" s="30"/>
      <c r="C72" s="45"/>
      <c r="D72" s="45"/>
      <c r="E72" s="45"/>
      <c r="F72" s="45"/>
      <c r="G72" s="52"/>
      <c r="H72" s="48"/>
      <c r="I72" s="48"/>
    </row>
    <row r="73" spans="1:9" x14ac:dyDescent="0.25">
      <c r="A73" s="30"/>
      <c r="B73" s="30"/>
      <c r="C73" s="45"/>
      <c r="D73" s="45"/>
      <c r="E73" s="45"/>
      <c r="F73" s="45"/>
      <c r="G73" s="52"/>
      <c r="H73" s="48"/>
      <c r="I73" s="48"/>
    </row>
    <row r="74" spans="1:9" x14ac:dyDescent="0.25">
      <c r="A74" s="30"/>
      <c r="B74" s="30"/>
      <c r="C74" s="45"/>
      <c r="D74" s="45"/>
      <c r="E74" s="45"/>
      <c r="F74" s="45"/>
      <c r="G74" s="52"/>
      <c r="H74" s="48"/>
      <c r="I74" s="48"/>
    </row>
    <row r="75" spans="1:9" x14ac:dyDescent="0.25">
      <c r="A75" s="30"/>
      <c r="B75" s="30"/>
      <c r="C75" s="45"/>
      <c r="D75" s="45"/>
      <c r="E75" s="45"/>
      <c r="F75" s="45"/>
      <c r="G75" s="52"/>
      <c r="H75" s="48"/>
      <c r="I75" s="48"/>
    </row>
    <row r="76" spans="1:9" x14ac:dyDescent="0.25">
      <c r="A76" s="30"/>
      <c r="B76" s="30"/>
      <c r="C76" s="45"/>
      <c r="D76" s="45"/>
      <c r="E76" s="45"/>
      <c r="F76" s="45"/>
      <c r="G76" s="52"/>
      <c r="H76" s="48"/>
      <c r="I76" s="48"/>
    </row>
    <row r="77" spans="1:9" x14ac:dyDescent="0.25">
      <c r="A77" s="30"/>
      <c r="B77" s="30"/>
      <c r="C77" s="45"/>
      <c r="D77" s="45"/>
      <c r="E77" s="45"/>
      <c r="F77" s="45"/>
      <c r="G77" s="52"/>
      <c r="H77" s="48"/>
      <c r="I77" s="48"/>
    </row>
    <row r="78" spans="1:9" x14ac:dyDescent="0.25">
      <c r="A78" s="30"/>
      <c r="B78" s="30"/>
      <c r="C78" s="45"/>
      <c r="D78" s="45"/>
      <c r="E78" s="45"/>
      <c r="F78" s="45"/>
      <c r="G78" s="52"/>
      <c r="H78" s="48"/>
      <c r="I78" s="48"/>
    </row>
    <row r="79" spans="1:9" x14ac:dyDescent="0.25">
      <c r="A79" s="30"/>
      <c r="B79" s="30"/>
      <c r="C79" s="45"/>
      <c r="D79" s="45"/>
      <c r="E79" s="45"/>
      <c r="F79" s="45"/>
      <c r="G79" s="52"/>
      <c r="H79" s="48"/>
      <c r="I79" s="48"/>
    </row>
    <row r="80" spans="1:9" x14ac:dyDescent="0.25">
      <c r="A80" s="30"/>
      <c r="B80" s="30"/>
      <c r="C80" s="45"/>
      <c r="D80" s="45"/>
      <c r="E80" s="45"/>
      <c r="F80" s="45"/>
      <c r="G80" s="52"/>
      <c r="H80" s="48"/>
      <c r="I80" s="48"/>
    </row>
    <row r="81" spans="1:9" x14ac:dyDescent="0.25">
      <c r="A81" s="30"/>
      <c r="B81" s="30"/>
      <c r="C81" s="49"/>
      <c r="D81" s="49"/>
      <c r="E81" s="49"/>
      <c r="F81" s="49"/>
      <c r="G81" s="52"/>
      <c r="H81" s="47"/>
      <c r="I81" s="47"/>
    </row>
    <row r="82" spans="1:9" x14ac:dyDescent="0.25">
      <c r="A82" s="30"/>
      <c r="B82" s="30"/>
      <c r="C82" s="45"/>
      <c r="D82" s="45"/>
      <c r="E82" s="45"/>
      <c r="F82" s="45"/>
      <c r="G82" s="52"/>
      <c r="H82" s="48"/>
      <c r="I82" s="48"/>
    </row>
    <row r="83" spans="1:9" x14ac:dyDescent="0.25">
      <c r="A83" s="30"/>
      <c r="B83" s="30"/>
      <c r="C83" s="45"/>
      <c r="D83" s="45"/>
      <c r="E83" s="45"/>
      <c r="F83" s="45"/>
      <c r="G83" s="52"/>
      <c r="H83" s="48"/>
      <c r="I83" s="48"/>
    </row>
    <row r="84" spans="1:9" x14ac:dyDescent="0.25">
      <c r="A84" s="30"/>
      <c r="B84" s="30"/>
      <c r="C84" s="45"/>
      <c r="D84" s="45"/>
      <c r="E84" s="45"/>
      <c r="F84" s="45"/>
      <c r="G84" s="52"/>
      <c r="H84" s="48"/>
      <c r="I84" s="48"/>
    </row>
    <row r="85" spans="1:9" x14ac:dyDescent="0.25">
      <c r="A85" s="30"/>
      <c r="B85" s="30"/>
      <c r="C85" s="45"/>
      <c r="D85" s="45"/>
      <c r="E85" s="45"/>
      <c r="F85" s="45"/>
      <c r="G85" s="52"/>
      <c r="H85" s="48"/>
      <c r="I85" s="48"/>
    </row>
    <row r="86" spans="1:9" x14ac:dyDescent="0.25">
      <c r="A86" s="30"/>
      <c r="B86" s="30"/>
      <c r="C86" s="45"/>
      <c r="D86" s="45"/>
      <c r="E86" s="45"/>
      <c r="F86" s="45"/>
      <c r="G86" s="52"/>
      <c r="H86" s="48"/>
      <c r="I86" s="48"/>
    </row>
    <row r="87" spans="1:9" x14ac:dyDescent="0.25">
      <c r="A87" s="30"/>
      <c r="B87" s="30"/>
      <c r="C87" s="45"/>
      <c r="D87" s="45"/>
      <c r="E87" s="45"/>
      <c r="F87" s="45"/>
      <c r="G87" s="52"/>
      <c r="H87" s="48"/>
      <c r="I87" s="48"/>
    </row>
    <row r="88" spans="1:9" x14ac:dyDescent="0.25">
      <c r="A88" s="30"/>
      <c r="B88" s="30"/>
      <c r="C88" s="45"/>
      <c r="D88" s="45"/>
      <c r="E88" s="45"/>
      <c r="F88" s="45"/>
      <c r="G88" s="52"/>
      <c r="H88" s="48"/>
      <c r="I88" s="48"/>
    </row>
    <row r="89" spans="1:9" x14ac:dyDescent="0.25">
      <c r="A89" s="30"/>
      <c r="B89" s="30"/>
      <c r="C89" s="45"/>
      <c r="D89" s="45"/>
      <c r="E89" s="45"/>
      <c r="F89" s="45"/>
      <c r="G89" s="52"/>
      <c r="H89" s="48"/>
      <c r="I89" s="48"/>
    </row>
    <row r="90" spans="1:9" x14ac:dyDescent="0.25">
      <c r="A90" s="30"/>
      <c r="B90" s="30"/>
      <c r="C90" s="45"/>
      <c r="D90" s="45"/>
      <c r="E90" s="45"/>
      <c r="F90" s="45"/>
      <c r="G90" s="52"/>
      <c r="H90" s="48"/>
      <c r="I90" s="48"/>
    </row>
    <row r="91" spans="1:9" x14ac:dyDescent="0.25">
      <c r="A91" s="30"/>
      <c r="B91" s="30"/>
      <c r="C91" s="45"/>
      <c r="D91" s="45"/>
      <c r="E91" s="45"/>
      <c r="F91" s="45"/>
      <c r="G91" s="52"/>
      <c r="H91" s="48"/>
      <c r="I91" s="48"/>
    </row>
    <row r="92" spans="1:9" x14ac:dyDescent="0.25">
      <c r="A92" s="30"/>
      <c r="B92" s="30"/>
      <c r="C92" s="45"/>
      <c r="D92" s="45"/>
      <c r="E92" s="45"/>
      <c r="F92" s="45"/>
      <c r="G92" s="52"/>
      <c r="H92" s="48"/>
      <c r="I92" s="48"/>
    </row>
    <row r="93" spans="1:9" x14ac:dyDescent="0.25">
      <c r="A93" s="30"/>
      <c r="B93" s="30"/>
      <c r="C93" s="45"/>
      <c r="D93" s="45"/>
      <c r="E93" s="45"/>
      <c r="F93" s="45"/>
      <c r="G93" s="52"/>
      <c r="H93" s="48"/>
      <c r="I93" s="48"/>
    </row>
    <row r="94" spans="1:9" x14ac:dyDescent="0.25">
      <c r="A94" s="30"/>
      <c r="B94" s="30"/>
      <c r="C94" s="45"/>
      <c r="D94" s="45"/>
      <c r="E94" s="45"/>
      <c r="F94" s="45"/>
      <c r="G94" s="52"/>
      <c r="H94" s="48"/>
      <c r="I94" s="48"/>
    </row>
    <row r="95" spans="1:9" x14ac:dyDescent="0.25">
      <c r="A95" s="30"/>
      <c r="B95" s="30"/>
      <c r="C95" s="45"/>
      <c r="D95" s="45"/>
      <c r="E95" s="45"/>
      <c r="F95" s="45"/>
      <c r="G95" s="52"/>
      <c r="H95" s="48"/>
      <c r="I95" s="48"/>
    </row>
    <row r="96" spans="1:9" x14ac:dyDescent="0.25">
      <c r="A96" s="30"/>
      <c r="B96" s="30"/>
      <c r="C96" s="45"/>
      <c r="D96" s="45"/>
      <c r="E96" s="45"/>
      <c r="F96" s="45"/>
      <c r="G96" s="52"/>
      <c r="H96" s="48"/>
      <c r="I96" s="48"/>
    </row>
    <row r="97" spans="1:9" x14ac:dyDescent="0.25">
      <c r="A97" s="30"/>
      <c r="B97" s="30"/>
      <c r="C97" s="45"/>
      <c r="D97" s="45"/>
      <c r="E97" s="45"/>
      <c r="F97" s="45"/>
      <c r="G97" s="52"/>
      <c r="H97" s="48"/>
      <c r="I97" s="48"/>
    </row>
    <row r="98" spans="1:9" x14ac:dyDescent="0.25">
      <c r="A98" s="30"/>
      <c r="B98" s="30"/>
      <c r="C98" s="45"/>
      <c r="D98" s="45"/>
      <c r="E98" s="45"/>
      <c r="F98" s="45"/>
      <c r="G98" s="52"/>
      <c r="H98" s="48"/>
      <c r="I98" s="48"/>
    </row>
    <row r="99" spans="1:9" x14ac:dyDescent="0.25">
      <c r="A99" s="30"/>
      <c r="B99" s="30"/>
      <c r="C99" s="45"/>
      <c r="D99" s="45"/>
      <c r="E99" s="45"/>
      <c r="F99" s="45"/>
      <c r="G99" s="52"/>
      <c r="H99" s="48"/>
      <c r="I99" s="48"/>
    </row>
    <row r="100" spans="1:9" x14ac:dyDescent="0.25">
      <c r="A100" s="30"/>
      <c r="B100" s="30"/>
      <c r="C100" s="45"/>
      <c r="D100" s="45"/>
      <c r="E100" s="45"/>
      <c r="F100" s="45"/>
      <c r="G100" s="52"/>
      <c r="H100" s="48"/>
      <c r="I100" s="48"/>
    </row>
    <row r="101" spans="1:9" x14ac:dyDescent="0.25">
      <c r="A101" s="30"/>
      <c r="B101" s="30"/>
      <c r="C101" s="45"/>
      <c r="D101" s="45"/>
      <c r="E101" s="45"/>
      <c r="F101" s="45"/>
      <c r="G101" s="52"/>
      <c r="H101" s="48"/>
      <c r="I101" s="48"/>
    </row>
    <row r="102" spans="1:9" x14ac:dyDescent="0.25">
      <c r="A102" s="30"/>
      <c r="B102" s="30"/>
      <c r="C102" s="45"/>
      <c r="D102" s="45"/>
      <c r="E102" s="45"/>
      <c r="F102" s="45"/>
      <c r="G102" s="52"/>
      <c r="H102" s="48"/>
      <c r="I102" s="48"/>
    </row>
    <row r="103" spans="1:9" x14ac:dyDescent="0.25">
      <c r="A103" s="30"/>
      <c r="B103" s="30"/>
      <c r="C103" s="45"/>
      <c r="D103" s="45"/>
      <c r="E103" s="45"/>
      <c r="F103" s="45"/>
      <c r="G103" s="52"/>
      <c r="H103" s="48"/>
      <c r="I103" s="48"/>
    </row>
    <row r="104" spans="1:9" x14ac:dyDescent="0.25">
      <c r="A104" s="30"/>
      <c r="B104" s="30"/>
      <c r="C104" s="45"/>
      <c r="D104" s="45"/>
      <c r="E104" s="45"/>
      <c r="F104" s="45"/>
      <c r="G104" s="52"/>
      <c r="H104" s="48"/>
      <c r="I104" s="48"/>
    </row>
    <row r="105" spans="1:9" x14ac:dyDescent="0.25">
      <c r="A105" s="30"/>
      <c r="B105" s="30"/>
      <c r="C105" s="45"/>
      <c r="D105" s="45"/>
      <c r="E105" s="45"/>
      <c r="F105" s="45"/>
      <c r="G105" s="52"/>
      <c r="H105" s="48"/>
      <c r="I105" s="48"/>
    </row>
    <row r="106" spans="1:9" x14ac:dyDescent="0.25">
      <c r="A106" s="30"/>
      <c r="B106" s="30"/>
      <c r="C106" s="45"/>
      <c r="D106" s="45"/>
      <c r="E106" s="45"/>
      <c r="F106" s="45"/>
      <c r="G106" s="52"/>
      <c r="H106" s="48"/>
      <c r="I106" s="48"/>
    </row>
    <row r="107" spans="1:9" x14ac:dyDescent="0.25">
      <c r="A107" s="30"/>
      <c r="B107" s="30"/>
      <c r="C107" s="45"/>
      <c r="D107" s="45"/>
      <c r="E107" s="45"/>
      <c r="F107" s="45"/>
      <c r="G107" s="52"/>
      <c r="H107" s="48"/>
      <c r="I107" s="48"/>
    </row>
    <row r="108" spans="1:9" x14ac:dyDescent="0.25">
      <c r="A108" s="30"/>
      <c r="B108" s="30"/>
      <c r="C108" s="45"/>
      <c r="D108" s="45"/>
      <c r="E108" s="45"/>
      <c r="F108" s="45"/>
      <c r="G108" s="52"/>
      <c r="H108" s="48"/>
      <c r="I108" s="48"/>
    </row>
    <row r="109" spans="1:9" x14ac:dyDescent="0.25">
      <c r="A109" s="30"/>
      <c r="B109" s="30"/>
      <c r="C109" s="45"/>
      <c r="D109" s="45"/>
      <c r="E109" s="45"/>
      <c r="F109" s="45"/>
      <c r="G109" s="52"/>
      <c r="H109" s="48"/>
      <c r="I109" s="48"/>
    </row>
    <row r="110" spans="1:9" x14ac:dyDescent="0.25">
      <c r="A110" s="30"/>
      <c r="B110" s="30"/>
      <c r="C110" s="45"/>
      <c r="D110" s="45"/>
      <c r="E110" s="45"/>
      <c r="F110" s="45"/>
      <c r="G110" s="52"/>
      <c r="H110" s="48"/>
      <c r="I110" s="48"/>
    </row>
    <row r="111" spans="1:9" x14ac:dyDescent="0.25">
      <c r="A111" s="30"/>
      <c r="B111" s="30"/>
      <c r="C111" s="45"/>
      <c r="D111" s="45"/>
      <c r="E111" s="45"/>
      <c r="F111" s="45"/>
      <c r="G111" s="52"/>
      <c r="H111" s="48"/>
      <c r="I111" s="48"/>
    </row>
    <row r="112" spans="1:9" x14ac:dyDescent="0.25">
      <c r="A112" s="30"/>
      <c r="B112" s="30"/>
      <c r="C112" s="45"/>
      <c r="D112" s="45"/>
      <c r="E112" s="45"/>
      <c r="F112" s="45"/>
      <c r="G112" s="52"/>
      <c r="H112" s="48"/>
      <c r="I112" s="48"/>
    </row>
    <row r="113" spans="1:9" x14ac:dyDescent="0.25">
      <c r="A113" s="30"/>
      <c r="B113" s="30"/>
      <c r="C113" s="45"/>
      <c r="D113" s="45"/>
      <c r="E113" s="45"/>
      <c r="F113" s="45"/>
      <c r="G113" s="52"/>
      <c r="H113" s="48"/>
      <c r="I113" s="48"/>
    </row>
    <row r="114" spans="1:9" x14ac:dyDescent="0.25">
      <c r="A114" s="30"/>
      <c r="B114" s="30"/>
      <c r="C114" s="45"/>
      <c r="D114" s="45"/>
      <c r="E114" s="45"/>
      <c r="F114" s="45"/>
      <c r="G114" s="52"/>
      <c r="H114" s="48"/>
      <c r="I114" s="48"/>
    </row>
    <row r="115" spans="1:9" x14ac:dyDescent="0.25">
      <c r="A115" s="30"/>
      <c r="B115" s="30"/>
      <c r="C115" s="45"/>
      <c r="D115" s="45"/>
      <c r="E115" s="45"/>
      <c r="F115" s="45"/>
      <c r="G115" s="52"/>
      <c r="H115" s="48"/>
      <c r="I115" s="48"/>
    </row>
    <row r="116" spans="1:9" x14ac:dyDescent="0.25">
      <c r="A116" s="30"/>
      <c r="B116" s="30"/>
      <c r="C116" s="45"/>
      <c r="D116" s="45"/>
      <c r="E116" s="45"/>
      <c r="F116" s="45"/>
      <c r="G116" s="52"/>
      <c r="H116" s="48"/>
      <c r="I116" s="48"/>
    </row>
    <row r="117" spans="1:9" x14ac:dyDescent="0.25">
      <c r="A117" s="30"/>
      <c r="B117" s="30"/>
      <c r="C117" s="45"/>
      <c r="D117" s="45"/>
      <c r="E117" s="45"/>
      <c r="F117" s="45"/>
      <c r="G117" s="52"/>
      <c r="H117" s="48"/>
      <c r="I117" s="48"/>
    </row>
    <row r="118" spans="1:9" x14ac:dyDescent="0.25">
      <c r="A118" s="30"/>
      <c r="B118" s="30"/>
      <c r="C118" s="45"/>
      <c r="D118" s="45"/>
      <c r="E118" s="45"/>
      <c r="F118" s="45"/>
      <c r="G118" s="52"/>
      <c r="H118" s="48"/>
      <c r="I118" s="48"/>
    </row>
    <row r="119" spans="1:9" x14ac:dyDescent="0.25">
      <c r="A119" s="30"/>
      <c r="B119" s="30"/>
      <c r="C119" s="45"/>
      <c r="D119" s="45"/>
      <c r="E119" s="45"/>
      <c r="F119" s="45"/>
      <c r="G119" s="52"/>
      <c r="H119" s="48"/>
      <c r="I119" s="48"/>
    </row>
    <row r="120" spans="1:9" x14ac:dyDescent="0.25">
      <c r="A120" s="30"/>
      <c r="B120" s="30"/>
      <c r="C120" s="45"/>
      <c r="D120" s="45"/>
      <c r="E120" s="45"/>
      <c r="F120" s="45"/>
      <c r="G120" s="52"/>
      <c r="H120" s="48"/>
      <c r="I120" s="48"/>
    </row>
    <row r="121" spans="1:9" x14ac:dyDescent="0.25">
      <c r="A121" s="30"/>
      <c r="B121" s="30"/>
      <c r="C121" s="45"/>
      <c r="D121" s="45"/>
      <c r="E121" s="45"/>
      <c r="F121" s="45"/>
      <c r="G121" s="52"/>
      <c r="H121" s="48"/>
      <c r="I121" s="48"/>
    </row>
    <row r="122" spans="1:9" x14ac:dyDescent="0.25">
      <c r="A122" s="30"/>
      <c r="B122" s="30"/>
      <c r="C122" s="45"/>
      <c r="D122" s="45"/>
      <c r="E122" s="45"/>
      <c r="F122" s="45"/>
      <c r="G122" s="52"/>
      <c r="H122" s="48"/>
      <c r="I122" s="48"/>
    </row>
    <row r="123" spans="1:9" x14ac:dyDescent="0.25">
      <c r="A123" s="30"/>
      <c r="B123" s="30"/>
      <c r="C123" s="45"/>
      <c r="D123" s="45"/>
      <c r="E123" s="45"/>
      <c r="F123" s="45"/>
      <c r="G123" s="52"/>
      <c r="H123" s="48"/>
      <c r="I123" s="48"/>
    </row>
    <row r="124" spans="1:9" x14ac:dyDescent="0.25">
      <c r="A124" s="30"/>
      <c r="B124" s="30"/>
      <c r="C124" s="49"/>
      <c r="D124" s="49"/>
      <c r="E124" s="49"/>
      <c r="F124" s="49"/>
      <c r="G124" s="52"/>
      <c r="H124" s="47"/>
      <c r="I124" s="47"/>
    </row>
    <row r="125" spans="1:9" x14ac:dyDescent="0.25">
      <c r="A125" s="30"/>
      <c r="B125" s="30"/>
      <c r="C125" s="45"/>
      <c r="D125" s="45"/>
      <c r="E125" s="45"/>
      <c r="F125" s="45"/>
      <c r="G125" s="52"/>
      <c r="H125" s="48"/>
      <c r="I125" s="48"/>
    </row>
    <row r="126" spans="1:9" x14ac:dyDescent="0.25">
      <c r="A126" s="30"/>
      <c r="B126" s="30"/>
      <c r="C126" s="45"/>
      <c r="D126" s="45"/>
      <c r="E126" s="45"/>
      <c r="F126" s="45"/>
      <c r="G126" s="52"/>
      <c r="H126" s="46"/>
      <c r="I126" s="46"/>
    </row>
    <row r="127" spans="1:9" x14ac:dyDescent="0.25">
      <c r="A127" s="30"/>
      <c r="B127" s="30"/>
      <c r="C127" s="45"/>
      <c r="D127" s="45"/>
      <c r="E127" s="45"/>
      <c r="F127" s="45"/>
      <c r="G127" s="52"/>
      <c r="H127" s="48"/>
      <c r="I127" s="48"/>
    </row>
    <row r="128" spans="1:9" x14ac:dyDescent="0.25">
      <c r="A128" s="30"/>
      <c r="B128" s="30"/>
      <c r="C128" s="45"/>
      <c r="D128" s="45"/>
      <c r="E128" s="45"/>
      <c r="F128" s="45"/>
      <c r="G128" s="52"/>
      <c r="H128" s="48"/>
      <c r="I128" s="48"/>
    </row>
    <row r="129" spans="1:9" x14ac:dyDescent="0.25">
      <c r="A129" s="30"/>
      <c r="B129" s="30"/>
      <c r="C129" s="45"/>
      <c r="D129" s="45"/>
      <c r="E129" s="45"/>
      <c r="F129" s="45"/>
      <c r="G129" s="52"/>
      <c r="H129" s="48"/>
      <c r="I129" s="48"/>
    </row>
    <row r="130" spans="1:9" x14ac:dyDescent="0.25">
      <c r="A130" s="30"/>
      <c r="B130" s="30"/>
      <c r="C130" s="45"/>
      <c r="D130" s="45"/>
      <c r="E130" s="45"/>
      <c r="F130" s="45"/>
      <c r="G130" s="52"/>
      <c r="H130" s="48"/>
      <c r="I130" s="48"/>
    </row>
    <row r="131" spans="1:9" x14ac:dyDescent="0.25">
      <c r="A131" s="30"/>
      <c r="B131" s="30"/>
      <c r="C131" s="45"/>
      <c r="D131" s="45"/>
      <c r="E131" s="45"/>
      <c r="F131" s="45"/>
      <c r="G131" s="52"/>
      <c r="H131" s="48"/>
      <c r="I131" s="48"/>
    </row>
    <row r="132" spans="1:9" x14ac:dyDescent="0.25">
      <c r="A132" s="30"/>
      <c r="B132" s="30"/>
      <c r="C132" s="45"/>
      <c r="D132" s="45"/>
      <c r="E132" s="45"/>
      <c r="F132" s="45"/>
      <c r="G132" s="52"/>
      <c r="H132" s="48"/>
      <c r="I132" s="48"/>
    </row>
    <row r="133" spans="1:9" x14ac:dyDescent="0.25">
      <c r="A133" s="30"/>
      <c r="B133" s="30"/>
      <c r="C133" s="45"/>
      <c r="D133" s="45"/>
      <c r="E133" s="45"/>
      <c r="F133" s="45"/>
      <c r="G133" s="52"/>
      <c r="H133" s="48"/>
      <c r="I133" s="48"/>
    </row>
    <row r="134" spans="1:9" x14ac:dyDescent="0.25">
      <c r="A134" s="30"/>
      <c r="B134" s="30"/>
      <c r="C134" s="46"/>
      <c r="D134" s="46"/>
      <c r="E134" s="46"/>
      <c r="F134" s="46"/>
      <c r="G134" s="30"/>
      <c r="H134" s="46"/>
      <c r="I134" s="46"/>
    </row>
    <row r="135" spans="1:9" x14ac:dyDescent="0.25">
      <c r="A135" s="30"/>
      <c r="B135" s="30"/>
      <c r="C135" s="46"/>
      <c r="D135" s="46"/>
      <c r="E135" s="46"/>
      <c r="F135" s="46"/>
      <c r="G135" s="30"/>
      <c r="H135" s="46"/>
      <c r="I135" s="46"/>
    </row>
    <row r="136" spans="1:9" x14ac:dyDescent="0.25">
      <c r="A136" s="30"/>
      <c r="B136" s="30"/>
      <c r="C136" s="46"/>
      <c r="D136" s="46"/>
      <c r="E136" s="46"/>
      <c r="F136" s="46"/>
      <c r="G136" s="30"/>
      <c r="H136" s="46"/>
      <c r="I136" s="46"/>
    </row>
    <row r="137" spans="1:9" x14ac:dyDescent="0.25">
      <c r="A137" s="30"/>
      <c r="B137" s="30"/>
      <c r="C137" s="46"/>
      <c r="D137" s="46"/>
      <c r="E137" s="46"/>
      <c r="F137" s="46"/>
      <c r="G137" s="30"/>
      <c r="H137" s="46"/>
      <c r="I137" s="46"/>
    </row>
    <row r="138" spans="1:9" x14ac:dyDescent="0.25">
      <c r="A138" s="30"/>
      <c r="B138" s="30"/>
      <c r="C138" s="46"/>
      <c r="D138" s="46"/>
      <c r="E138" s="46"/>
      <c r="F138" s="46"/>
      <c r="G138" s="30"/>
      <c r="H138" s="46"/>
      <c r="I138" s="46"/>
    </row>
    <row r="139" spans="1:9" x14ac:dyDescent="0.25">
      <c r="A139" s="30"/>
      <c r="B139" s="30"/>
      <c r="C139" s="46"/>
      <c r="D139" s="46"/>
      <c r="E139" s="46"/>
      <c r="F139" s="46"/>
      <c r="G139" s="30"/>
      <c r="H139" s="46"/>
      <c r="I139" s="46"/>
    </row>
    <row r="140" spans="1:9" x14ac:dyDescent="0.25">
      <c r="A140" s="30"/>
      <c r="B140" s="30"/>
      <c r="C140" s="46"/>
      <c r="D140" s="46"/>
      <c r="E140" s="46"/>
      <c r="F140" s="46"/>
      <c r="G140" s="30"/>
      <c r="H140" s="46"/>
      <c r="I140" s="46"/>
    </row>
    <row r="141" spans="1:9" x14ac:dyDescent="0.25">
      <c r="A141" s="45"/>
      <c r="B141" s="45"/>
      <c r="C141" s="45"/>
      <c r="D141" s="45"/>
      <c r="E141" s="45"/>
      <c r="F141" s="45"/>
      <c r="G141" s="51"/>
      <c r="H141" s="45"/>
      <c r="I141" s="45"/>
    </row>
  </sheetData>
  <mergeCells count="3">
    <mergeCell ref="M1:P1"/>
    <mergeCell ref="M2:P2"/>
    <mergeCell ref="A3:P3"/>
  </mergeCells>
  <pageMargins left="0.7" right="0.7" top="0.75" bottom="0.75" header="0.3" footer="0.3"/>
  <pageSetup paperSize="9" scale="5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G11</vt:lpstr>
      <vt:lpstr>C11</vt:lpstr>
      <vt:lpstr>C21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Telepraca</dc:creator>
  <cp:lastModifiedBy>M.Byczkowska</cp:lastModifiedBy>
  <cp:lastPrinted>2021-10-26T08:26:38Z</cp:lastPrinted>
  <dcterms:created xsi:type="dcterms:W3CDTF">2019-09-19T08:38:53Z</dcterms:created>
  <dcterms:modified xsi:type="dcterms:W3CDTF">2021-10-26T08:31:17Z</dcterms:modified>
</cp:coreProperties>
</file>