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7620" activeTab="0"/>
  </bookViews>
  <sheets>
    <sheet name="awima" sheetId="1" r:id="rId1"/>
    <sheet name="Arkusz2" sheetId="2" r:id="rId2"/>
    <sheet name="cała jedynka" sheetId="3" r:id="rId3"/>
  </sheets>
  <definedNames>
    <definedName name="_xlnm.Print_Area" localSheetId="0">'awima'!$A$3:$AT$53</definedName>
  </definedNames>
  <calcPr fullCalcOnLoad="1"/>
</workbook>
</file>

<file path=xl/sharedStrings.xml><?xml version="1.0" encoding="utf-8"?>
<sst xmlns="http://schemas.openxmlformats.org/spreadsheetml/2006/main" count="532" uniqueCount="82">
  <si>
    <t>LP</t>
  </si>
  <si>
    <t>NR KOMPLEKSU</t>
  </si>
  <si>
    <t>NR BUDYNKU</t>
  </si>
  <si>
    <t>STREFA I</t>
  </si>
  <si>
    <t>STREFA II</t>
  </si>
  <si>
    <t>UMYWALKI</t>
  </si>
  <si>
    <t>MUSZLE</t>
  </si>
  <si>
    <t>PISUARY</t>
  </si>
  <si>
    <t>POJEMNIKI NA RECZNIKI</t>
  </si>
  <si>
    <t>ULICA</t>
  </si>
  <si>
    <t>ULICE</t>
  </si>
  <si>
    <t>PLACE</t>
  </si>
  <si>
    <t>CHODNIKI</t>
  </si>
  <si>
    <t>POWIERZCHNIA OGÓŁEM</t>
  </si>
  <si>
    <t>POWIERZCHNIA POMIESZCZEŃ BIUROWYCH I POMOCNICZYCH</t>
  </si>
  <si>
    <t>POWIERZCHNIA WC</t>
  </si>
  <si>
    <t>POWIERZCHNIA KORYTARZY</t>
  </si>
  <si>
    <t>w tym ujęte:</t>
  </si>
  <si>
    <t xml:space="preserve">RAZEM </t>
  </si>
  <si>
    <t>ADRES KOMPLEKSU</t>
  </si>
  <si>
    <t>RAZEM POWIERZCHNIA ZEWNĘTRZNA</t>
  </si>
  <si>
    <r>
      <t>m</t>
    </r>
    <r>
      <rPr>
        <i/>
        <vertAlign val="superscript"/>
        <sz val="8"/>
        <color indexed="8"/>
        <rFont val="Times New Roman"/>
        <family val="1"/>
      </rPr>
      <t>2</t>
    </r>
  </si>
  <si>
    <t>szt.</t>
  </si>
  <si>
    <t>DOZOWNIKI NA MYDŁO</t>
  </si>
  <si>
    <t>PODAJNIKI NA PAPIER (DUŻE ROLKI)</t>
  </si>
  <si>
    <t>PODAJNIKI NA PAPIER (MAŁE ROLKI)</t>
  </si>
  <si>
    <t>LUSTRA</t>
  </si>
  <si>
    <t>WYKŁADZINA DYWANOWA</t>
  </si>
  <si>
    <t>DRZWI</t>
  </si>
  <si>
    <t>OKNA + RAMY</t>
  </si>
  <si>
    <t>PARAPETY OKIENNE</t>
  </si>
  <si>
    <t>FIRANY</t>
  </si>
  <si>
    <t>ZASŁONY</t>
  </si>
  <si>
    <t>VERTICALE</t>
  </si>
  <si>
    <t>ŻALUZJE</t>
  </si>
  <si>
    <t>KOSZE NA ŚMIECI</t>
  </si>
  <si>
    <t>ŻYRANDOLE</t>
  </si>
  <si>
    <t xml:space="preserve">ŚREDNIA LICZBA OSÓB KORZYSTAJĄCYCH </t>
  </si>
  <si>
    <t>POW.
GLAZURY</t>
  </si>
  <si>
    <t>POW. 
TERAKOTY</t>
  </si>
  <si>
    <t>POW. 
PODŁOG 
Z DREWNA</t>
  </si>
  <si>
    <t>POW. PODŁÓG
 Z KAMIENIA 
NATURALNEGO</t>
  </si>
  <si>
    <t>POW,. PODŁÓG Z PCV</t>
  </si>
  <si>
    <t>POWIERZCHNIA ZEWNĘTRZNA</t>
  </si>
  <si>
    <t>POWIERZCHNIA WEWNĘTRZNA</t>
  </si>
  <si>
    <t>Załącznik nr 1.</t>
  </si>
  <si>
    <t xml:space="preserve">Sporządził . . . . . . . . . . . . . . . </t>
  </si>
  <si>
    <t xml:space="preserve">
. . . . . . . . . . . . . . . . . . . . . . . . . . . . . . 
 </t>
  </si>
  <si>
    <t>POW. PODŁÓG Z TARKETU</t>
  </si>
  <si>
    <t>ZLEWOZMYWAKI</t>
  </si>
  <si>
    <t>KABINY
PRYSZNICOWE</t>
  </si>
  <si>
    <t>POW. 
PODŁOG
 Z LASTRYKO</t>
  </si>
  <si>
    <t xml:space="preserve">INNE PODŁOGI WYMAGAJĄCE KONSERWACJI </t>
  </si>
  <si>
    <t>UMYWALKI ZE STALI NIERDZEWNEJ</t>
  </si>
  <si>
    <t>0134</t>
  </si>
  <si>
    <t>-</t>
  </si>
  <si>
    <t>RAZEM ZA KOMPLEKS NR 0134</t>
  </si>
  <si>
    <t>05-127 Białobrzegi</t>
  </si>
  <si>
    <t>DANE DO PRZETARGU NA UTRZYMANIE CZYSTOŚCI W  KOMPLEKSIE 0134 BIAŁOBRZEGI</t>
  </si>
  <si>
    <t xml:space="preserve">KIEROWNIK 
. . . . . . . . . . . . . . . . . . . . . . . . . . . . . . </t>
  </si>
  <si>
    <t>RAZEM ZA BUDYNEK NR 29</t>
  </si>
  <si>
    <t>Koszenie i grabienie liści</t>
  </si>
  <si>
    <t>JW. 4539</t>
  </si>
  <si>
    <t>w bud. nr 1 i nr 3</t>
  </si>
  <si>
    <t>JW. 3430</t>
  </si>
  <si>
    <t>ŚCIANY WYŁOŻONE KAMIENIEM NATURALNYM</t>
  </si>
  <si>
    <t>PASY OCHRONNE I PPOŻ.</t>
  </si>
  <si>
    <t>m2</t>
  </si>
  <si>
    <t>PODŁOGI Z GRESU</t>
  </si>
  <si>
    <t>PŁYTA ELEKTRYCZNA KUCHENNA</t>
  </si>
  <si>
    <t>ZMYWARKI</t>
  </si>
  <si>
    <t>ROLETY</t>
  </si>
  <si>
    <t>szt</t>
  </si>
  <si>
    <t>FASADY-PRZESZKLENIA</t>
  </si>
  <si>
    <t>SZCZEGÓŁOWE ZESTAWIENIE POWIERZCHNI DO SPRZĄTANIA W  KOMPLEKSIE WOJSKOWYM W BIAŁOBRZEGACH</t>
  </si>
  <si>
    <t xml:space="preserve"> KOMPLEKS</t>
  </si>
  <si>
    <t>Białobrzegi</t>
  </si>
  <si>
    <t>ul. Osiedle Wojskowe 93, 05-127 Białobrzegi</t>
  </si>
  <si>
    <t>RAZEM ZA KOMPLEKS:</t>
  </si>
  <si>
    <t xml:space="preserve">TRAWNIKI koszenie </t>
  </si>
  <si>
    <t>TRAWNIKI  grabienie liści</t>
  </si>
  <si>
    <t>Załącznik nr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</si>
</sst>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i/>
      <vertAlign val="superscript"/>
      <sz val="8"/>
      <color indexed="8"/>
      <name val="Times New Roman"/>
      <family val="1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i/>
      <sz val="8"/>
      <color indexed="8"/>
      <name val="Times New Roman"/>
      <family val="1"/>
    </font>
    <font>
      <i/>
      <sz val="8"/>
      <color indexed="8"/>
      <name val="Czcionka tekstu podstawowego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i/>
      <sz val="8"/>
      <color theme="1"/>
      <name val="Times New Roman"/>
      <family val="1"/>
    </font>
    <font>
      <i/>
      <sz val="8"/>
      <color theme="1"/>
      <name val="Czcionka tekstu podstawowego"/>
      <family val="0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9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1" fillId="33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50" fillId="0" borderId="10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49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53" fillId="0" borderId="10" xfId="0" applyFont="1" applyBorder="1" applyAlignment="1">
      <alignment vertical="center"/>
    </xf>
    <xf numFmtId="49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" fontId="0" fillId="0" borderId="10" xfId="0" applyNumberFormat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2" fontId="44" fillId="0" borderId="0" xfId="0" applyNumberFormat="1" applyFont="1" applyAlignment="1">
      <alignment horizontal="center" vertical="center" wrapText="1"/>
    </xf>
    <xf numFmtId="2" fontId="44" fillId="0" borderId="0" xfId="0" applyNumberFormat="1" applyFont="1" applyAlignment="1">
      <alignment horizontal="center" vertical="center"/>
    </xf>
    <xf numFmtId="4" fontId="53" fillId="0" borderId="10" xfId="0" applyNumberFormat="1" applyFont="1" applyBorder="1" applyAlignment="1">
      <alignment vertical="center"/>
    </xf>
    <xf numFmtId="3" fontId="53" fillId="0" borderId="10" xfId="0" applyNumberFormat="1" applyFont="1" applyBorder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textRotation="255"/>
    </xf>
    <xf numFmtId="0" fontId="49" fillId="33" borderId="12" xfId="0" applyFont="1" applyFill="1" applyBorder="1" applyAlignment="1">
      <alignment horizontal="center" textRotation="255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54" fillId="33" borderId="18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44" fillId="0" borderId="10" xfId="0" applyFont="1" applyBorder="1" applyAlignment="1">
      <alignment horizontal="right"/>
    </xf>
    <xf numFmtId="0" fontId="49" fillId="33" borderId="11" xfId="0" applyFont="1" applyFill="1" applyBorder="1" applyAlignment="1">
      <alignment horizontal="center" textRotation="255" wrapText="1"/>
    </xf>
    <xf numFmtId="0" fontId="49" fillId="33" borderId="12" xfId="0" applyFont="1" applyFill="1" applyBorder="1" applyAlignment="1">
      <alignment horizontal="center" textRotation="255" wrapText="1"/>
    </xf>
    <xf numFmtId="0" fontId="49" fillId="0" borderId="0" xfId="0" applyFont="1" applyAlignment="1">
      <alignment horizontal="right"/>
    </xf>
    <xf numFmtId="0" fontId="49" fillId="33" borderId="13" xfId="0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right"/>
    </xf>
    <xf numFmtId="0" fontId="44" fillId="0" borderId="20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2" fontId="44" fillId="0" borderId="0" xfId="0" applyNumberFormat="1" applyFont="1" applyAlignment="1">
      <alignment horizontal="center" vertical="center" wrapText="1"/>
    </xf>
    <xf numFmtId="2" fontId="44" fillId="0" borderId="0" xfId="0" applyNumberFormat="1" applyFont="1" applyAlignment="1">
      <alignment horizontal="center" vertical="center"/>
    </xf>
    <xf numFmtId="0" fontId="55" fillId="0" borderId="18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textRotation="255" wrapText="1"/>
    </xf>
    <xf numFmtId="0" fontId="49" fillId="34" borderId="12" xfId="0" applyFont="1" applyFill="1" applyBorder="1" applyAlignment="1">
      <alignment horizontal="center" textRotation="255" wrapText="1"/>
    </xf>
    <xf numFmtId="0" fontId="49" fillId="34" borderId="18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textRotation="255"/>
    </xf>
    <xf numFmtId="0" fontId="49" fillId="34" borderId="12" xfId="0" applyFont="1" applyFill="1" applyBorder="1" applyAlignment="1">
      <alignment horizontal="center" textRotation="255"/>
    </xf>
    <xf numFmtId="0" fontId="49" fillId="34" borderId="13" xfId="0" applyFont="1" applyFill="1" applyBorder="1" applyAlignment="1">
      <alignment horizontal="center" vertical="center" wrapText="1"/>
    </xf>
    <xf numFmtId="49" fontId="49" fillId="34" borderId="11" xfId="0" applyNumberFormat="1" applyFont="1" applyFill="1" applyBorder="1" applyAlignment="1">
      <alignment horizontal="center" vertical="center" wrapText="1"/>
    </xf>
    <xf numFmtId="49" fontId="49" fillId="34" borderId="13" xfId="0" applyNumberFormat="1" applyFont="1" applyFill="1" applyBorder="1" applyAlignment="1">
      <alignment horizontal="center" vertical="center" wrapText="1"/>
    </xf>
    <xf numFmtId="49" fontId="49" fillId="34" borderId="1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40"/>
  <sheetViews>
    <sheetView tabSelected="1" zoomScale="90" zoomScaleNormal="90" workbookViewId="0" topLeftCell="A1">
      <pane xSplit="4" topLeftCell="E1" activePane="topRight" state="frozen"/>
      <selection pane="topLeft" activeCell="A4" sqref="A4"/>
      <selection pane="topRight" activeCell="T5" sqref="T5"/>
    </sheetView>
  </sheetViews>
  <sheetFormatPr defaultColWidth="8.796875" defaultRowHeight="14.25"/>
  <cols>
    <col min="1" max="1" width="4.09765625" style="0" customWidth="1"/>
    <col min="2" max="2" width="10.19921875" style="2" customWidth="1"/>
    <col min="3" max="3" width="10.8984375" style="0" customWidth="1"/>
    <col min="4" max="4" width="9.69921875" style="0" customWidth="1"/>
    <col min="5" max="5" width="10.59765625" style="0" customWidth="1"/>
    <col min="6" max="6" width="12.69921875" style="0" customWidth="1"/>
    <col min="7" max="7" width="12.59765625" style="0" customWidth="1"/>
    <col min="8" max="8" width="12.69921875" style="0" customWidth="1"/>
    <col min="9" max="9" width="10" style="0" customWidth="1"/>
    <col min="10" max="10" width="7.09765625" style="0" customWidth="1"/>
    <col min="11" max="11" width="9.3984375" style="0" customWidth="1"/>
    <col min="12" max="12" width="11.09765625" style="0" customWidth="1"/>
    <col min="13" max="13" width="8.5" style="0" customWidth="1"/>
    <col min="14" max="14" width="6.8984375" style="0" customWidth="1"/>
    <col min="15" max="15" width="6.59765625" style="0" customWidth="1"/>
    <col min="16" max="16" width="7.09765625" style="0" customWidth="1"/>
    <col min="17" max="17" width="9.3984375" style="0" customWidth="1"/>
    <col min="18" max="18" width="9.5" style="0" customWidth="1"/>
    <col min="19" max="19" width="8.3984375" style="0" customWidth="1"/>
    <col min="20" max="20" width="8.59765625" style="0" customWidth="1"/>
    <col min="21" max="21" width="8.5" style="0" customWidth="1"/>
    <col min="22" max="22" width="9.19921875" style="0" customWidth="1"/>
    <col min="23" max="23" width="9" style="0" customWidth="1"/>
    <col min="24" max="24" width="11" style="0" customWidth="1"/>
    <col min="25" max="25" width="8.09765625" style="0" customWidth="1"/>
    <col min="26" max="26" width="12.09765625" style="0" customWidth="1"/>
    <col min="27" max="27" width="8.3984375" style="0" customWidth="1"/>
    <col min="28" max="28" width="9.3984375" style="0" customWidth="1"/>
    <col min="29" max="29" width="10.69921875" style="0" customWidth="1"/>
    <col min="30" max="30" width="11.3984375" style="0" customWidth="1"/>
    <col min="31" max="31" width="10.09765625" style="0" customWidth="1"/>
    <col min="32" max="32" width="6.09765625" style="0" customWidth="1"/>
    <col min="33" max="33" width="6.59765625" style="0" customWidth="1"/>
    <col min="34" max="34" width="8.5" style="0" customWidth="1"/>
    <col min="35" max="35" width="5.09765625" style="0" customWidth="1"/>
    <col min="36" max="36" width="7.3984375" style="0" customWidth="1"/>
    <col min="37" max="37" width="4.8984375" style="0" customWidth="1"/>
    <col min="38" max="39" width="6.19921875" style="0" customWidth="1"/>
    <col min="40" max="40" width="8.8984375" style="0" customWidth="1"/>
    <col min="41" max="41" width="7.3984375" style="0" customWidth="1"/>
    <col min="42" max="44" width="6.69921875" style="0" customWidth="1"/>
    <col min="45" max="45" width="10.09765625" style="0" customWidth="1"/>
    <col min="46" max="46" width="9.19921875" style="0" customWidth="1"/>
  </cols>
  <sheetData>
    <row r="1" ht="15.75" customHeight="1"/>
    <row r="2" spans="12:13" ht="4.5" customHeight="1">
      <c r="L2" s="11"/>
      <c r="M2" s="11"/>
    </row>
    <row r="3" spans="1:22" ht="15">
      <c r="A3" s="86" t="s">
        <v>74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U3" s="129" t="s">
        <v>81</v>
      </c>
      <c r="V3" s="129"/>
    </row>
    <row r="4" spans="1:18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86" t="s">
        <v>44</v>
      </c>
      <c r="B6" s="86"/>
      <c r="C6" s="86"/>
      <c r="D6" s="86"/>
      <c r="E6" s="86"/>
      <c r="F6" s="86"/>
      <c r="G6" s="86"/>
      <c r="H6" s="86"/>
      <c r="I6" s="4"/>
      <c r="J6" s="4"/>
      <c r="K6" s="4"/>
      <c r="L6" s="4"/>
      <c r="M6" s="4"/>
      <c r="N6" s="4"/>
      <c r="O6" s="4"/>
      <c r="P6" s="4"/>
      <c r="Q6" s="4"/>
      <c r="R6" s="4"/>
    </row>
    <row r="8" spans="1:46" ht="14.25" customHeight="1">
      <c r="A8" s="71" t="s">
        <v>0</v>
      </c>
      <c r="B8" s="74" t="s">
        <v>75</v>
      </c>
      <c r="C8" s="71" t="s">
        <v>9</v>
      </c>
      <c r="D8" s="71" t="s">
        <v>2</v>
      </c>
      <c r="E8" s="71" t="s">
        <v>13</v>
      </c>
      <c r="F8" s="71" t="s">
        <v>14</v>
      </c>
      <c r="G8" s="71" t="s">
        <v>15</v>
      </c>
      <c r="H8" s="71" t="s">
        <v>16</v>
      </c>
      <c r="I8" s="87" t="s">
        <v>17</v>
      </c>
      <c r="J8" s="88"/>
      <c r="K8" s="71" t="s">
        <v>5</v>
      </c>
      <c r="L8" s="84" t="s">
        <v>53</v>
      </c>
      <c r="M8" s="80" t="s">
        <v>49</v>
      </c>
      <c r="N8" s="71" t="s">
        <v>6</v>
      </c>
      <c r="O8" s="96" t="s">
        <v>50</v>
      </c>
      <c r="P8" s="71" t="s">
        <v>7</v>
      </c>
      <c r="Q8" s="71" t="s">
        <v>23</v>
      </c>
      <c r="R8" s="71" t="s">
        <v>8</v>
      </c>
      <c r="S8" s="71" t="s">
        <v>24</v>
      </c>
      <c r="T8" s="71" t="s">
        <v>25</v>
      </c>
      <c r="U8" s="71" t="s">
        <v>26</v>
      </c>
      <c r="V8" s="71" t="s">
        <v>38</v>
      </c>
      <c r="W8" s="71" t="s">
        <v>39</v>
      </c>
      <c r="X8" s="71" t="s">
        <v>51</v>
      </c>
      <c r="Y8" s="71" t="s">
        <v>40</v>
      </c>
      <c r="Z8" s="71" t="s">
        <v>41</v>
      </c>
      <c r="AA8" s="71" t="s">
        <v>42</v>
      </c>
      <c r="AB8" s="15"/>
      <c r="AC8" s="60"/>
      <c r="AD8" s="71" t="s">
        <v>68</v>
      </c>
      <c r="AE8" s="71" t="s">
        <v>27</v>
      </c>
      <c r="AF8" s="71" t="s">
        <v>28</v>
      </c>
      <c r="AG8" s="71" t="s">
        <v>29</v>
      </c>
      <c r="AH8" s="71" t="s">
        <v>30</v>
      </c>
      <c r="AI8" s="76" t="s">
        <v>31</v>
      </c>
      <c r="AJ8" s="77"/>
      <c r="AK8" s="76" t="s">
        <v>32</v>
      </c>
      <c r="AL8" s="77"/>
      <c r="AM8" s="63"/>
      <c r="AN8" s="71" t="s">
        <v>33</v>
      </c>
      <c r="AO8" s="71" t="s">
        <v>34</v>
      </c>
      <c r="AP8" s="71" t="s">
        <v>35</v>
      </c>
      <c r="AQ8" s="65"/>
      <c r="AR8" s="65"/>
      <c r="AS8" s="71" t="s">
        <v>69</v>
      </c>
      <c r="AT8" s="71" t="s">
        <v>37</v>
      </c>
    </row>
    <row r="9" spans="1:46" s="1" customFormat="1" ht="127.5" customHeight="1">
      <c r="A9" s="99"/>
      <c r="B9" s="100"/>
      <c r="C9" s="99"/>
      <c r="D9" s="99"/>
      <c r="E9" s="72"/>
      <c r="F9" s="72"/>
      <c r="G9" s="72"/>
      <c r="H9" s="72"/>
      <c r="I9" s="12" t="s">
        <v>3</v>
      </c>
      <c r="J9" s="12" t="s">
        <v>4</v>
      </c>
      <c r="K9" s="72"/>
      <c r="L9" s="85"/>
      <c r="M9" s="81"/>
      <c r="N9" s="72"/>
      <c r="O9" s="97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16" t="s">
        <v>48</v>
      </c>
      <c r="AC9" s="61" t="s">
        <v>65</v>
      </c>
      <c r="AD9" s="72"/>
      <c r="AE9" s="72"/>
      <c r="AF9" s="72"/>
      <c r="AG9" s="72"/>
      <c r="AH9" s="72"/>
      <c r="AI9" s="78"/>
      <c r="AJ9" s="79"/>
      <c r="AK9" s="78"/>
      <c r="AL9" s="79"/>
      <c r="AM9" s="64" t="s">
        <v>71</v>
      </c>
      <c r="AN9" s="72"/>
      <c r="AO9" s="72"/>
      <c r="AP9" s="72"/>
      <c r="AQ9" s="66" t="s">
        <v>73</v>
      </c>
      <c r="AR9" s="66" t="s">
        <v>70</v>
      </c>
      <c r="AS9" s="72"/>
      <c r="AT9" s="72"/>
    </row>
    <row r="10" spans="1:46" s="10" customFormat="1" ht="21.75" customHeight="1">
      <c r="A10" s="72"/>
      <c r="B10" s="75"/>
      <c r="C10" s="72"/>
      <c r="D10" s="72"/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19" t="s">
        <v>21</v>
      </c>
      <c r="K10" s="14" t="s">
        <v>22</v>
      </c>
      <c r="L10" s="14" t="s">
        <v>22</v>
      </c>
      <c r="M10" s="14" t="s">
        <v>22</v>
      </c>
      <c r="N10" s="14" t="s">
        <v>22</v>
      </c>
      <c r="O10" s="14" t="s">
        <v>22</v>
      </c>
      <c r="P10" s="14" t="s">
        <v>22</v>
      </c>
      <c r="Q10" s="14" t="s">
        <v>22</v>
      </c>
      <c r="R10" s="14" t="s">
        <v>22</v>
      </c>
      <c r="S10" s="14" t="s">
        <v>22</v>
      </c>
      <c r="T10" s="14" t="s">
        <v>22</v>
      </c>
      <c r="U10" s="14" t="s">
        <v>22</v>
      </c>
      <c r="V10" s="19" t="s">
        <v>21</v>
      </c>
      <c r="W10" s="19" t="s">
        <v>21</v>
      </c>
      <c r="X10" s="19" t="s">
        <v>21</v>
      </c>
      <c r="Y10" s="19" t="s">
        <v>21</v>
      </c>
      <c r="Z10" s="19" t="s">
        <v>21</v>
      </c>
      <c r="AA10" s="19" t="s">
        <v>21</v>
      </c>
      <c r="AB10" s="19" t="s">
        <v>21</v>
      </c>
      <c r="AC10" s="19" t="s">
        <v>21</v>
      </c>
      <c r="AD10" s="19" t="s">
        <v>21</v>
      </c>
      <c r="AE10" s="19" t="s">
        <v>21</v>
      </c>
      <c r="AF10" s="14" t="s">
        <v>22</v>
      </c>
      <c r="AG10" s="14" t="s">
        <v>22</v>
      </c>
      <c r="AH10" s="14" t="s">
        <v>22</v>
      </c>
      <c r="AI10" s="14" t="s">
        <v>22</v>
      </c>
      <c r="AJ10" s="19" t="s">
        <v>21</v>
      </c>
      <c r="AK10" s="14" t="s">
        <v>22</v>
      </c>
      <c r="AL10" s="19" t="s">
        <v>21</v>
      </c>
      <c r="AM10" s="19" t="s">
        <v>67</v>
      </c>
      <c r="AN10" s="14" t="s">
        <v>67</v>
      </c>
      <c r="AO10" s="14" t="s">
        <v>22</v>
      </c>
      <c r="AP10" s="14" t="s">
        <v>22</v>
      </c>
      <c r="AQ10" s="14"/>
      <c r="AR10" s="14" t="s">
        <v>72</v>
      </c>
      <c r="AS10" s="14" t="s">
        <v>22</v>
      </c>
      <c r="AT10" s="14" t="s">
        <v>22</v>
      </c>
    </row>
    <row r="11" spans="1:46" s="10" customFormat="1" ht="21.75" customHeight="1">
      <c r="A11" s="41">
        <v>1</v>
      </c>
      <c r="B11" s="82" t="s">
        <v>76</v>
      </c>
      <c r="C11" s="92" t="s">
        <v>77</v>
      </c>
      <c r="D11" s="42">
        <v>1</v>
      </c>
      <c r="E11" s="22">
        <v>1404.96</v>
      </c>
      <c r="F11" s="22">
        <v>1047.28</v>
      </c>
      <c r="G11" s="22">
        <v>68.26</v>
      </c>
      <c r="H11" s="22">
        <v>289.42</v>
      </c>
      <c r="I11" s="23">
        <v>85</v>
      </c>
      <c r="J11" s="21">
        <v>187</v>
      </c>
      <c r="K11" s="20">
        <v>46</v>
      </c>
      <c r="L11" s="24">
        <v>4</v>
      </c>
      <c r="M11" s="20">
        <v>1</v>
      </c>
      <c r="N11" s="20">
        <v>19</v>
      </c>
      <c r="O11" s="20">
        <v>14</v>
      </c>
      <c r="P11" s="20">
        <v>15</v>
      </c>
      <c r="Q11" s="20">
        <v>20</v>
      </c>
      <c r="R11" s="20">
        <v>9</v>
      </c>
      <c r="S11" s="20" t="s">
        <v>55</v>
      </c>
      <c r="T11" s="20">
        <v>19</v>
      </c>
      <c r="U11" s="20"/>
      <c r="V11" s="20"/>
      <c r="W11" s="22">
        <v>425.28</v>
      </c>
      <c r="X11" s="20" t="s">
        <v>55</v>
      </c>
      <c r="Y11" s="20" t="s">
        <v>55</v>
      </c>
      <c r="Z11" s="22" t="s">
        <v>55</v>
      </c>
      <c r="AA11" s="20"/>
      <c r="AB11" s="22"/>
      <c r="AC11" s="22"/>
      <c r="AD11" s="20">
        <v>324.53</v>
      </c>
      <c r="AE11" s="22">
        <v>118.17</v>
      </c>
      <c r="AF11" s="20">
        <v>85</v>
      </c>
      <c r="AG11" s="20">
        <v>78</v>
      </c>
      <c r="AH11" s="20">
        <v>78</v>
      </c>
      <c r="AI11" s="20"/>
      <c r="AJ11" s="20"/>
      <c r="AK11" s="20"/>
      <c r="AL11" s="20"/>
      <c r="AM11" s="20"/>
      <c r="AN11" s="20"/>
      <c r="AO11" s="20" t="s">
        <v>55</v>
      </c>
      <c r="AP11" s="20"/>
      <c r="AQ11" s="20"/>
      <c r="AR11" s="20"/>
      <c r="AS11" s="20" t="s">
        <v>55</v>
      </c>
      <c r="AT11" s="24">
        <v>80</v>
      </c>
    </row>
    <row r="12" spans="1:46" s="10" customFormat="1" ht="21.75" customHeight="1">
      <c r="A12" s="41">
        <v>2</v>
      </c>
      <c r="B12" s="83"/>
      <c r="C12" s="93"/>
      <c r="D12" s="42">
        <v>2</v>
      </c>
      <c r="E12" s="22">
        <f aca="true" t="shared" si="0" ref="E12:E26">(F12+G12+H12)</f>
        <v>966.6</v>
      </c>
      <c r="F12" s="51">
        <v>727</v>
      </c>
      <c r="G12" s="51">
        <v>15.6</v>
      </c>
      <c r="H12" s="51">
        <v>224</v>
      </c>
      <c r="I12" s="52" t="s">
        <v>55</v>
      </c>
      <c r="J12" s="50" t="s">
        <v>55</v>
      </c>
      <c r="K12" s="53">
        <v>4</v>
      </c>
      <c r="L12" s="54" t="s">
        <v>55</v>
      </c>
      <c r="M12" s="53">
        <v>6</v>
      </c>
      <c r="N12" s="53">
        <v>3</v>
      </c>
      <c r="O12" s="53" t="s">
        <v>55</v>
      </c>
      <c r="P12" s="53">
        <v>3</v>
      </c>
      <c r="Q12" s="53">
        <v>3</v>
      </c>
      <c r="R12" s="53">
        <v>2</v>
      </c>
      <c r="S12" s="53" t="s">
        <v>55</v>
      </c>
      <c r="T12" s="53">
        <v>3</v>
      </c>
      <c r="U12" s="53">
        <v>3</v>
      </c>
      <c r="V12" s="51">
        <v>413.5</v>
      </c>
      <c r="W12" s="51">
        <v>966.6</v>
      </c>
      <c r="X12" s="53" t="s">
        <v>55</v>
      </c>
      <c r="Y12" s="53" t="s">
        <v>55</v>
      </c>
      <c r="Z12" s="51" t="s">
        <v>55</v>
      </c>
      <c r="AA12" s="53" t="s">
        <v>55</v>
      </c>
      <c r="AB12" s="51" t="s">
        <v>55</v>
      </c>
      <c r="AC12" s="51"/>
      <c r="AD12" s="53" t="s">
        <v>55</v>
      </c>
      <c r="AE12" s="51" t="s">
        <v>55</v>
      </c>
      <c r="AF12" s="53">
        <v>17</v>
      </c>
      <c r="AG12" s="53">
        <v>38</v>
      </c>
      <c r="AH12" s="53">
        <v>38</v>
      </c>
      <c r="AI12" s="53" t="s">
        <v>55</v>
      </c>
      <c r="AJ12" s="53" t="s">
        <v>55</v>
      </c>
      <c r="AK12" s="53" t="s">
        <v>55</v>
      </c>
      <c r="AL12" s="53" t="s">
        <v>55</v>
      </c>
      <c r="AM12" s="53"/>
      <c r="AN12" s="53" t="s">
        <v>55</v>
      </c>
      <c r="AO12" s="53" t="s">
        <v>55</v>
      </c>
      <c r="AP12" s="53">
        <v>5</v>
      </c>
      <c r="AQ12" s="53"/>
      <c r="AR12" s="53"/>
      <c r="AS12" s="53" t="s">
        <v>55</v>
      </c>
      <c r="AT12" s="54">
        <v>4</v>
      </c>
    </row>
    <row r="13" spans="1:46" s="39" customFormat="1" ht="15">
      <c r="A13" s="41">
        <v>3</v>
      </c>
      <c r="B13" s="83"/>
      <c r="C13" s="93"/>
      <c r="D13" s="42">
        <v>3</v>
      </c>
      <c r="E13" s="22">
        <f t="shared" si="0"/>
        <v>1514.02</v>
      </c>
      <c r="F13" s="55">
        <v>886.35</v>
      </c>
      <c r="G13" s="55">
        <v>208.39</v>
      </c>
      <c r="H13" s="55">
        <v>419.28</v>
      </c>
      <c r="I13" s="56" t="s">
        <v>55</v>
      </c>
      <c r="J13" s="57" t="s">
        <v>55</v>
      </c>
      <c r="K13" s="58">
        <v>6</v>
      </c>
      <c r="L13" s="59">
        <v>12</v>
      </c>
      <c r="M13" s="58" t="s">
        <v>55</v>
      </c>
      <c r="N13" s="58">
        <v>16</v>
      </c>
      <c r="O13" s="58">
        <v>8</v>
      </c>
      <c r="P13" s="58">
        <v>8</v>
      </c>
      <c r="Q13" s="58">
        <v>10</v>
      </c>
      <c r="R13" s="58">
        <v>10</v>
      </c>
      <c r="S13" s="58" t="s">
        <v>55</v>
      </c>
      <c r="T13" s="58">
        <v>18</v>
      </c>
      <c r="U13" s="58">
        <v>16</v>
      </c>
      <c r="V13" s="55">
        <v>303</v>
      </c>
      <c r="W13" s="55">
        <v>590</v>
      </c>
      <c r="X13" s="58" t="s">
        <v>55</v>
      </c>
      <c r="Y13" s="58" t="s">
        <v>55</v>
      </c>
      <c r="Z13" s="55" t="s">
        <v>55</v>
      </c>
      <c r="AA13" s="58" t="s">
        <v>55</v>
      </c>
      <c r="AB13" s="55">
        <v>339.1</v>
      </c>
      <c r="AC13" s="55"/>
      <c r="AD13" s="58" t="s">
        <v>55</v>
      </c>
      <c r="AE13" s="43" t="s">
        <v>55</v>
      </c>
      <c r="AF13" s="44">
        <v>81</v>
      </c>
      <c r="AG13" s="44">
        <v>96</v>
      </c>
      <c r="AH13" s="44">
        <v>96</v>
      </c>
      <c r="AI13" s="44"/>
      <c r="AJ13" s="44">
        <v>318</v>
      </c>
      <c r="AK13" s="44"/>
      <c r="AL13" s="44">
        <v>350</v>
      </c>
      <c r="AM13" s="44"/>
      <c r="AN13" s="44">
        <v>43</v>
      </c>
      <c r="AO13" s="44" t="s">
        <v>55</v>
      </c>
      <c r="AP13" s="44">
        <v>56</v>
      </c>
      <c r="AQ13" s="44"/>
      <c r="AR13" s="44"/>
      <c r="AS13" s="44" t="s">
        <v>55</v>
      </c>
      <c r="AT13" s="45">
        <v>90</v>
      </c>
    </row>
    <row r="14" spans="1:46" ht="15">
      <c r="A14" s="41">
        <v>4</v>
      </c>
      <c r="B14" s="83"/>
      <c r="C14" s="93"/>
      <c r="D14" s="42">
        <v>4</v>
      </c>
      <c r="E14" s="22">
        <v>2130.65</v>
      </c>
      <c r="F14" s="51">
        <v>1538.45</v>
      </c>
      <c r="G14" s="51">
        <v>152.8</v>
      </c>
      <c r="H14" s="51">
        <v>439.4</v>
      </c>
      <c r="I14" s="52">
        <v>479.6</v>
      </c>
      <c r="J14" s="50">
        <v>380.8</v>
      </c>
      <c r="K14" s="53">
        <v>27</v>
      </c>
      <c r="L14" s="54" t="s">
        <v>55</v>
      </c>
      <c r="M14" s="53">
        <v>2</v>
      </c>
      <c r="N14" s="53">
        <v>19</v>
      </c>
      <c r="O14" s="53">
        <v>13</v>
      </c>
      <c r="P14" s="53">
        <v>7</v>
      </c>
      <c r="Q14" s="53">
        <v>9</v>
      </c>
      <c r="R14" s="53">
        <v>8</v>
      </c>
      <c r="S14" s="53" t="s">
        <v>55</v>
      </c>
      <c r="T14" s="53">
        <v>19</v>
      </c>
      <c r="U14" s="53">
        <v>14</v>
      </c>
      <c r="V14" s="51">
        <v>413</v>
      </c>
      <c r="W14" s="51">
        <v>606</v>
      </c>
      <c r="X14" s="53" t="s">
        <v>55</v>
      </c>
      <c r="Y14" s="53">
        <v>14.3</v>
      </c>
      <c r="Z14" s="51" t="s">
        <v>55</v>
      </c>
      <c r="AA14" s="53" t="s">
        <v>55</v>
      </c>
      <c r="AB14" s="51">
        <v>1046</v>
      </c>
      <c r="AC14" s="51"/>
      <c r="AD14" s="53" t="s">
        <v>55</v>
      </c>
      <c r="AE14" s="22" t="s">
        <v>55</v>
      </c>
      <c r="AF14" s="20">
        <v>57</v>
      </c>
      <c r="AG14" s="20">
        <v>133</v>
      </c>
      <c r="AH14" s="20">
        <v>133</v>
      </c>
      <c r="AI14" s="20"/>
      <c r="AJ14" s="20" t="s">
        <v>55</v>
      </c>
      <c r="AK14" s="20"/>
      <c r="AL14" s="20" t="s">
        <v>55</v>
      </c>
      <c r="AM14" s="20"/>
      <c r="AN14" s="20">
        <v>136.4</v>
      </c>
      <c r="AO14" s="20" t="s">
        <v>55</v>
      </c>
      <c r="AP14" s="20">
        <v>32</v>
      </c>
      <c r="AQ14" s="20"/>
      <c r="AR14" s="20"/>
      <c r="AS14" s="20" t="s">
        <v>55</v>
      </c>
      <c r="AT14" s="24">
        <v>60</v>
      </c>
    </row>
    <row r="15" spans="1:46" ht="15">
      <c r="A15" s="41">
        <v>5</v>
      </c>
      <c r="B15" s="83"/>
      <c r="C15" s="93"/>
      <c r="D15" s="42">
        <v>6</v>
      </c>
      <c r="E15" s="22">
        <f t="shared" si="0"/>
        <v>1118</v>
      </c>
      <c r="F15" s="51">
        <v>863.2</v>
      </c>
      <c r="G15" s="51">
        <v>144.8</v>
      </c>
      <c r="H15" s="51">
        <v>110</v>
      </c>
      <c r="I15" s="52" t="s">
        <v>55</v>
      </c>
      <c r="J15" s="50" t="s">
        <v>55</v>
      </c>
      <c r="K15" s="53" t="s">
        <v>55</v>
      </c>
      <c r="L15" s="54">
        <v>12</v>
      </c>
      <c r="M15" s="53" t="s">
        <v>55</v>
      </c>
      <c r="N15" s="53">
        <v>6</v>
      </c>
      <c r="O15" s="53">
        <v>11</v>
      </c>
      <c r="P15" s="53">
        <v>7</v>
      </c>
      <c r="Q15" s="53" t="s">
        <v>55</v>
      </c>
      <c r="R15" s="53" t="s">
        <v>55</v>
      </c>
      <c r="S15" s="53" t="s">
        <v>55</v>
      </c>
      <c r="T15" s="53">
        <v>6</v>
      </c>
      <c r="U15" s="53">
        <v>7</v>
      </c>
      <c r="V15" s="51">
        <v>243.7</v>
      </c>
      <c r="W15" s="51">
        <v>167.1</v>
      </c>
      <c r="X15" s="53" t="s">
        <v>55</v>
      </c>
      <c r="Y15" s="53">
        <v>619.8</v>
      </c>
      <c r="Z15" s="51" t="s">
        <v>55</v>
      </c>
      <c r="AA15" s="53" t="s">
        <v>55</v>
      </c>
      <c r="AB15" s="51">
        <v>326.8</v>
      </c>
      <c r="AC15" s="51"/>
      <c r="AD15" s="53" t="s">
        <v>55</v>
      </c>
      <c r="AE15" s="22" t="s">
        <v>55</v>
      </c>
      <c r="AF15" s="20">
        <v>16</v>
      </c>
      <c r="AG15" s="20">
        <v>52</v>
      </c>
      <c r="AH15" s="20" t="s">
        <v>55</v>
      </c>
      <c r="AI15" s="20"/>
      <c r="AJ15" s="20" t="s">
        <v>55</v>
      </c>
      <c r="AK15" s="20"/>
      <c r="AL15" s="20" t="s">
        <v>55</v>
      </c>
      <c r="AM15" s="20"/>
      <c r="AN15" s="20" t="s">
        <v>55</v>
      </c>
      <c r="AO15" s="20" t="s">
        <v>55</v>
      </c>
      <c r="AP15" s="20">
        <v>8</v>
      </c>
      <c r="AQ15" s="20"/>
      <c r="AR15" s="20"/>
      <c r="AS15" s="20" t="s">
        <v>55</v>
      </c>
      <c r="AT15" s="24">
        <v>40</v>
      </c>
    </row>
    <row r="16" spans="1:46" ht="15">
      <c r="A16" s="41">
        <v>6</v>
      </c>
      <c r="B16" s="83"/>
      <c r="C16" s="93"/>
      <c r="D16" s="42">
        <v>21</v>
      </c>
      <c r="E16" s="22">
        <v>444.18</v>
      </c>
      <c r="F16" s="51">
        <v>352.48</v>
      </c>
      <c r="G16" s="51">
        <v>10.67</v>
      </c>
      <c r="H16" s="51">
        <v>81.03</v>
      </c>
      <c r="I16" s="52"/>
      <c r="J16" s="50"/>
      <c r="K16" s="53">
        <v>3</v>
      </c>
      <c r="L16" s="54"/>
      <c r="M16" s="53"/>
      <c r="N16" s="53"/>
      <c r="O16" s="53">
        <v>2</v>
      </c>
      <c r="P16" s="53">
        <v>2</v>
      </c>
      <c r="Q16" s="53">
        <v>3</v>
      </c>
      <c r="R16" s="53">
        <v>2</v>
      </c>
      <c r="S16" s="53"/>
      <c r="T16" s="53">
        <v>3</v>
      </c>
      <c r="U16" s="53">
        <v>1</v>
      </c>
      <c r="V16" s="51">
        <v>34.24</v>
      </c>
      <c r="W16" s="51">
        <v>12.08</v>
      </c>
      <c r="X16" s="53"/>
      <c r="Y16" s="53"/>
      <c r="Z16" s="51"/>
      <c r="AA16" s="53"/>
      <c r="AB16" s="51">
        <v>127</v>
      </c>
      <c r="AC16" s="51"/>
      <c r="AD16" s="53"/>
      <c r="AE16" s="22"/>
      <c r="AF16" s="20">
        <v>15</v>
      </c>
      <c r="AG16" s="20">
        <v>32</v>
      </c>
      <c r="AH16" s="20">
        <v>32</v>
      </c>
      <c r="AI16" s="20"/>
      <c r="AJ16" s="20"/>
      <c r="AK16" s="20"/>
      <c r="AL16" s="20"/>
      <c r="AM16" s="20"/>
      <c r="AN16" s="20"/>
      <c r="AO16" s="20"/>
      <c r="AP16" s="20">
        <v>2</v>
      </c>
      <c r="AQ16" s="20"/>
      <c r="AR16" s="20"/>
      <c r="AS16" s="20"/>
      <c r="AT16" s="24">
        <v>35</v>
      </c>
    </row>
    <row r="17" spans="1:46" ht="15">
      <c r="A17" s="41">
        <v>7</v>
      </c>
      <c r="B17" s="83"/>
      <c r="C17" s="93"/>
      <c r="D17" s="42">
        <v>27</v>
      </c>
      <c r="E17" s="22">
        <v>1804.51</v>
      </c>
      <c r="F17" s="51">
        <v>872.27</v>
      </c>
      <c r="G17" s="51">
        <v>263.63</v>
      </c>
      <c r="H17" s="51">
        <v>668.61</v>
      </c>
      <c r="I17" s="52" t="s">
        <v>55</v>
      </c>
      <c r="J17" s="50" t="s">
        <v>55</v>
      </c>
      <c r="K17" s="53">
        <v>18</v>
      </c>
      <c r="L17" s="54">
        <v>20</v>
      </c>
      <c r="M17" s="53" t="s">
        <v>55</v>
      </c>
      <c r="N17" s="53">
        <v>14</v>
      </c>
      <c r="O17" s="53">
        <v>8</v>
      </c>
      <c r="P17" s="53">
        <v>8</v>
      </c>
      <c r="Q17" s="53" t="s">
        <v>55</v>
      </c>
      <c r="R17" s="53" t="s">
        <v>55</v>
      </c>
      <c r="S17" s="53" t="s">
        <v>55</v>
      </c>
      <c r="T17" s="53">
        <v>14</v>
      </c>
      <c r="U17" s="53" t="s">
        <v>55</v>
      </c>
      <c r="V17" s="51">
        <v>106</v>
      </c>
      <c r="W17" s="51">
        <v>761.13</v>
      </c>
      <c r="X17" s="53"/>
      <c r="Y17" s="53" t="s">
        <v>55</v>
      </c>
      <c r="Z17" s="51" t="s">
        <v>55</v>
      </c>
      <c r="AA17" s="53">
        <v>1692.72</v>
      </c>
      <c r="AB17" s="51">
        <v>116.71</v>
      </c>
      <c r="AC17" s="51"/>
      <c r="AD17" s="53">
        <v>147.77</v>
      </c>
      <c r="AE17" s="22" t="s">
        <v>55</v>
      </c>
      <c r="AF17" s="20">
        <v>50</v>
      </c>
      <c r="AG17" s="20">
        <v>106</v>
      </c>
      <c r="AH17" s="20">
        <v>106</v>
      </c>
      <c r="AI17" s="20"/>
      <c r="AJ17" s="20"/>
      <c r="AK17" s="20"/>
      <c r="AL17" s="20"/>
      <c r="AM17" s="20"/>
      <c r="AN17" s="20" t="s">
        <v>55</v>
      </c>
      <c r="AO17" s="20" t="s">
        <v>55</v>
      </c>
      <c r="AP17" s="20">
        <v>20</v>
      </c>
      <c r="AQ17" s="20"/>
      <c r="AR17" s="20"/>
      <c r="AS17" s="20" t="s">
        <v>55</v>
      </c>
      <c r="AT17" s="24">
        <v>100</v>
      </c>
    </row>
    <row r="18" spans="1:46" ht="15">
      <c r="A18" s="41">
        <v>8</v>
      </c>
      <c r="B18" s="83"/>
      <c r="C18" s="93"/>
      <c r="D18" s="42">
        <v>28</v>
      </c>
      <c r="E18" s="22">
        <f t="shared" si="0"/>
        <v>2020.5200000000002</v>
      </c>
      <c r="F18" s="51">
        <v>1106.18</v>
      </c>
      <c r="G18" s="51">
        <v>519.66</v>
      </c>
      <c r="H18" s="51">
        <v>394.68</v>
      </c>
      <c r="I18" s="52" t="s">
        <v>55</v>
      </c>
      <c r="J18" s="50" t="s">
        <v>55</v>
      </c>
      <c r="K18" s="53">
        <v>3</v>
      </c>
      <c r="L18" s="54">
        <v>30</v>
      </c>
      <c r="M18" s="53" t="s">
        <v>55</v>
      </c>
      <c r="N18" s="53">
        <v>21</v>
      </c>
      <c r="O18" s="53">
        <v>12</v>
      </c>
      <c r="P18" s="53">
        <v>12</v>
      </c>
      <c r="Q18" s="53" t="s">
        <v>55</v>
      </c>
      <c r="R18" s="53" t="s">
        <v>55</v>
      </c>
      <c r="S18" s="53" t="s">
        <v>55</v>
      </c>
      <c r="T18" s="53">
        <v>21</v>
      </c>
      <c r="U18" s="53" t="s">
        <v>55</v>
      </c>
      <c r="V18" s="51">
        <v>420.1</v>
      </c>
      <c r="W18" s="51">
        <v>209.8</v>
      </c>
      <c r="X18" s="53">
        <v>764.6</v>
      </c>
      <c r="Y18" s="53" t="s">
        <v>55</v>
      </c>
      <c r="Z18" s="51" t="s">
        <v>55</v>
      </c>
      <c r="AA18" s="53" t="s">
        <v>55</v>
      </c>
      <c r="AB18" s="51">
        <v>706.1</v>
      </c>
      <c r="AC18" s="51"/>
      <c r="AD18" s="53" t="s">
        <v>55</v>
      </c>
      <c r="AE18" s="22" t="s">
        <v>55</v>
      </c>
      <c r="AF18" s="20">
        <v>75</v>
      </c>
      <c r="AG18" s="20">
        <v>160</v>
      </c>
      <c r="AH18" s="20">
        <v>160</v>
      </c>
      <c r="AI18" s="20"/>
      <c r="AJ18" s="20">
        <v>86.59</v>
      </c>
      <c r="AK18" s="20"/>
      <c r="AL18" s="20">
        <v>121.4</v>
      </c>
      <c r="AM18" s="20"/>
      <c r="AN18" s="20" t="s">
        <v>55</v>
      </c>
      <c r="AO18" s="20" t="s">
        <v>55</v>
      </c>
      <c r="AP18" s="20">
        <v>18</v>
      </c>
      <c r="AQ18" s="20"/>
      <c r="AR18" s="20"/>
      <c r="AS18" s="20" t="s">
        <v>55</v>
      </c>
      <c r="AT18" s="24">
        <v>90</v>
      </c>
    </row>
    <row r="19" spans="1:46" ht="15">
      <c r="A19" s="41">
        <v>9</v>
      </c>
      <c r="B19" s="83"/>
      <c r="C19" s="93"/>
      <c r="D19" s="42">
        <v>29</v>
      </c>
      <c r="E19" s="22">
        <f t="shared" si="0"/>
        <v>1683.74</v>
      </c>
      <c r="F19" s="51">
        <v>1329.5</v>
      </c>
      <c r="G19" s="51">
        <v>52.3</v>
      </c>
      <c r="H19" s="51">
        <v>301.94</v>
      </c>
      <c r="I19" s="52">
        <v>242.3</v>
      </c>
      <c r="J19" s="50">
        <v>189.8</v>
      </c>
      <c r="K19" s="53">
        <v>7</v>
      </c>
      <c r="L19" s="54" t="s">
        <v>55</v>
      </c>
      <c r="M19" s="53" t="s">
        <v>55</v>
      </c>
      <c r="N19" s="53">
        <v>9</v>
      </c>
      <c r="O19" s="53">
        <v>2</v>
      </c>
      <c r="P19" s="53">
        <v>2</v>
      </c>
      <c r="Q19" s="53">
        <v>5</v>
      </c>
      <c r="R19" s="53" t="s">
        <v>55</v>
      </c>
      <c r="S19" s="53" t="s">
        <v>55</v>
      </c>
      <c r="T19" s="53">
        <v>9</v>
      </c>
      <c r="U19" s="53">
        <v>6</v>
      </c>
      <c r="V19" s="51">
        <v>133.4</v>
      </c>
      <c r="W19" s="51">
        <v>203</v>
      </c>
      <c r="X19" s="53" t="s">
        <v>55</v>
      </c>
      <c r="Y19" s="53">
        <v>76.9</v>
      </c>
      <c r="Z19" s="51">
        <v>87.9</v>
      </c>
      <c r="AA19" s="53">
        <v>77.6</v>
      </c>
      <c r="AB19" s="51">
        <v>459.2</v>
      </c>
      <c r="AC19" s="51">
        <v>143.3</v>
      </c>
      <c r="AD19" s="53" t="s">
        <v>55</v>
      </c>
      <c r="AE19" s="20">
        <v>791.3</v>
      </c>
      <c r="AF19" s="20">
        <v>88</v>
      </c>
      <c r="AG19" s="20">
        <v>83</v>
      </c>
      <c r="AH19" s="20">
        <v>83</v>
      </c>
      <c r="AI19" s="20"/>
      <c r="AJ19" s="20"/>
      <c r="AK19" s="20"/>
      <c r="AL19" s="20"/>
      <c r="AM19" s="20"/>
      <c r="AN19" s="20">
        <v>319.2</v>
      </c>
      <c r="AO19" s="20" t="s">
        <v>55</v>
      </c>
      <c r="AP19" s="20">
        <v>46</v>
      </c>
      <c r="AQ19" s="20"/>
      <c r="AR19" s="20"/>
      <c r="AS19" s="20" t="s">
        <v>55</v>
      </c>
      <c r="AT19" s="24">
        <v>81</v>
      </c>
    </row>
    <row r="20" spans="1:46" ht="15">
      <c r="A20" s="41">
        <v>10</v>
      </c>
      <c r="B20" s="83"/>
      <c r="C20" s="93"/>
      <c r="D20" s="42">
        <v>30</v>
      </c>
      <c r="E20" s="22">
        <v>2176.39</v>
      </c>
      <c r="F20" s="51">
        <v>1531.42</v>
      </c>
      <c r="G20" s="51">
        <v>119.29</v>
      </c>
      <c r="H20" s="51">
        <v>525.68</v>
      </c>
      <c r="I20" s="52"/>
      <c r="J20" s="50"/>
      <c r="K20" s="53">
        <v>18</v>
      </c>
      <c r="L20" s="54"/>
      <c r="M20" s="53"/>
      <c r="N20" s="53">
        <v>18</v>
      </c>
      <c r="O20" s="53">
        <v>1</v>
      </c>
      <c r="P20" s="53">
        <v>2</v>
      </c>
      <c r="Q20" s="53">
        <v>14</v>
      </c>
      <c r="R20" s="53">
        <v>6</v>
      </c>
      <c r="S20" s="53"/>
      <c r="T20" s="53">
        <v>18</v>
      </c>
      <c r="U20" s="53"/>
      <c r="V20" s="51">
        <v>327.87</v>
      </c>
      <c r="W20" s="51">
        <v>119.29</v>
      </c>
      <c r="X20" s="53"/>
      <c r="Y20" s="53"/>
      <c r="Z20" s="51"/>
      <c r="AA20" s="53"/>
      <c r="AB20" s="51"/>
      <c r="AC20" s="51"/>
      <c r="AD20" s="53">
        <v>324.53</v>
      </c>
      <c r="AE20" s="20"/>
      <c r="AF20" s="20">
        <v>98</v>
      </c>
      <c r="AG20" s="20">
        <v>99</v>
      </c>
      <c r="AH20" s="20">
        <v>99</v>
      </c>
      <c r="AI20" s="20"/>
      <c r="AJ20" s="20"/>
      <c r="AK20" s="20"/>
      <c r="AL20" s="20"/>
      <c r="AM20" s="20"/>
      <c r="AN20" s="20"/>
      <c r="AO20" s="20"/>
      <c r="AP20" s="20">
        <v>22</v>
      </c>
      <c r="AQ20" s="20"/>
      <c r="AR20" s="20"/>
      <c r="AS20" s="20"/>
      <c r="AT20" s="24">
        <v>88</v>
      </c>
    </row>
    <row r="21" spans="1:46" ht="15">
      <c r="A21" s="41">
        <v>11</v>
      </c>
      <c r="B21" s="83"/>
      <c r="C21" s="93"/>
      <c r="D21" s="42">
        <v>34</v>
      </c>
      <c r="E21" s="22">
        <f t="shared" si="0"/>
        <v>110</v>
      </c>
      <c r="F21" s="51">
        <v>86.5</v>
      </c>
      <c r="G21" s="51">
        <v>14.6</v>
      </c>
      <c r="H21" s="51">
        <v>8.9</v>
      </c>
      <c r="I21" s="52" t="s">
        <v>55</v>
      </c>
      <c r="J21" s="50" t="s">
        <v>55</v>
      </c>
      <c r="K21" s="53">
        <v>1</v>
      </c>
      <c r="L21" s="54">
        <v>1</v>
      </c>
      <c r="M21" s="53" t="s">
        <v>55</v>
      </c>
      <c r="N21" s="53">
        <v>3</v>
      </c>
      <c r="O21" s="53">
        <v>1</v>
      </c>
      <c r="P21" s="53">
        <v>1</v>
      </c>
      <c r="Q21" s="53" t="s">
        <v>55</v>
      </c>
      <c r="R21" s="53" t="s">
        <v>55</v>
      </c>
      <c r="S21" s="53" t="s">
        <v>55</v>
      </c>
      <c r="T21" s="53">
        <v>3</v>
      </c>
      <c r="U21" s="53">
        <v>1</v>
      </c>
      <c r="V21" s="51">
        <v>35.5</v>
      </c>
      <c r="W21" s="51">
        <v>11.5</v>
      </c>
      <c r="X21" s="53" t="s">
        <v>55</v>
      </c>
      <c r="Y21" s="53" t="s">
        <v>55</v>
      </c>
      <c r="Z21" s="51" t="s">
        <v>55</v>
      </c>
      <c r="AA21" s="53" t="s">
        <v>55</v>
      </c>
      <c r="AB21" s="51">
        <v>72.4</v>
      </c>
      <c r="AC21" s="51"/>
      <c r="AD21" s="53" t="s">
        <v>55</v>
      </c>
      <c r="AE21" s="22" t="s">
        <v>55</v>
      </c>
      <c r="AF21" s="20">
        <v>3</v>
      </c>
      <c r="AG21" s="20">
        <v>4</v>
      </c>
      <c r="AH21" s="20">
        <v>4</v>
      </c>
      <c r="AI21" s="20"/>
      <c r="AJ21" s="20" t="s">
        <v>55</v>
      </c>
      <c r="AK21" s="20"/>
      <c r="AL21" s="20" t="s">
        <v>55</v>
      </c>
      <c r="AM21" s="20"/>
      <c r="AN21" s="20" t="s">
        <v>55</v>
      </c>
      <c r="AO21" s="20" t="s">
        <v>55</v>
      </c>
      <c r="AP21" s="20">
        <v>2</v>
      </c>
      <c r="AQ21" s="20"/>
      <c r="AR21" s="20"/>
      <c r="AS21" s="20" t="s">
        <v>55</v>
      </c>
      <c r="AT21" s="24">
        <v>4</v>
      </c>
    </row>
    <row r="22" spans="1:46" ht="15">
      <c r="A22" s="41">
        <v>12</v>
      </c>
      <c r="B22" s="83"/>
      <c r="C22" s="93"/>
      <c r="D22" s="42">
        <v>38</v>
      </c>
      <c r="E22" s="22">
        <v>3030.21</v>
      </c>
      <c r="F22" s="55">
        <v>2093.34</v>
      </c>
      <c r="G22" s="55">
        <v>134.41</v>
      </c>
      <c r="H22" s="51">
        <v>802.46</v>
      </c>
      <c r="I22" s="52">
        <v>47.84</v>
      </c>
      <c r="J22" s="50">
        <v>705.02</v>
      </c>
      <c r="K22" s="53">
        <v>6</v>
      </c>
      <c r="L22" s="54" t="s">
        <v>55</v>
      </c>
      <c r="M22" s="53" t="s">
        <v>55</v>
      </c>
      <c r="N22" s="53">
        <v>5</v>
      </c>
      <c r="O22" s="53">
        <v>3</v>
      </c>
      <c r="P22" s="53">
        <v>4</v>
      </c>
      <c r="Q22" s="53">
        <v>3</v>
      </c>
      <c r="R22" s="53">
        <v>4</v>
      </c>
      <c r="S22" s="53" t="s">
        <v>55</v>
      </c>
      <c r="T22" s="53">
        <v>5</v>
      </c>
      <c r="U22" s="53">
        <v>6</v>
      </c>
      <c r="V22" s="51">
        <v>82</v>
      </c>
      <c r="W22" s="51">
        <v>36.9</v>
      </c>
      <c r="X22" s="53"/>
      <c r="Y22" s="53" t="s">
        <v>55</v>
      </c>
      <c r="Z22" s="51" t="s">
        <v>55</v>
      </c>
      <c r="AA22" s="53" t="s">
        <v>55</v>
      </c>
      <c r="AB22" s="51">
        <v>632.3</v>
      </c>
      <c r="AC22" s="51"/>
      <c r="AD22" s="53" t="s">
        <v>55</v>
      </c>
      <c r="AE22" s="20">
        <v>0</v>
      </c>
      <c r="AF22" s="20">
        <v>25</v>
      </c>
      <c r="AG22" s="20">
        <v>34</v>
      </c>
      <c r="AH22" s="20">
        <v>34</v>
      </c>
      <c r="AI22" s="20"/>
      <c r="AJ22" s="20">
        <v>0</v>
      </c>
      <c r="AK22" s="20"/>
      <c r="AL22" s="20">
        <v>0</v>
      </c>
      <c r="AM22" s="20"/>
      <c r="AN22" s="20">
        <v>108.2</v>
      </c>
      <c r="AO22" s="20" t="s">
        <v>55</v>
      </c>
      <c r="AP22" s="20">
        <v>18</v>
      </c>
      <c r="AQ22" s="20"/>
      <c r="AR22" s="20"/>
      <c r="AS22" s="20" t="s">
        <v>55</v>
      </c>
      <c r="AT22" s="24">
        <v>30</v>
      </c>
    </row>
    <row r="23" spans="1:46" ht="15">
      <c r="A23" s="41">
        <v>13</v>
      </c>
      <c r="B23" s="83"/>
      <c r="C23" s="93"/>
      <c r="D23" s="42">
        <v>54</v>
      </c>
      <c r="E23" s="22">
        <f t="shared" si="0"/>
        <v>65.1</v>
      </c>
      <c r="F23" s="51">
        <v>48.9</v>
      </c>
      <c r="G23" s="51">
        <v>16.2</v>
      </c>
      <c r="H23" s="51">
        <v>0</v>
      </c>
      <c r="I23" s="52" t="s">
        <v>55</v>
      </c>
      <c r="J23" s="50" t="s">
        <v>55</v>
      </c>
      <c r="K23" s="53">
        <v>3</v>
      </c>
      <c r="L23" s="54" t="s">
        <v>55</v>
      </c>
      <c r="M23" s="53"/>
      <c r="N23" s="53">
        <v>2</v>
      </c>
      <c r="O23" s="53">
        <v>1</v>
      </c>
      <c r="P23" s="53">
        <v>3</v>
      </c>
      <c r="Q23" s="53" t="s">
        <v>55</v>
      </c>
      <c r="R23" s="53" t="s">
        <v>55</v>
      </c>
      <c r="S23" s="53" t="s">
        <v>55</v>
      </c>
      <c r="T23" s="53">
        <v>2</v>
      </c>
      <c r="U23" s="53">
        <v>2</v>
      </c>
      <c r="V23" s="51">
        <v>55.5</v>
      </c>
      <c r="W23" s="51">
        <v>16.2</v>
      </c>
      <c r="X23" s="53" t="s">
        <v>55</v>
      </c>
      <c r="Y23" s="53" t="s">
        <v>55</v>
      </c>
      <c r="Z23" s="51" t="s">
        <v>55</v>
      </c>
      <c r="AA23" s="53" t="s">
        <v>55</v>
      </c>
      <c r="AB23" s="51">
        <v>30.9</v>
      </c>
      <c r="AC23" s="51"/>
      <c r="AD23" s="53" t="s">
        <v>55</v>
      </c>
      <c r="AE23" s="22" t="s">
        <v>55</v>
      </c>
      <c r="AF23" s="20">
        <v>6</v>
      </c>
      <c r="AG23" s="20">
        <v>5</v>
      </c>
      <c r="AH23" s="20">
        <v>5</v>
      </c>
      <c r="AI23" s="20"/>
      <c r="AJ23" s="20" t="s">
        <v>55</v>
      </c>
      <c r="AK23" s="20"/>
      <c r="AL23" s="20" t="s">
        <v>55</v>
      </c>
      <c r="AM23" s="20"/>
      <c r="AN23" s="20" t="s">
        <v>55</v>
      </c>
      <c r="AO23" s="20" t="s">
        <v>55</v>
      </c>
      <c r="AP23" s="20">
        <v>1</v>
      </c>
      <c r="AQ23" s="20"/>
      <c r="AR23" s="20"/>
      <c r="AS23" s="20" t="s">
        <v>55</v>
      </c>
      <c r="AT23" s="24">
        <v>7</v>
      </c>
    </row>
    <row r="24" spans="1:46" ht="15">
      <c r="A24" s="41">
        <v>14</v>
      </c>
      <c r="B24" s="83"/>
      <c r="C24" s="93"/>
      <c r="D24" s="42">
        <v>59</v>
      </c>
      <c r="E24" s="22">
        <f t="shared" si="0"/>
        <v>45</v>
      </c>
      <c r="F24" s="51">
        <v>40</v>
      </c>
      <c r="G24" s="51">
        <v>3.5</v>
      </c>
      <c r="H24" s="51">
        <v>1.5</v>
      </c>
      <c r="I24" s="52" t="s">
        <v>55</v>
      </c>
      <c r="J24" s="50" t="s">
        <v>55</v>
      </c>
      <c r="K24" s="53">
        <v>1</v>
      </c>
      <c r="L24" s="54" t="s">
        <v>55</v>
      </c>
      <c r="M24" s="53" t="s">
        <v>55</v>
      </c>
      <c r="N24" s="53">
        <v>1</v>
      </c>
      <c r="O24" s="53" t="s">
        <v>55</v>
      </c>
      <c r="P24" s="53" t="s">
        <v>55</v>
      </c>
      <c r="Q24" s="53" t="s">
        <v>55</v>
      </c>
      <c r="R24" s="53" t="s">
        <v>55</v>
      </c>
      <c r="S24" s="53" t="s">
        <v>55</v>
      </c>
      <c r="T24" s="53">
        <v>1</v>
      </c>
      <c r="U24" s="53">
        <v>1</v>
      </c>
      <c r="V24" s="51">
        <v>16.2</v>
      </c>
      <c r="W24" s="51">
        <v>3.6</v>
      </c>
      <c r="X24" s="53">
        <v>41.6</v>
      </c>
      <c r="Y24" s="53" t="s">
        <v>55</v>
      </c>
      <c r="Z24" s="51" t="s">
        <v>55</v>
      </c>
      <c r="AA24" s="53" t="s">
        <v>55</v>
      </c>
      <c r="AB24" s="51" t="s">
        <v>55</v>
      </c>
      <c r="AC24" s="51"/>
      <c r="AD24" s="53" t="s">
        <v>55</v>
      </c>
      <c r="AE24" s="22" t="s">
        <v>55</v>
      </c>
      <c r="AF24" s="20">
        <v>4</v>
      </c>
      <c r="AG24" s="20">
        <v>9</v>
      </c>
      <c r="AH24" s="20">
        <v>9</v>
      </c>
      <c r="AI24" s="20"/>
      <c r="AJ24" s="20" t="s">
        <v>55</v>
      </c>
      <c r="AK24" s="20"/>
      <c r="AL24" s="20" t="s">
        <v>55</v>
      </c>
      <c r="AM24" s="20"/>
      <c r="AN24" s="20" t="s">
        <v>55</v>
      </c>
      <c r="AO24" s="20" t="s">
        <v>55</v>
      </c>
      <c r="AP24" s="20">
        <v>1</v>
      </c>
      <c r="AQ24" s="20"/>
      <c r="AR24" s="20"/>
      <c r="AS24" s="20" t="s">
        <v>55</v>
      </c>
      <c r="AT24" s="24">
        <v>3</v>
      </c>
    </row>
    <row r="25" spans="1:46" ht="15">
      <c r="A25" s="41">
        <v>15</v>
      </c>
      <c r="B25" s="83"/>
      <c r="C25" s="93"/>
      <c r="D25" s="42">
        <v>70</v>
      </c>
      <c r="E25" s="22">
        <f t="shared" si="0"/>
        <v>60.800000000000004</v>
      </c>
      <c r="F25" s="51">
        <v>54.2</v>
      </c>
      <c r="G25" s="51">
        <v>2.7</v>
      </c>
      <c r="H25" s="51">
        <v>3.9</v>
      </c>
      <c r="I25" s="52" t="s">
        <v>55</v>
      </c>
      <c r="J25" s="50" t="s">
        <v>55</v>
      </c>
      <c r="K25" s="53">
        <v>1</v>
      </c>
      <c r="L25" s="54" t="s">
        <v>55</v>
      </c>
      <c r="M25" s="53" t="s">
        <v>55</v>
      </c>
      <c r="N25" s="53">
        <v>1</v>
      </c>
      <c r="O25" s="53" t="s">
        <v>55</v>
      </c>
      <c r="P25" s="53" t="s">
        <v>55</v>
      </c>
      <c r="Q25" s="53" t="s">
        <v>55</v>
      </c>
      <c r="R25" s="53" t="s">
        <v>55</v>
      </c>
      <c r="S25" s="53" t="s">
        <v>55</v>
      </c>
      <c r="T25" s="53">
        <v>1</v>
      </c>
      <c r="U25" s="53">
        <v>1</v>
      </c>
      <c r="V25" s="51">
        <v>14.9</v>
      </c>
      <c r="W25" s="51">
        <v>6.6</v>
      </c>
      <c r="X25" s="53" t="s">
        <v>55</v>
      </c>
      <c r="Y25" s="53" t="s">
        <v>55</v>
      </c>
      <c r="Z25" s="51" t="s">
        <v>55</v>
      </c>
      <c r="AA25" s="53" t="s">
        <v>55</v>
      </c>
      <c r="AB25" s="51">
        <v>54.2</v>
      </c>
      <c r="AC25" s="51"/>
      <c r="AD25" s="53" t="s">
        <v>55</v>
      </c>
      <c r="AE25" s="22" t="s">
        <v>55</v>
      </c>
      <c r="AF25" s="20">
        <v>9</v>
      </c>
      <c r="AG25" s="20">
        <v>5</v>
      </c>
      <c r="AH25" s="20">
        <v>5</v>
      </c>
      <c r="AI25" s="20"/>
      <c r="AJ25" s="20" t="s">
        <v>55</v>
      </c>
      <c r="AK25" s="20"/>
      <c r="AL25" s="20" t="s">
        <v>55</v>
      </c>
      <c r="AM25" s="20"/>
      <c r="AN25" s="20" t="s">
        <v>55</v>
      </c>
      <c r="AO25" s="20" t="s">
        <v>55</v>
      </c>
      <c r="AP25" s="20">
        <v>2</v>
      </c>
      <c r="AQ25" s="20"/>
      <c r="AR25" s="20"/>
      <c r="AS25" s="20" t="s">
        <v>55</v>
      </c>
      <c r="AT25" s="24">
        <v>3</v>
      </c>
    </row>
    <row r="26" spans="1:46" ht="15">
      <c r="A26" s="41">
        <v>16</v>
      </c>
      <c r="B26" s="83"/>
      <c r="C26" s="93"/>
      <c r="D26" s="40">
        <v>71</v>
      </c>
      <c r="E26" s="22">
        <f t="shared" si="0"/>
        <v>532.4</v>
      </c>
      <c r="F26" s="51">
        <v>459.8</v>
      </c>
      <c r="G26" s="51">
        <v>25</v>
      </c>
      <c r="H26" s="51">
        <v>47.6</v>
      </c>
      <c r="I26" s="52" t="s">
        <v>55</v>
      </c>
      <c r="J26" s="50" t="s">
        <v>55</v>
      </c>
      <c r="K26" s="53">
        <v>4</v>
      </c>
      <c r="L26" s="54" t="s">
        <v>55</v>
      </c>
      <c r="M26" s="53" t="s">
        <v>55</v>
      </c>
      <c r="N26" s="53">
        <v>5</v>
      </c>
      <c r="O26" s="53" t="s">
        <v>55</v>
      </c>
      <c r="P26" s="53">
        <v>3</v>
      </c>
      <c r="Q26" s="53">
        <v>2</v>
      </c>
      <c r="R26" s="53">
        <v>2</v>
      </c>
      <c r="S26" s="53" t="s">
        <v>55</v>
      </c>
      <c r="T26" s="53">
        <v>5</v>
      </c>
      <c r="U26" s="53">
        <v>4</v>
      </c>
      <c r="V26" s="51">
        <v>54</v>
      </c>
      <c r="W26" s="51">
        <v>94.9</v>
      </c>
      <c r="X26" s="53" t="s">
        <v>55</v>
      </c>
      <c r="Y26" s="53">
        <v>159.6</v>
      </c>
      <c r="Z26" s="51" t="s">
        <v>55</v>
      </c>
      <c r="AA26" s="53" t="s">
        <v>55</v>
      </c>
      <c r="AB26" s="51">
        <v>260.9</v>
      </c>
      <c r="AC26" s="51"/>
      <c r="AD26" s="53" t="s">
        <v>55</v>
      </c>
      <c r="AE26" s="20">
        <v>17</v>
      </c>
      <c r="AF26" s="20">
        <v>13</v>
      </c>
      <c r="AG26" s="20">
        <v>41</v>
      </c>
      <c r="AH26" s="20" t="s">
        <v>55</v>
      </c>
      <c r="AI26" s="20"/>
      <c r="AJ26" s="20"/>
      <c r="AK26" s="20"/>
      <c r="AL26" s="20"/>
      <c r="AM26" s="20"/>
      <c r="AN26" s="20">
        <v>195.71</v>
      </c>
      <c r="AO26" s="20" t="s">
        <v>55</v>
      </c>
      <c r="AP26" s="20">
        <v>10</v>
      </c>
      <c r="AQ26" s="20"/>
      <c r="AR26" s="20"/>
      <c r="AS26" s="20" t="s">
        <v>55</v>
      </c>
      <c r="AT26" s="24">
        <v>40</v>
      </c>
    </row>
    <row r="27" spans="1:46" ht="15">
      <c r="A27" s="41">
        <v>17</v>
      </c>
      <c r="B27" s="83"/>
      <c r="C27" s="93"/>
      <c r="D27" s="40">
        <v>93</v>
      </c>
      <c r="E27" s="22">
        <v>76.2</v>
      </c>
      <c r="F27" s="51">
        <v>51.7</v>
      </c>
      <c r="G27" s="51">
        <v>7.6</v>
      </c>
      <c r="H27" s="51">
        <v>16.9</v>
      </c>
      <c r="I27" s="52"/>
      <c r="J27" s="50"/>
      <c r="K27" s="53">
        <v>2</v>
      </c>
      <c r="L27" s="54"/>
      <c r="M27" s="53"/>
      <c r="N27" s="53">
        <v>3</v>
      </c>
      <c r="O27" s="53"/>
      <c r="P27" s="53"/>
      <c r="Q27" s="53"/>
      <c r="R27" s="53"/>
      <c r="S27" s="53">
        <f>-T254</f>
        <v>0</v>
      </c>
      <c r="T27" s="53">
        <v>3</v>
      </c>
      <c r="U27" s="53">
        <v>2</v>
      </c>
      <c r="V27" s="51">
        <v>30.3</v>
      </c>
      <c r="W27" s="51">
        <v>8</v>
      </c>
      <c r="X27" s="53">
        <v>17</v>
      </c>
      <c r="Y27" s="53"/>
      <c r="Z27" s="51"/>
      <c r="AA27" s="53">
        <v>52</v>
      </c>
      <c r="AB27" s="51"/>
      <c r="AC27" s="51"/>
      <c r="AD27" s="53"/>
      <c r="AE27" s="20"/>
      <c r="AF27" s="20">
        <v>7</v>
      </c>
      <c r="AG27" s="20">
        <v>15</v>
      </c>
      <c r="AH27" s="20">
        <v>11</v>
      </c>
      <c r="AI27" s="20"/>
      <c r="AJ27" s="20"/>
      <c r="AK27" s="20"/>
      <c r="AL27" s="20"/>
      <c r="AM27" s="20"/>
      <c r="AN27" s="20"/>
      <c r="AO27" s="20"/>
      <c r="AP27" s="20">
        <v>1</v>
      </c>
      <c r="AQ27" s="20"/>
      <c r="AR27" s="20"/>
      <c r="AS27" s="20"/>
      <c r="AT27" s="24">
        <v>2</v>
      </c>
    </row>
    <row r="28" spans="1:46" ht="15">
      <c r="A28" s="41">
        <v>18</v>
      </c>
      <c r="B28" s="83"/>
      <c r="C28" s="94"/>
      <c r="D28" s="40">
        <v>137</v>
      </c>
      <c r="E28" s="22">
        <v>2695.62</v>
      </c>
      <c r="F28" s="51">
        <v>1992.14</v>
      </c>
      <c r="G28" s="51">
        <v>105.74</v>
      </c>
      <c r="H28" s="51">
        <v>597.74</v>
      </c>
      <c r="I28" s="52">
        <v>1909.22</v>
      </c>
      <c r="J28" s="50">
        <v>92.17</v>
      </c>
      <c r="K28" s="53">
        <v>17</v>
      </c>
      <c r="L28" s="54">
        <v>4</v>
      </c>
      <c r="M28" s="53">
        <v>8</v>
      </c>
      <c r="N28" s="53">
        <v>15</v>
      </c>
      <c r="O28" s="53">
        <v>4</v>
      </c>
      <c r="P28" s="53">
        <v>8</v>
      </c>
      <c r="Q28" s="53">
        <v>24</v>
      </c>
      <c r="R28" s="53">
        <v>21</v>
      </c>
      <c r="S28" s="53"/>
      <c r="T28" s="53">
        <v>15</v>
      </c>
      <c r="U28" s="53">
        <v>7</v>
      </c>
      <c r="V28" s="51"/>
      <c r="W28" s="51"/>
      <c r="X28" s="53"/>
      <c r="Y28" s="53"/>
      <c r="Z28" s="51"/>
      <c r="AA28" s="53">
        <v>252</v>
      </c>
      <c r="AB28" s="51"/>
      <c r="AC28" s="51">
        <v>21.3</v>
      </c>
      <c r="AD28" s="53">
        <v>845</v>
      </c>
      <c r="AE28" s="20">
        <v>1603</v>
      </c>
      <c r="AF28" s="20">
        <v>108</v>
      </c>
      <c r="AG28" s="20">
        <v>77</v>
      </c>
      <c r="AH28" s="20">
        <v>76</v>
      </c>
      <c r="AI28" s="20"/>
      <c r="AJ28" s="20"/>
      <c r="AK28" s="20"/>
      <c r="AL28" s="20"/>
      <c r="AM28" s="20">
        <v>114</v>
      </c>
      <c r="AN28" s="20"/>
      <c r="AO28" s="20"/>
      <c r="AP28" s="20">
        <v>30</v>
      </c>
      <c r="AQ28" s="20">
        <v>3</v>
      </c>
      <c r="AR28" s="20">
        <v>2</v>
      </c>
      <c r="AS28" s="20">
        <v>3</v>
      </c>
      <c r="AT28" s="24">
        <v>140</v>
      </c>
    </row>
    <row r="29" spans="1:46" ht="15">
      <c r="A29" s="95" t="s">
        <v>78</v>
      </c>
      <c r="B29" s="95"/>
      <c r="C29" s="95"/>
      <c r="D29" s="95"/>
      <c r="E29" s="51">
        <f aca="true" t="shared" si="1" ref="E29:W29">SUM(E11:E28)</f>
        <v>21878.899999999998</v>
      </c>
      <c r="F29" s="51">
        <f t="shared" si="1"/>
        <v>15080.710000000001</v>
      </c>
      <c r="G29" s="51">
        <f t="shared" si="1"/>
        <v>1865.1499999999999</v>
      </c>
      <c r="H29" s="51">
        <f t="shared" si="1"/>
        <v>4933.039999999999</v>
      </c>
      <c r="I29" s="51">
        <f t="shared" si="1"/>
        <v>2763.96</v>
      </c>
      <c r="J29" s="51">
        <f t="shared" si="1"/>
        <v>1554.79</v>
      </c>
      <c r="K29" s="53">
        <f t="shared" si="1"/>
        <v>167</v>
      </c>
      <c r="L29" s="53">
        <f t="shared" si="1"/>
        <v>83</v>
      </c>
      <c r="M29" s="53">
        <f t="shared" si="1"/>
        <v>17</v>
      </c>
      <c r="N29" s="53">
        <f t="shared" si="1"/>
        <v>160</v>
      </c>
      <c r="O29" s="53">
        <f t="shared" si="1"/>
        <v>80</v>
      </c>
      <c r="P29" s="53">
        <f t="shared" si="1"/>
        <v>85</v>
      </c>
      <c r="Q29" s="53">
        <f t="shared" si="1"/>
        <v>93</v>
      </c>
      <c r="R29" s="53">
        <f t="shared" si="1"/>
        <v>64</v>
      </c>
      <c r="S29" s="53">
        <f t="shared" si="1"/>
        <v>0</v>
      </c>
      <c r="T29" s="53">
        <f t="shared" si="1"/>
        <v>165</v>
      </c>
      <c r="U29" s="53">
        <f t="shared" si="1"/>
        <v>71</v>
      </c>
      <c r="V29" s="62">
        <f t="shared" si="1"/>
        <v>2683.21</v>
      </c>
      <c r="W29" s="51">
        <f t="shared" si="1"/>
        <v>4237.9800000000005</v>
      </c>
      <c r="X29" s="22">
        <v>1333.1</v>
      </c>
      <c r="Y29" s="22">
        <f>SUM(Y11:Y28)</f>
        <v>870.5999999999999</v>
      </c>
      <c r="Z29" s="22">
        <f>SUM(Z11:Z28)</f>
        <v>87.9</v>
      </c>
      <c r="AA29" s="22">
        <v>932.8</v>
      </c>
      <c r="AB29" s="22">
        <f aca="true" t="shared" si="2" ref="AB29:AL29">SUM(AB11:AB28)</f>
        <v>4171.61</v>
      </c>
      <c r="AC29" s="22">
        <f t="shared" si="2"/>
        <v>164.60000000000002</v>
      </c>
      <c r="AD29" s="22">
        <f t="shared" si="2"/>
        <v>1641.83</v>
      </c>
      <c r="AE29" s="20">
        <f t="shared" si="2"/>
        <v>2529.47</v>
      </c>
      <c r="AF29" s="20">
        <f t="shared" si="2"/>
        <v>757</v>
      </c>
      <c r="AG29" s="20">
        <f t="shared" si="2"/>
        <v>1067</v>
      </c>
      <c r="AH29" s="20">
        <f t="shared" si="2"/>
        <v>969</v>
      </c>
      <c r="AI29" s="20">
        <f t="shared" si="2"/>
        <v>0</v>
      </c>
      <c r="AJ29" s="20">
        <f t="shared" si="2"/>
        <v>404.59000000000003</v>
      </c>
      <c r="AK29" s="20">
        <f t="shared" si="2"/>
        <v>0</v>
      </c>
      <c r="AL29" s="20">
        <f t="shared" si="2"/>
        <v>471.4</v>
      </c>
      <c r="AM29" s="20">
        <v>114</v>
      </c>
      <c r="AN29" s="20">
        <f>SUM(AN11:AN28)</f>
        <v>802.5100000000001</v>
      </c>
      <c r="AO29" s="22">
        <f>SUM(AO11:AO28)</f>
        <v>0</v>
      </c>
      <c r="AP29" s="20">
        <f>SUM(AP11:AP28)</f>
        <v>274</v>
      </c>
      <c r="AQ29" s="20">
        <v>3</v>
      </c>
      <c r="AR29" s="20">
        <v>2</v>
      </c>
      <c r="AS29" s="20">
        <f>SUM(AS11:AS28)</f>
        <v>3</v>
      </c>
      <c r="AT29" s="20">
        <f>SUM(AT11:AT28)</f>
        <v>897</v>
      </c>
    </row>
    <row r="30" spans="1:46" ht="0.75" customHeight="1">
      <c r="A30" s="7"/>
      <c r="B30" s="7"/>
      <c r="C30" s="7"/>
      <c r="D30" s="7"/>
      <c r="E30" s="5"/>
      <c r="F30" s="5"/>
      <c r="G30" s="5"/>
      <c r="H30" s="5"/>
      <c r="I30" s="5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4.25" customHeight="1">
      <c r="A31" s="7"/>
      <c r="B31" s="7"/>
      <c r="C31" s="7"/>
      <c r="D31" s="7"/>
      <c r="E31" s="5"/>
      <c r="F31" s="5"/>
      <c r="G31" s="5"/>
      <c r="H31" s="5"/>
      <c r="I31" s="5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8" ht="15">
      <c r="A32" s="86" t="s">
        <v>43</v>
      </c>
      <c r="B32" s="86"/>
      <c r="C32" s="86"/>
      <c r="D32" s="86"/>
      <c r="E32" s="86"/>
      <c r="F32" s="86"/>
      <c r="G32" s="86"/>
      <c r="H32" s="86"/>
    </row>
    <row r="33" ht="14.25">
      <c r="C33" s="3"/>
    </row>
    <row r="34" ht="13.5" customHeight="1"/>
    <row r="35" spans="1:47" ht="37.5" customHeight="1">
      <c r="A35" s="71" t="s">
        <v>0</v>
      </c>
      <c r="B35" s="74" t="s">
        <v>75</v>
      </c>
      <c r="C35" s="71" t="s">
        <v>19</v>
      </c>
      <c r="D35" s="12" t="s">
        <v>10</v>
      </c>
      <c r="E35" s="12" t="s">
        <v>11</v>
      </c>
      <c r="F35" s="12" t="s">
        <v>12</v>
      </c>
      <c r="G35" s="12" t="s">
        <v>79</v>
      </c>
      <c r="H35" s="12" t="s">
        <v>80</v>
      </c>
      <c r="I35" s="12" t="s">
        <v>66</v>
      </c>
      <c r="Z35" s="18" t="s">
        <v>47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67"/>
      <c r="AL35" s="68"/>
      <c r="AM35" s="68"/>
      <c r="AN35" s="68"/>
      <c r="AO35" s="68"/>
      <c r="AP35" s="68"/>
      <c r="AQ35" s="68"/>
      <c r="AR35" s="68"/>
      <c r="AS35" s="68"/>
      <c r="AT35" s="68"/>
      <c r="AU35" s="68"/>
    </row>
    <row r="36" spans="1:47" ht="14.25" customHeight="1">
      <c r="A36" s="72"/>
      <c r="B36" s="75"/>
      <c r="C36" s="72"/>
      <c r="D36" s="13" t="s">
        <v>21</v>
      </c>
      <c r="E36" s="13" t="s">
        <v>21</v>
      </c>
      <c r="F36" s="13" t="s">
        <v>21</v>
      </c>
      <c r="G36" s="13" t="s">
        <v>21</v>
      </c>
      <c r="H36" s="13" t="s">
        <v>21</v>
      </c>
      <c r="I36" s="13" t="s">
        <v>21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</row>
    <row r="37" spans="1:47" ht="45">
      <c r="A37" s="46">
        <v>1</v>
      </c>
      <c r="B37" s="47" t="s">
        <v>76</v>
      </c>
      <c r="C37" s="48" t="s">
        <v>57</v>
      </c>
      <c r="D37" s="46">
        <v>24085.68</v>
      </c>
      <c r="E37" s="46">
        <v>39861</v>
      </c>
      <c r="F37" s="46">
        <v>6336.4</v>
      </c>
      <c r="G37" s="69">
        <v>152469.5</v>
      </c>
      <c r="H37" s="70">
        <v>149317</v>
      </c>
      <c r="I37" s="49">
        <v>153.2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</row>
    <row r="38" spans="4:46" ht="15">
      <c r="D38" s="89">
        <v>70283.08</v>
      </c>
      <c r="E38" s="90"/>
      <c r="F38" s="91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</row>
    <row r="39" spans="1:46" ht="14.25" customHeight="1">
      <c r="A39" s="17"/>
      <c r="B39" s="17"/>
      <c r="C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</row>
    <row r="40" spans="1:3" ht="14.25">
      <c r="A40" s="73"/>
      <c r="B40" s="73"/>
      <c r="C40" s="73"/>
    </row>
  </sheetData>
  <sheetProtection/>
  <mergeCells count="50">
    <mergeCell ref="U3:V3"/>
    <mergeCell ref="A8:A10"/>
    <mergeCell ref="B8:B10"/>
    <mergeCell ref="C8:C10"/>
    <mergeCell ref="D8:D10"/>
    <mergeCell ref="A35:A36"/>
    <mergeCell ref="A3:R3"/>
    <mergeCell ref="A6:H6"/>
    <mergeCell ref="C35:C36"/>
    <mergeCell ref="G8:G9"/>
    <mergeCell ref="AH8:AH9"/>
    <mergeCell ref="AG8:AG9"/>
    <mergeCell ref="AF8:AF9"/>
    <mergeCell ref="AE8:AE9"/>
    <mergeCell ref="AD8:AD9"/>
    <mergeCell ref="H8:H9"/>
    <mergeCell ref="Y8:Y9"/>
    <mergeCell ref="S8:S9"/>
    <mergeCell ref="Q8:Q9"/>
    <mergeCell ref="O8:O9"/>
    <mergeCell ref="B11:B28"/>
    <mergeCell ref="L8:L9"/>
    <mergeCell ref="A32:H32"/>
    <mergeCell ref="I8:J8"/>
    <mergeCell ref="D38:F38"/>
    <mergeCell ref="E8:E9"/>
    <mergeCell ref="F8:F9"/>
    <mergeCell ref="C11:C28"/>
    <mergeCell ref="K8:K9"/>
    <mergeCell ref="A29:D29"/>
    <mergeCell ref="A40:C40"/>
    <mergeCell ref="X8:X9"/>
    <mergeCell ref="T8:T9"/>
    <mergeCell ref="U8:U9"/>
    <mergeCell ref="B35:B36"/>
    <mergeCell ref="AK8:AL9"/>
    <mergeCell ref="AI8:AJ9"/>
    <mergeCell ref="P8:P9"/>
    <mergeCell ref="N8:N9"/>
    <mergeCell ref="M8:M9"/>
    <mergeCell ref="W8:W9"/>
    <mergeCell ref="V8:V9"/>
    <mergeCell ref="R8:R9"/>
    <mergeCell ref="AT8:AT9"/>
    <mergeCell ref="AS8:AS9"/>
    <mergeCell ref="AP8:AP9"/>
    <mergeCell ref="AO8:AO9"/>
    <mergeCell ref="AN8:AN9"/>
    <mergeCell ref="Z8:Z9"/>
    <mergeCell ref="AA8:AA9"/>
  </mergeCells>
  <printOptions/>
  <pageMargins left="0.15748031496062992" right="0.1968503937007874" top="0.36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4"/>
  <sheetViews>
    <sheetView zoomScalePageLayoutView="0" workbookViewId="0" topLeftCell="A1">
      <selection activeCell="J17" sqref="J17"/>
    </sheetView>
  </sheetViews>
  <sheetFormatPr defaultColWidth="8.796875" defaultRowHeight="14.25"/>
  <cols>
    <col min="1" max="1" width="4.09765625" style="0" customWidth="1"/>
    <col min="2" max="2" width="9" style="2" customWidth="1"/>
    <col min="3" max="3" width="9.09765625" style="0" customWidth="1"/>
    <col min="4" max="4" width="7.3984375" style="0" customWidth="1"/>
    <col min="5" max="5" width="10.59765625" style="0" customWidth="1"/>
    <col min="6" max="6" width="11.3984375" style="0" customWidth="1"/>
    <col min="7" max="7" width="11.09765625" style="0" customWidth="1"/>
    <col min="8" max="8" width="11" style="0" customWidth="1"/>
    <col min="9" max="9" width="6.19921875" style="0" customWidth="1"/>
    <col min="10" max="10" width="6.3984375" style="0" customWidth="1"/>
    <col min="11" max="11" width="7.59765625" style="0" customWidth="1"/>
    <col min="12" max="12" width="7.69921875" style="0" customWidth="1"/>
    <col min="13" max="13" width="8.5" style="0" customWidth="1"/>
    <col min="14" max="14" width="6.59765625" style="0" customWidth="1"/>
    <col min="15" max="15" width="6.09765625" style="0" customWidth="1"/>
    <col min="16" max="16" width="6.3984375" style="0" customWidth="1"/>
    <col min="17" max="17" width="8.3984375" style="0" customWidth="1"/>
    <col min="18" max="18" width="8.69921875" style="0" customWidth="1"/>
    <col min="19" max="19" width="8" style="0" customWidth="1"/>
    <col min="20" max="20" width="7.5" style="0" customWidth="1"/>
    <col min="21" max="21" width="5.8984375" style="0" customWidth="1"/>
    <col min="22" max="22" width="7.09765625" style="0" customWidth="1"/>
    <col min="23" max="23" width="7.8984375" style="0" customWidth="1"/>
    <col min="24" max="24" width="9.3984375" style="0" customWidth="1"/>
    <col min="25" max="25" width="7.59765625" style="0" customWidth="1"/>
    <col min="26" max="26" width="10.5" style="0" customWidth="1"/>
    <col min="27" max="27" width="6.5" style="0" customWidth="1"/>
    <col min="28" max="28" width="7.69921875" style="0" customWidth="1"/>
    <col min="29" max="29" width="10.5" style="0" customWidth="1"/>
    <col min="30" max="30" width="10.09765625" style="0" customWidth="1"/>
    <col min="31" max="32" width="6.09765625" style="0" customWidth="1"/>
    <col min="33" max="33" width="7.5" style="0" customWidth="1"/>
    <col min="34" max="34" width="3.5" style="0" customWidth="1"/>
    <col min="35" max="35" width="7.3984375" style="0" customWidth="1"/>
    <col min="36" max="36" width="3.69921875" style="0" customWidth="1"/>
    <col min="37" max="37" width="6.19921875" style="0" customWidth="1"/>
    <col min="38" max="38" width="7.69921875" style="0" customWidth="1"/>
    <col min="39" max="39" width="7.3984375" style="0" customWidth="1"/>
    <col min="40" max="40" width="6.3984375" style="0" customWidth="1"/>
    <col min="41" max="41" width="8.69921875" style="0" customWidth="1"/>
    <col min="42" max="42" width="9.19921875" style="0" customWidth="1"/>
  </cols>
  <sheetData>
    <row r="1" spans="17:18" ht="14.25">
      <c r="Q1" s="98" t="s">
        <v>45</v>
      </c>
      <c r="R1" s="98"/>
    </row>
    <row r="2" spans="12:13" ht="14.25">
      <c r="L2" s="30"/>
      <c r="M2" s="30"/>
    </row>
    <row r="3" spans="1:18" ht="15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86" t="s">
        <v>44</v>
      </c>
      <c r="B6" s="86"/>
      <c r="C6" s="86"/>
      <c r="D6" s="86"/>
      <c r="E6" s="86"/>
      <c r="F6" s="86"/>
      <c r="G6" s="86"/>
      <c r="H6" s="86"/>
      <c r="I6" s="4"/>
      <c r="J6" s="4"/>
      <c r="K6" s="4"/>
      <c r="L6" s="4"/>
      <c r="M6" s="4"/>
      <c r="N6" s="4"/>
      <c r="O6" s="4"/>
      <c r="P6" s="4"/>
      <c r="Q6" s="4"/>
      <c r="R6" s="4"/>
    </row>
    <row r="8" spans="1:42" ht="14.25" customHeight="1">
      <c r="A8" s="71" t="s">
        <v>0</v>
      </c>
      <c r="B8" s="74" t="s">
        <v>1</v>
      </c>
      <c r="C8" s="71" t="s">
        <v>9</v>
      </c>
      <c r="D8" s="71" t="s">
        <v>2</v>
      </c>
      <c r="E8" s="71" t="s">
        <v>13</v>
      </c>
      <c r="F8" s="71" t="s">
        <v>14</v>
      </c>
      <c r="G8" s="71" t="s">
        <v>15</v>
      </c>
      <c r="H8" s="71" t="s">
        <v>16</v>
      </c>
      <c r="I8" s="109" t="s">
        <v>17</v>
      </c>
      <c r="J8" s="110"/>
      <c r="K8" s="71" t="s">
        <v>5</v>
      </c>
      <c r="L8" s="84" t="s">
        <v>53</v>
      </c>
      <c r="M8" s="80" t="s">
        <v>49</v>
      </c>
      <c r="N8" s="71" t="s">
        <v>6</v>
      </c>
      <c r="O8" s="96" t="s">
        <v>50</v>
      </c>
      <c r="P8" s="71" t="s">
        <v>7</v>
      </c>
      <c r="Q8" s="71" t="s">
        <v>23</v>
      </c>
      <c r="R8" s="71" t="s">
        <v>8</v>
      </c>
      <c r="S8" s="71" t="s">
        <v>24</v>
      </c>
      <c r="T8" s="71" t="s">
        <v>25</v>
      </c>
      <c r="U8" s="71" t="s">
        <v>26</v>
      </c>
      <c r="V8" s="71" t="s">
        <v>38</v>
      </c>
      <c r="W8" s="71" t="s">
        <v>39</v>
      </c>
      <c r="X8" s="71" t="s">
        <v>51</v>
      </c>
      <c r="Y8" s="71" t="s">
        <v>40</v>
      </c>
      <c r="Z8" s="71" t="s">
        <v>41</v>
      </c>
      <c r="AA8" s="71" t="s">
        <v>42</v>
      </c>
      <c r="AB8" s="27"/>
      <c r="AC8" s="71" t="s">
        <v>52</v>
      </c>
      <c r="AD8" s="71" t="s">
        <v>27</v>
      </c>
      <c r="AE8" s="71" t="s">
        <v>28</v>
      </c>
      <c r="AF8" s="71" t="s">
        <v>29</v>
      </c>
      <c r="AG8" s="71" t="s">
        <v>30</v>
      </c>
      <c r="AH8" s="76" t="s">
        <v>31</v>
      </c>
      <c r="AI8" s="77"/>
      <c r="AJ8" s="76" t="s">
        <v>32</v>
      </c>
      <c r="AK8" s="77"/>
      <c r="AL8" s="71" t="s">
        <v>33</v>
      </c>
      <c r="AM8" s="71" t="s">
        <v>34</v>
      </c>
      <c r="AN8" s="71" t="s">
        <v>35</v>
      </c>
      <c r="AO8" s="71" t="s">
        <v>36</v>
      </c>
      <c r="AP8" s="71" t="s">
        <v>37</v>
      </c>
    </row>
    <row r="9" spans="1:42" s="1" customFormat="1" ht="127.5" customHeight="1">
      <c r="A9" s="99"/>
      <c r="B9" s="100"/>
      <c r="C9" s="99"/>
      <c r="D9" s="99"/>
      <c r="E9" s="72"/>
      <c r="F9" s="72"/>
      <c r="G9" s="72"/>
      <c r="H9" s="72"/>
      <c r="I9" s="12" t="s">
        <v>3</v>
      </c>
      <c r="J9" s="12" t="s">
        <v>4</v>
      </c>
      <c r="K9" s="72"/>
      <c r="L9" s="85"/>
      <c r="M9" s="81"/>
      <c r="N9" s="72"/>
      <c r="O9" s="97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28" t="s">
        <v>48</v>
      </c>
      <c r="AC9" s="72"/>
      <c r="AD9" s="72"/>
      <c r="AE9" s="72"/>
      <c r="AF9" s="72"/>
      <c r="AG9" s="72"/>
      <c r="AH9" s="78"/>
      <c r="AI9" s="79"/>
      <c r="AJ9" s="78"/>
      <c r="AK9" s="79"/>
      <c r="AL9" s="72"/>
      <c r="AM9" s="72"/>
      <c r="AN9" s="72"/>
      <c r="AO9" s="72"/>
      <c r="AP9" s="72"/>
    </row>
    <row r="10" spans="1:42" s="10" customFormat="1" ht="21.75" customHeight="1">
      <c r="A10" s="72"/>
      <c r="B10" s="75"/>
      <c r="C10" s="72"/>
      <c r="D10" s="72"/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19" t="s">
        <v>21</v>
      </c>
      <c r="K10" s="14" t="s">
        <v>22</v>
      </c>
      <c r="L10" s="14" t="s">
        <v>22</v>
      </c>
      <c r="M10" s="14" t="s">
        <v>22</v>
      </c>
      <c r="N10" s="14" t="s">
        <v>22</v>
      </c>
      <c r="O10" s="14" t="s">
        <v>22</v>
      </c>
      <c r="P10" s="14" t="s">
        <v>22</v>
      </c>
      <c r="Q10" s="14" t="s">
        <v>22</v>
      </c>
      <c r="R10" s="14" t="s">
        <v>22</v>
      </c>
      <c r="S10" s="14" t="s">
        <v>22</v>
      </c>
      <c r="T10" s="14" t="s">
        <v>22</v>
      </c>
      <c r="U10" s="14" t="s">
        <v>22</v>
      </c>
      <c r="V10" s="19" t="s">
        <v>21</v>
      </c>
      <c r="W10" s="19" t="s">
        <v>21</v>
      </c>
      <c r="X10" s="19" t="s">
        <v>21</v>
      </c>
      <c r="Y10" s="19" t="s">
        <v>21</v>
      </c>
      <c r="Z10" s="19" t="s">
        <v>21</v>
      </c>
      <c r="AA10" s="19" t="s">
        <v>21</v>
      </c>
      <c r="AB10" s="19" t="s">
        <v>21</v>
      </c>
      <c r="AC10" s="19" t="s">
        <v>21</v>
      </c>
      <c r="AD10" s="19" t="s">
        <v>21</v>
      </c>
      <c r="AE10" s="14" t="s">
        <v>22</v>
      </c>
      <c r="AF10" s="14" t="s">
        <v>22</v>
      </c>
      <c r="AG10" s="14" t="s">
        <v>22</v>
      </c>
      <c r="AH10" s="14" t="s">
        <v>22</v>
      </c>
      <c r="AI10" s="19" t="s">
        <v>21</v>
      </c>
      <c r="AJ10" s="14" t="s">
        <v>22</v>
      </c>
      <c r="AK10" s="19" t="s">
        <v>21</v>
      </c>
      <c r="AL10" s="14" t="s">
        <v>22</v>
      </c>
      <c r="AM10" s="14" t="s">
        <v>22</v>
      </c>
      <c r="AN10" s="14" t="s">
        <v>22</v>
      </c>
      <c r="AO10" s="14" t="s">
        <v>22</v>
      </c>
      <c r="AP10" s="14" t="s">
        <v>22</v>
      </c>
    </row>
    <row r="11" spans="1:42" ht="14.25">
      <c r="A11" s="21">
        <v>6</v>
      </c>
      <c r="B11" s="29"/>
      <c r="C11" s="26"/>
      <c r="D11" s="21">
        <v>29</v>
      </c>
      <c r="E11" s="22">
        <v>1695.9</v>
      </c>
      <c r="F11" s="22">
        <v>1328.1</v>
      </c>
      <c r="G11" s="22">
        <v>32.3</v>
      </c>
      <c r="H11" s="22">
        <v>335.5</v>
      </c>
      <c r="I11" s="23">
        <v>242.3</v>
      </c>
      <c r="J11" s="21">
        <v>402.7</v>
      </c>
      <c r="K11" s="20">
        <v>6</v>
      </c>
      <c r="L11" s="24" t="s">
        <v>55</v>
      </c>
      <c r="M11" s="20" t="s">
        <v>55</v>
      </c>
      <c r="N11" s="20">
        <v>7</v>
      </c>
      <c r="O11" s="20" t="s">
        <v>55</v>
      </c>
      <c r="P11" s="20">
        <v>2</v>
      </c>
      <c r="Q11" s="20">
        <v>7</v>
      </c>
      <c r="R11" s="20" t="s">
        <v>55</v>
      </c>
      <c r="S11" s="20" t="s">
        <v>55</v>
      </c>
      <c r="T11" s="20">
        <v>7</v>
      </c>
      <c r="U11" s="20">
        <v>6</v>
      </c>
      <c r="V11" s="20">
        <v>94.5</v>
      </c>
      <c r="W11" s="20">
        <v>290.9</v>
      </c>
      <c r="X11" s="20" t="s">
        <v>55</v>
      </c>
      <c r="Y11" s="20">
        <v>76.9</v>
      </c>
      <c r="Z11" s="20" t="s">
        <v>55</v>
      </c>
      <c r="AA11" s="20">
        <v>77.6</v>
      </c>
      <c r="AB11" s="20">
        <v>459.2</v>
      </c>
      <c r="AC11" s="20" t="s">
        <v>55</v>
      </c>
      <c r="AD11" s="20">
        <v>791.3</v>
      </c>
      <c r="AE11" s="20">
        <v>80</v>
      </c>
      <c r="AF11" s="20">
        <v>83</v>
      </c>
      <c r="AG11" s="20">
        <v>83</v>
      </c>
      <c r="AH11" s="20"/>
      <c r="AI11" s="20">
        <v>321.4</v>
      </c>
      <c r="AJ11" s="20"/>
      <c r="AK11" s="20">
        <v>142.8</v>
      </c>
      <c r="AL11" s="20">
        <v>406</v>
      </c>
      <c r="AM11" s="20" t="s">
        <v>55</v>
      </c>
      <c r="AN11" s="20">
        <v>46</v>
      </c>
      <c r="AO11" s="20" t="s">
        <v>55</v>
      </c>
      <c r="AP11" s="24">
        <v>60</v>
      </c>
    </row>
    <row r="12" spans="1:42" ht="15">
      <c r="A12" s="101" t="s">
        <v>60</v>
      </c>
      <c r="B12" s="102"/>
      <c r="C12" s="102"/>
      <c r="D12" s="103"/>
      <c r="E12" s="22">
        <f aca="true" t="shared" si="0" ref="E12:AG12">SUM(E11:E11)</f>
        <v>1695.9</v>
      </c>
      <c r="F12" s="22">
        <f t="shared" si="0"/>
        <v>1328.1</v>
      </c>
      <c r="G12" s="22">
        <f t="shared" si="0"/>
        <v>32.3</v>
      </c>
      <c r="H12" s="22">
        <f t="shared" si="0"/>
        <v>335.5</v>
      </c>
      <c r="I12" s="22">
        <f t="shared" si="0"/>
        <v>242.3</v>
      </c>
      <c r="J12" s="22">
        <f t="shared" si="0"/>
        <v>402.7</v>
      </c>
      <c r="K12" s="20">
        <f t="shared" si="0"/>
        <v>6</v>
      </c>
      <c r="L12" s="20">
        <f t="shared" si="0"/>
        <v>0</v>
      </c>
      <c r="M12" s="20">
        <f t="shared" si="0"/>
        <v>0</v>
      </c>
      <c r="N12" s="20">
        <f t="shared" si="0"/>
        <v>7</v>
      </c>
      <c r="O12" s="20">
        <f t="shared" si="0"/>
        <v>0</v>
      </c>
      <c r="P12" s="20">
        <f t="shared" si="0"/>
        <v>2</v>
      </c>
      <c r="Q12" s="20">
        <f t="shared" si="0"/>
        <v>7</v>
      </c>
      <c r="R12" s="20">
        <f t="shared" si="0"/>
        <v>0</v>
      </c>
      <c r="S12" s="20">
        <f t="shared" si="0"/>
        <v>0</v>
      </c>
      <c r="T12" s="20">
        <f t="shared" si="0"/>
        <v>7</v>
      </c>
      <c r="U12" s="20">
        <f t="shared" si="0"/>
        <v>6</v>
      </c>
      <c r="V12" s="20">
        <f t="shared" si="0"/>
        <v>94.5</v>
      </c>
      <c r="W12" s="20">
        <f t="shared" si="0"/>
        <v>290.9</v>
      </c>
      <c r="X12" s="20">
        <f t="shared" si="0"/>
        <v>0</v>
      </c>
      <c r="Y12" s="20">
        <f t="shared" si="0"/>
        <v>76.9</v>
      </c>
      <c r="Z12" s="22">
        <f t="shared" si="0"/>
        <v>0</v>
      </c>
      <c r="AA12" s="20">
        <f t="shared" si="0"/>
        <v>77.6</v>
      </c>
      <c r="AB12" s="20">
        <f t="shared" si="0"/>
        <v>459.2</v>
      </c>
      <c r="AC12" s="22">
        <f t="shared" si="0"/>
        <v>0</v>
      </c>
      <c r="AD12" s="20">
        <f t="shared" si="0"/>
        <v>791.3</v>
      </c>
      <c r="AE12" s="20">
        <f t="shared" si="0"/>
        <v>80</v>
      </c>
      <c r="AF12" s="20">
        <f t="shared" si="0"/>
        <v>83</v>
      </c>
      <c r="AG12" s="20">
        <f t="shared" si="0"/>
        <v>83</v>
      </c>
      <c r="AH12" s="22"/>
      <c r="AI12" s="20">
        <f>SUM(AI11:AI11)</f>
        <v>321.4</v>
      </c>
      <c r="AJ12" s="22"/>
      <c r="AK12" s="20">
        <f aca="true" t="shared" si="1" ref="AK12:AP12">SUM(AK11:AK11)</f>
        <v>142.8</v>
      </c>
      <c r="AL12" s="20">
        <f t="shared" si="1"/>
        <v>406</v>
      </c>
      <c r="AM12" s="22">
        <f t="shared" si="1"/>
        <v>0</v>
      </c>
      <c r="AN12" s="20">
        <f t="shared" si="1"/>
        <v>46</v>
      </c>
      <c r="AO12" s="20">
        <f t="shared" si="1"/>
        <v>0</v>
      </c>
      <c r="AP12" s="20">
        <f t="shared" si="1"/>
        <v>60</v>
      </c>
    </row>
    <row r="13" spans="1:42" ht="14.25">
      <c r="A13" s="7"/>
      <c r="B13" s="7"/>
      <c r="C13" s="7"/>
      <c r="D13" s="7"/>
      <c r="E13" s="5"/>
      <c r="F13" s="5"/>
      <c r="G13" s="5"/>
      <c r="H13" s="5"/>
      <c r="I13" s="5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4.25">
      <c r="A14" s="7"/>
      <c r="B14" s="7"/>
      <c r="C14" s="7"/>
      <c r="D14" s="7"/>
      <c r="E14" s="5"/>
      <c r="F14" s="5"/>
      <c r="G14" s="5"/>
      <c r="H14" s="5"/>
      <c r="I14" s="5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8" ht="15">
      <c r="A15" s="86" t="s">
        <v>43</v>
      </c>
      <c r="B15" s="86"/>
      <c r="C15" s="86"/>
      <c r="D15" s="86"/>
      <c r="E15" s="86"/>
      <c r="F15" s="86"/>
      <c r="G15" s="86"/>
      <c r="H15" s="86"/>
    </row>
    <row r="16" ht="14.25">
      <c r="C16" s="3"/>
    </row>
    <row r="17" ht="13.5" customHeight="1"/>
    <row r="18" spans="1:42" ht="22.5" customHeight="1">
      <c r="A18" s="71" t="s">
        <v>0</v>
      </c>
      <c r="B18" s="74" t="s">
        <v>1</v>
      </c>
      <c r="C18" s="71" t="s">
        <v>19</v>
      </c>
      <c r="D18" s="12" t="s">
        <v>10</v>
      </c>
      <c r="E18" s="12" t="s">
        <v>11</v>
      </c>
      <c r="F18" s="12" t="s">
        <v>12</v>
      </c>
      <c r="G18" s="12" t="s">
        <v>61</v>
      </c>
      <c r="H18" s="12" t="s">
        <v>18</v>
      </c>
      <c r="Y18" s="18" t="s">
        <v>47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04" t="s">
        <v>59</v>
      </c>
      <c r="AJ18" s="105"/>
      <c r="AK18" s="105"/>
      <c r="AL18" s="105"/>
      <c r="AM18" s="105"/>
      <c r="AN18" s="105"/>
      <c r="AO18" s="105"/>
      <c r="AP18" s="105"/>
    </row>
    <row r="19" spans="1:42" ht="14.25">
      <c r="A19" s="72"/>
      <c r="B19" s="75"/>
      <c r="C19" s="72"/>
      <c r="D19" s="13" t="s">
        <v>21</v>
      </c>
      <c r="E19" s="13" t="s">
        <v>21</v>
      </c>
      <c r="F19" s="13" t="s">
        <v>21</v>
      </c>
      <c r="G19" s="13" t="s">
        <v>21</v>
      </c>
      <c r="H19" s="13" t="s">
        <v>21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05"/>
      <c r="AJ19" s="105"/>
      <c r="AK19" s="105"/>
      <c r="AL19" s="105"/>
      <c r="AM19" s="105"/>
      <c r="AN19" s="105"/>
      <c r="AO19" s="105"/>
      <c r="AP19" s="105"/>
    </row>
    <row r="20" spans="1:42" ht="24">
      <c r="A20" s="8">
        <v>1</v>
      </c>
      <c r="B20" s="9" t="s">
        <v>54</v>
      </c>
      <c r="C20" s="25" t="s">
        <v>57</v>
      </c>
      <c r="D20" s="8">
        <v>20970</v>
      </c>
      <c r="E20" s="8">
        <v>27269</v>
      </c>
      <c r="F20" s="8">
        <v>4238</v>
      </c>
      <c r="G20" s="8">
        <v>88773</v>
      </c>
      <c r="H20" s="8">
        <f>SUM(D20:G20)</f>
        <v>141250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05"/>
      <c r="AJ20" s="105"/>
      <c r="AK20" s="105"/>
      <c r="AL20" s="105"/>
      <c r="AM20" s="105"/>
      <c r="AN20" s="105"/>
      <c r="AO20" s="105"/>
      <c r="AP20" s="105"/>
    </row>
    <row r="21" spans="1:42" ht="14.25">
      <c r="A21" s="106" t="s">
        <v>20</v>
      </c>
      <c r="B21" s="107"/>
      <c r="C21" s="107"/>
      <c r="D21" s="107"/>
      <c r="E21" s="107"/>
      <c r="F21" s="107"/>
      <c r="G21" s="108"/>
      <c r="H21" s="8">
        <f>SUM(H20)</f>
        <v>141250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05"/>
      <c r="AJ21" s="105"/>
      <c r="AK21" s="105"/>
      <c r="AL21" s="105"/>
      <c r="AM21" s="105"/>
      <c r="AN21" s="105"/>
      <c r="AO21" s="105"/>
      <c r="AP21" s="105"/>
    </row>
    <row r="22" spans="25:42" ht="14.25"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05"/>
      <c r="AJ22" s="105"/>
      <c r="AK22" s="105"/>
      <c r="AL22" s="105"/>
      <c r="AM22" s="105"/>
      <c r="AN22" s="105"/>
      <c r="AO22" s="105"/>
      <c r="AP22" s="105"/>
    </row>
    <row r="23" spans="25:42" ht="14.25"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05"/>
      <c r="AJ23" s="105"/>
      <c r="AK23" s="105"/>
      <c r="AL23" s="105"/>
      <c r="AM23" s="105"/>
      <c r="AN23" s="105"/>
      <c r="AO23" s="105"/>
      <c r="AP23" s="105"/>
    </row>
    <row r="24" spans="1:3" ht="14.25">
      <c r="A24" s="73" t="s">
        <v>46</v>
      </c>
      <c r="B24" s="73"/>
      <c r="C24" s="73"/>
    </row>
  </sheetData>
  <sheetProtection/>
  <mergeCells count="49">
    <mergeCell ref="Q1:R1"/>
    <mergeCell ref="A3:R3"/>
    <mergeCell ref="A6:H6"/>
    <mergeCell ref="A8:A10"/>
    <mergeCell ref="B8:B10"/>
    <mergeCell ref="C8:C10"/>
    <mergeCell ref="D8:D10"/>
    <mergeCell ref="E8:E9"/>
    <mergeCell ref="F8:F9"/>
    <mergeCell ref="G8:G9"/>
    <mergeCell ref="H8:H9"/>
    <mergeCell ref="I8:J8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AG8:AG9"/>
    <mergeCell ref="U8:U9"/>
    <mergeCell ref="V8:V9"/>
    <mergeCell ref="W8:W9"/>
    <mergeCell ref="X8:X9"/>
    <mergeCell ref="Y8:Y9"/>
    <mergeCell ref="Z8:Z9"/>
    <mergeCell ref="AJ8:AK9"/>
    <mergeCell ref="AL8:AL9"/>
    <mergeCell ref="AM8:AM9"/>
    <mergeCell ref="AN8:AN9"/>
    <mergeCell ref="AO8:AO9"/>
    <mergeCell ref="AA8:AA9"/>
    <mergeCell ref="AC8:AC9"/>
    <mergeCell ref="AD8:AD9"/>
    <mergeCell ref="AE8:AE9"/>
    <mergeCell ref="AF8:AF9"/>
    <mergeCell ref="A24:C24"/>
    <mergeCell ref="AP8:AP9"/>
    <mergeCell ref="A12:D12"/>
    <mergeCell ref="A15:H15"/>
    <mergeCell ref="A18:A19"/>
    <mergeCell ref="B18:B19"/>
    <mergeCell ref="C18:C19"/>
    <mergeCell ref="AI18:AP23"/>
    <mergeCell ref="A21:G21"/>
    <mergeCell ref="AH8:AI9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7"/>
  <sheetViews>
    <sheetView zoomScalePageLayoutView="0" workbookViewId="0" topLeftCell="G1">
      <selection activeCell="E11" sqref="E11:AP11"/>
    </sheetView>
  </sheetViews>
  <sheetFormatPr defaultColWidth="8.796875" defaultRowHeight="14.25"/>
  <cols>
    <col min="1" max="1" width="4.09765625" style="0" customWidth="1"/>
    <col min="2" max="2" width="9" style="2" customWidth="1"/>
    <col min="3" max="3" width="9.09765625" style="0" customWidth="1"/>
    <col min="4" max="4" width="7.3984375" style="0" customWidth="1"/>
    <col min="5" max="5" width="10.59765625" style="0" customWidth="1"/>
    <col min="6" max="6" width="11.3984375" style="0" customWidth="1"/>
    <col min="7" max="7" width="11.09765625" style="0" customWidth="1"/>
    <col min="8" max="8" width="11" style="0" customWidth="1"/>
    <col min="9" max="9" width="6.19921875" style="0" customWidth="1"/>
    <col min="10" max="10" width="6.3984375" style="0" customWidth="1"/>
    <col min="11" max="11" width="7.59765625" style="0" customWidth="1"/>
    <col min="12" max="12" width="7.69921875" style="0" customWidth="1"/>
    <col min="13" max="13" width="8.5" style="0" customWidth="1"/>
    <col min="14" max="14" width="6.59765625" style="0" customWidth="1"/>
    <col min="15" max="15" width="6.09765625" style="0" customWidth="1"/>
    <col min="16" max="16" width="6.3984375" style="0" customWidth="1"/>
    <col min="17" max="17" width="8.3984375" style="0" customWidth="1"/>
    <col min="18" max="18" width="8.69921875" style="0" customWidth="1"/>
    <col min="19" max="19" width="8" style="0" customWidth="1"/>
    <col min="20" max="20" width="7.5" style="0" customWidth="1"/>
    <col min="21" max="21" width="5.8984375" style="0" customWidth="1"/>
    <col min="22" max="22" width="7.09765625" style="0" customWidth="1"/>
    <col min="23" max="23" width="7.8984375" style="0" customWidth="1"/>
    <col min="24" max="24" width="9.3984375" style="0" customWidth="1"/>
    <col min="25" max="25" width="7.59765625" style="0" customWidth="1"/>
    <col min="26" max="26" width="10.5" style="0" customWidth="1"/>
    <col min="27" max="27" width="6.5" style="0" customWidth="1"/>
    <col min="28" max="28" width="7.69921875" style="0" customWidth="1"/>
    <col min="29" max="29" width="10.5" style="0" customWidth="1"/>
    <col min="30" max="30" width="10.09765625" style="0" customWidth="1"/>
    <col min="31" max="32" width="6.09765625" style="0" customWidth="1"/>
    <col min="33" max="33" width="7.5" style="0" customWidth="1"/>
    <col min="34" max="34" width="3.5" style="0" customWidth="1"/>
    <col min="35" max="35" width="7.3984375" style="0" customWidth="1"/>
    <col min="36" max="36" width="3.69921875" style="0" customWidth="1"/>
    <col min="37" max="37" width="6.19921875" style="0" customWidth="1"/>
    <col min="38" max="38" width="7.69921875" style="0" customWidth="1"/>
    <col min="39" max="39" width="7.3984375" style="0" customWidth="1"/>
    <col min="40" max="40" width="6.3984375" style="0" customWidth="1"/>
    <col min="41" max="41" width="8.69921875" style="0" customWidth="1"/>
    <col min="42" max="42" width="9.19921875" style="0" customWidth="1"/>
  </cols>
  <sheetData>
    <row r="1" spans="17:18" ht="14.25">
      <c r="Q1" s="98" t="s">
        <v>45</v>
      </c>
      <c r="R1" s="98"/>
    </row>
    <row r="2" spans="12:13" ht="14.25">
      <c r="L2" s="36"/>
      <c r="M2" s="36"/>
    </row>
    <row r="3" spans="1:18" ht="15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">
      <c r="A4" s="86" t="s">
        <v>63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86" t="s">
        <v>44</v>
      </c>
      <c r="B6" s="86"/>
      <c r="C6" s="86"/>
      <c r="D6" s="86"/>
      <c r="E6" s="86"/>
      <c r="F6" s="86"/>
      <c r="G6" s="86"/>
      <c r="H6" s="86"/>
      <c r="I6" s="4"/>
      <c r="J6" s="4"/>
      <c r="K6" s="4"/>
      <c r="L6" s="4"/>
      <c r="M6" s="4"/>
      <c r="N6" s="4"/>
      <c r="O6" s="4"/>
      <c r="P6" s="4"/>
      <c r="Q6" s="4"/>
      <c r="R6" s="4"/>
    </row>
    <row r="8" spans="1:42" ht="14.25" customHeight="1">
      <c r="A8" s="111" t="s">
        <v>0</v>
      </c>
      <c r="B8" s="126" t="s">
        <v>1</v>
      </c>
      <c r="C8" s="111" t="s">
        <v>9</v>
      </c>
      <c r="D8" s="111" t="s">
        <v>2</v>
      </c>
      <c r="E8" s="111" t="s">
        <v>13</v>
      </c>
      <c r="F8" s="111" t="s">
        <v>14</v>
      </c>
      <c r="G8" s="111" t="s">
        <v>15</v>
      </c>
      <c r="H8" s="111" t="s">
        <v>16</v>
      </c>
      <c r="I8" s="119" t="s">
        <v>17</v>
      </c>
      <c r="J8" s="120"/>
      <c r="K8" s="111" t="s">
        <v>5</v>
      </c>
      <c r="L8" s="121" t="s">
        <v>53</v>
      </c>
      <c r="M8" s="123" t="s">
        <v>49</v>
      </c>
      <c r="N8" s="111" t="s">
        <v>6</v>
      </c>
      <c r="O8" s="117" t="s">
        <v>50</v>
      </c>
      <c r="P8" s="111" t="s">
        <v>7</v>
      </c>
      <c r="Q8" s="111" t="s">
        <v>23</v>
      </c>
      <c r="R8" s="111" t="s">
        <v>8</v>
      </c>
      <c r="S8" s="111" t="s">
        <v>24</v>
      </c>
      <c r="T8" s="111" t="s">
        <v>25</v>
      </c>
      <c r="U8" s="111" t="s">
        <v>26</v>
      </c>
      <c r="V8" s="111" t="s">
        <v>38</v>
      </c>
      <c r="W8" s="111" t="s">
        <v>39</v>
      </c>
      <c r="X8" s="111" t="s">
        <v>51</v>
      </c>
      <c r="Y8" s="111" t="s">
        <v>40</v>
      </c>
      <c r="Z8" s="111" t="s">
        <v>41</v>
      </c>
      <c r="AA8" s="111" t="s">
        <v>42</v>
      </c>
      <c r="AB8" s="37"/>
      <c r="AC8" s="111" t="s">
        <v>52</v>
      </c>
      <c r="AD8" s="111" t="s">
        <v>27</v>
      </c>
      <c r="AE8" s="111" t="s">
        <v>28</v>
      </c>
      <c r="AF8" s="111" t="s">
        <v>29</v>
      </c>
      <c r="AG8" s="111" t="s">
        <v>30</v>
      </c>
      <c r="AH8" s="113" t="s">
        <v>31</v>
      </c>
      <c r="AI8" s="114"/>
      <c r="AJ8" s="113" t="s">
        <v>32</v>
      </c>
      <c r="AK8" s="114"/>
      <c r="AL8" s="111" t="s">
        <v>33</v>
      </c>
      <c r="AM8" s="111" t="s">
        <v>34</v>
      </c>
      <c r="AN8" s="111" t="s">
        <v>35</v>
      </c>
      <c r="AO8" s="111" t="s">
        <v>36</v>
      </c>
      <c r="AP8" s="111" t="s">
        <v>37</v>
      </c>
    </row>
    <row r="9" spans="1:42" s="1" customFormat="1" ht="127.5" customHeight="1">
      <c r="A9" s="125"/>
      <c r="B9" s="127"/>
      <c r="C9" s="125"/>
      <c r="D9" s="125"/>
      <c r="E9" s="112"/>
      <c r="F9" s="112"/>
      <c r="G9" s="112"/>
      <c r="H9" s="112"/>
      <c r="I9" s="33" t="s">
        <v>3</v>
      </c>
      <c r="J9" s="33" t="s">
        <v>4</v>
      </c>
      <c r="K9" s="112"/>
      <c r="L9" s="122"/>
      <c r="M9" s="124"/>
      <c r="N9" s="112"/>
      <c r="O9" s="118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38" t="s">
        <v>48</v>
      </c>
      <c r="AC9" s="112"/>
      <c r="AD9" s="112"/>
      <c r="AE9" s="112"/>
      <c r="AF9" s="112"/>
      <c r="AG9" s="112"/>
      <c r="AH9" s="115"/>
      <c r="AI9" s="116"/>
      <c r="AJ9" s="115"/>
      <c r="AK9" s="116"/>
      <c r="AL9" s="112"/>
      <c r="AM9" s="112"/>
      <c r="AN9" s="112"/>
      <c r="AO9" s="112"/>
      <c r="AP9" s="112"/>
    </row>
    <row r="10" spans="1:42" s="10" customFormat="1" ht="21.75" customHeight="1">
      <c r="A10" s="112"/>
      <c r="B10" s="128"/>
      <c r="C10" s="112"/>
      <c r="D10" s="112"/>
      <c r="E10" s="34" t="s">
        <v>21</v>
      </c>
      <c r="F10" s="34" t="s">
        <v>21</v>
      </c>
      <c r="G10" s="34" t="s">
        <v>21</v>
      </c>
      <c r="H10" s="34" t="s">
        <v>21</v>
      </c>
      <c r="I10" s="34" t="s">
        <v>21</v>
      </c>
      <c r="J10" s="34" t="s">
        <v>21</v>
      </c>
      <c r="K10" s="35" t="s">
        <v>22</v>
      </c>
      <c r="L10" s="35" t="s">
        <v>22</v>
      </c>
      <c r="M10" s="35" t="s">
        <v>22</v>
      </c>
      <c r="N10" s="35" t="s">
        <v>22</v>
      </c>
      <c r="O10" s="35" t="s">
        <v>22</v>
      </c>
      <c r="P10" s="35" t="s">
        <v>22</v>
      </c>
      <c r="Q10" s="35" t="s">
        <v>22</v>
      </c>
      <c r="R10" s="35" t="s">
        <v>22</v>
      </c>
      <c r="S10" s="35" t="s">
        <v>22</v>
      </c>
      <c r="T10" s="35" t="s">
        <v>22</v>
      </c>
      <c r="U10" s="35" t="s">
        <v>22</v>
      </c>
      <c r="V10" s="34" t="s">
        <v>21</v>
      </c>
      <c r="W10" s="34" t="s">
        <v>21</v>
      </c>
      <c r="X10" s="34" t="s">
        <v>21</v>
      </c>
      <c r="Y10" s="34" t="s">
        <v>21</v>
      </c>
      <c r="Z10" s="34" t="s">
        <v>21</v>
      </c>
      <c r="AA10" s="34" t="s">
        <v>21</v>
      </c>
      <c r="AB10" s="34" t="s">
        <v>21</v>
      </c>
      <c r="AC10" s="34" t="s">
        <v>21</v>
      </c>
      <c r="AD10" s="34" t="s">
        <v>21</v>
      </c>
      <c r="AE10" s="35" t="s">
        <v>22</v>
      </c>
      <c r="AF10" s="35" t="s">
        <v>22</v>
      </c>
      <c r="AG10" s="35" t="s">
        <v>22</v>
      </c>
      <c r="AH10" s="35" t="s">
        <v>22</v>
      </c>
      <c r="AI10" s="34" t="s">
        <v>21</v>
      </c>
      <c r="AJ10" s="35" t="s">
        <v>22</v>
      </c>
      <c r="AK10" s="34" t="s">
        <v>21</v>
      </c>
      <c r="AL10" s="35" t="s">
        <v>22</v>
      </c>
      <c r="AM10" s="35" t="s">
        <v>22</v>
      </c>
      <c r="AN10" s="35" t="s">
        <v>22</v>
      </c>
      <c r="AO10" s="35" t="s">
        <v>22</v>
      </c>
      <c r="AP10" s="35" t="s">
        <v>22</v>
      </c>
    </row>
    <row r="11" spans="1:42" ht="14.25">
      <c r="A11" s="21">
        <v>1</v>
      </c>
      <c r="B11" s="32" t="s">
        <v>54</v>
      </c>
      <c r="C11" s="31" t="s">
        <v>64</v>
      </c>
      <c r="D11" s="21">
        <v>1</v>
      </c>
      <c r="E11" s="22">
        <v>1425.52</v>
      </c>
      <c r="F11" s="22">
        <v>956.53</v>
      </c>
      <c r="G11" s="22">
        <v>177.56</v>
      </c>
      <c r="H11" s="22">
        <v>291.43</v>
      </c>
      <c r="I11" s="23" t="s">
        <v>55</v>
      </c>
      <c r="J11" s="21">
        <v>15.34</v>
      </c>
      <c r="K11" s="20">
        <v>41</v>
      </c>
      <c r="L11" s="24"/>
      <c r="M11" s="20">
        <v>1</v>
      </c>
      <c r="N11" s="20">
        <v>20</v>
      </c>
      <c r="O11" s="20">
        <v>4</v>
      </c>
      <c r="P11" s="20">
        <v>15</v>
      </c>
      <c r="Q11" s="20">
        <v>22</v>
      </c>
      <c r="R11" s="20">
        <v>11</v>
      </c>
      <c r="S11" s="20" t="s">
        <v>55</v>
      </c>
      <c r="T11" s="20">
        <v>20</v>
      </c>
      <c r="U11" s="20">
        <v>10</v>
      </c>
      <c r="V11" s="20">
        <v>305.48</v>
      </c>
      <c r="W11" s="20">
        <v>451.93</v>
      </c>
      <c r="X11" s="20" t="s">
        <v>55</v>
      </c>
      <c r="Y11" s="20" t="s">
        <v>55</v>
      </c>
      <c r="Z11" s="20" t="s">
        <v>55</v>
      </c>
      <c r="AA11" s="20">
        <v>803.5</v>
      </c>
      <c r="AB11" s="20"/>
      <c r="AC11" s="20" t="s">
        <v>55</v>
      </c>
      <c r="AD11" s="22">
        <v>170.09</v>
      </c>
      <c r="AE11" s="20">
        <v>55</v>
      </c>
      <c r="AF11" s="20">
        <v>78</v>
      </c>
      <c r="AG11" s="20">
        <v>78</v>
      </c>
      <c r="AH11" s="20"/>
      <c r="AI11" s="20"/>
      <c r="AJ11" s="20"/>
      <c r="AK11" s="20"/>
      <c r="AL11" s="20">
        <v>43</v>
      </c>
      <c r="AM11" s="20" t="s">
        <v>55</v>
      </c>
      <c r="AN11" s="20">
        <v>40</v>
      </c>
      <c r="AO11" s="20" t="s">
        <v>55</v>
      </c>
      <c r="AP11" s="24">
        <v>100</v>
      </c>
    </row>
    <row r="12" spans="1:42" ht="14.25">
      <c r="A12" s="21">
        <v>2</v>
      </c>
      <c r="B12" s="32" t="s">
        <v>54</v>
      </c>
      <c r="C12" s="31" t="s">
        <v>62</v>
      </c>
      <c r="D12" s="21">
        <v>3</v>
      </c>
      <c r="E12" s="22">
        <v>587.4</v>
      </c>
      <c r="F12" s="22">
        <v>587.4</v>
      </c>
      <c r="G12" s="22"/>
      <c r="H12" s="22"/>
      <c r="I12" s="23" t="s">
        <v>55</v>
      </c>
      <c r="J12" s="21">
        <v>30</v>
      </c>
      <c r="K12" s="20"/>
      <c r="L12" s="24"/>
      <c r="M12" s="20" t="s">
        <v>55</v>
      </c>
      <c r="N12" s="20"/>
      <c r="O12" s="20"/>
      <c r="P12" s="20"/>
      <c r="Q12" s="20" t="s">
        <v>55</v>
      </c>
      <c r="R12" s="20" t="s">
        <v>55</v>
      </c>
      <c r="S12" s="20" t="s">
        <v>55</v>
      </c>
      <c r="T12" s="20"/>
      <c r="U12" s="20"/>
      <c r="V12" s="20"/>
      <c r="W12" s="20"/>
      <c r="X12" s="20" t="s">
        <v>55</v>
      </c>
      <c r="Y12" s="20" t="s">
        <v>55</v>
      </c>
      <c r="Z12" s="20" t="s">
        <v>55</v>
      </c>
      <c r="AA12" s="20" t="s">
        <v>55</v>
      </c>
      <c r="AB12" s="20">
        <v>587.36</v>
      </c>
      <c r="AC12" s="20" t="s">
        <v>55</v>
      </c>
      <c r="AD12" s="22" t="s">
        <v>55</v>
      </c>
      <c r="AE12" s="20">
        <v>26</v>
      </c>
      <c r="AF12" s="20">
        <v>43</v>
      </c>
      <c r="AG12" s="20">
        <v>43</v>
      </c>
      <c r="AH12" s="20"/>
      <c r="AI12" s="20"/>
      <c r="AJ12" s="20"/>
      <c r="AK12" s="20"/>
      <c r="AL12" s="20">
        <v>230</v>
      </c>
      <c r="AM12" s="20" t="s">
        <v>55</v>
      </c>
      <c r="AN12" s="20">
        <v>26</v>
      </c>
      <c r="AO12" s="20" t="s">
        <v>55</v>
      </c>
      <c r="AP12" s="24">
        <v>50</v>
      </c>
    </row>
    <row r="13" spans="1:42" ht="15">
      <c r="A13" s="95" t="s">
        <v>56</v>
      </c>
      <c r="B13" s="95"/>
      <c r="C13" s="95"/>
      <c r="D13" s="95"/>
      <c r="E13" s="22">
        <f aca="true" t="shared" si="0" ref="E13:AG13">SUM(E11:E12)</f>
        <v>2012.92</v>
      </c>
      <c r="F13" s="22">
        <f t="shared" si="0"/>
        <v>1543.9299999999998</v>
      </c>
      <c r="G13" s="22">
        <f t="shared" si="0"/>
        <v>177.56</v>
      </c>
      <c r="H13" s="22">
        <f>SUM(H11:H12)</f>
        <v>291.43</v>
      </c>
      <c r="I13" s="22">
        <f t="shared" si="0"/>
        <v>0</v>
      </c>
      <c r="J13" s="22">
        <f t="shared" si="0"/>
        <v>45.34</v>
      </c>
      <c r="K13" s="20">
        <f t="shared" si="0"/>
        <v>41</v>
      </c>
      <c r="L13" s="20">
        <f t="shared" si="0"/>
        <v>0</v>
      </c>
      <c r="M13" s="20">
        <f t="shared" si="0"/>
        <v>1</v>
      </c>
      <c r="N13" s="20">
        <f t="shared" si="0"/>
        <v>20</v>
      </c>
      <c r="O13" s="20">
        <f t="shared" si="0"/>
        <v>4</v>
      </c>
      <c r="P13" s="20">
        <f t="shared" si="0"/>
        <v>15</v>
      </c>
      <c r="Q13" s="20">
        <f t="shared" si="0"/>
        <v>22</v>
      </c>
      <c r="R13" s="20">
        <f t="shared" si="0"/>
        <v>11</v>
      </c>
      <c r="S13" s="20">
        <f t="shared" si="0"/>
        <v>0</v>
      </c>
      <c r="T13" s="20">
        <f t="shared" si="0"/>
        <v>20</v>
      </c>
      <c r="U13" s="20">
        <f t="shared" si="0"/>
        <v>10</v>
      </c>
      <c r="V13" s="20">
        <f t="shared" si="0"/>
        <v>305.48</v>
      </c>
      <c r="W13" s="20">
        <f t="shared" si="0"/>
        <v>451.93</v>
      </c>
      <c r="X13" s="20">
        <f t="shared" si="0"/>
        <v>0</v>
      </c>
      <c r="Y13" s="20">
        <f t="shared" si="0"/>
        <v>0</v>
      </c>
      <c r="Z13" s="22">
        <f t="shared" si="0"/>
        <v>0</v>
      </c>
      <c r="AA13" s="20">
        <f t="shared" si="0"/>
        <v>803.5</v>
      </c>
      <c r="AB13" s="20">
        <f t="shared" si="0"/>
        <v>587.36</v>
      </c>
      <c r="AC13" s="22">
        <f t="shared" si="0"/>
        <v>0</v>
      </c>
      <c r="AD13" s="20">
        <f t="shared" si="0"/>
        <v>170.09</v>
      </c>
      <c r="AE13" s="20">
        <f t="shared" si="0"/>
        <v>81</v>
      </c>
      <c r="AF13" s="20">
        <f t="shared" si="0"/>
        <v>121</v>
      </c>
      <c r="AG13" s="20">
        <f t="shared" si="0"/>
        <v>121</v>
      </c>
      <c r="AH13" s="22"/>
      <c r="AI13" s="20">
        <f>SUM(AI11:AI12)</f>
        <v>0</v>
      </c>
      <c r="AJ13" s="22"/>
      <c r="AK13" s="20">
        <f aca="true" t="shared" si="1" ref="AK13:AP13">SUM(AK11:AK12)</f>
        <v>0</v>
      </c>
      <c r="AL13" s="20">
        <f t="shared" si="1"/>
        <v>273</v>
      </c>
      <c r="AM13" s="22">
        <f t="shared" si="1"/>
        <v>0</v>
      </c>
      <c r="AN13" s="20">
        <f t="shared" si="1"/>
        <v>66</v>
      </c>
      <c r="AO13" s="20">
        <f t="shared" si="1"/>
        <v>0</v>
      </c>
      <c r="AP13" s="20">
        <f t="shared" si="1"/>
        <v>150</v>
      </c>
    </row>
    <row r="14" spans="1:42" ht="14.25">
      <c r="A14" s="7"/>
      <c r="B14" s="7"/>
      <c r="C14" s="7"/>
      <c r="D14" s="7"/>
      <c r="E14" s="5"/>
      <c r="F14" s="5"/>
      <c r="G14" s="5"/>
      <c r="H14" s="5"/>
      <c r="I14" s="5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4.25">
      <c r="A15" s="7"/>
      <c r="B15" s="7"/>
      <c r="C15" s="7"/>
      <c r="D15" s="7"/>
      <c r="E15" s="5"/>
      <c r="F15" s="5"/>
      <c r="G15" s="5"/>
      <c r="H15" s="5"/>
      <c r="I15" s="5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25:42" ht="15"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05"/>
      <c r="AJ16" s="105"/>
      <c r="AK16" s="105"/>
      <c r="AL16" s="105"/>
      <c r="AM16" s="105"/>
      <c r="AN16" s="105"/>
      <c r="AO16" s="105"/>
      <c r="AP16" s="105"/>
    </row>
    <row r="17" spans="1:3" ht="14.25">
      <c r="A17" s="73" t="s">
        <v>46</v>
      </c>
      <c r="B17" s="73"/>
      <c r="C17" s="73"/>
    </row>
  </sheetData>
  <sheetProtection/>
  <mergeCells count="45">
    <mergeCell ref="Q1:R1"/>
    <mergeCell ref="A3:R3"/>
    <mergeCell ref="A4:R4"/>
    <mergeCell ref="A6:H6"/>
    <mergeCell ref="A8:A10"/>
    <mergeCell ref="B8:B10"/>
    <mergeCell ref="C8:C10"/>
    <mergeCell ref="D8:D10"/>
    <mergeCell ref="E8:E9"/>
    <mergeCell ref="F8:F9"/>
    <mergeCell ref="G8:G9"/>
    <mergeCell ref="H8:H9"/>
    <mergeCell ref="I8:J8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AN8:AN9"/>
    <mergeCell ref="Z8:Z9"/>
    <mergeCell ref="AA8:AA9"/>
    <mergeCell ref="AC8:AC9"/>
    <mergeCell ref="AD8:AD9"/>
    <mergeCell ref="AE8:AE9"/>
    <mergeCell ref="AF8:AF9"/>
    <mergeCell ref="AO8:AO9"/>
    <mergeCell ref="AP8:AP9"/>
    <mergeCell ref="A13:D13"/>
    <mergeCell ref="AI16:AP16"/>
    <mergeCell ref="A17:C17"/>
    <mergeCell ref="AG8:AG9"/>
    <mergeCell ref="AH8:AI9"/>
    <mergeCell ref="AJ8:AK9"/>
    <mergeCell ref="AL8:AL9"/>
    <mergeCell ref="AM8:AM9"/>
  </mergeCells>
  <printOptions/>
  <pageMargins left="0.7" right="0.7" top="0.75" bottom="0.75" header="0.3" footer="0.3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Turek Aneta</cp:lastModifiedBy>
  <cp:lastPrinted>2021-05-05T07:29:34Z</cp:lastPrinted>
  <dcterms:created xsi:type="dcterms:W3CDTF">2010-05-12T08:41:35Z</dcterms:created>
  <dcterms:modified xsi:type="dcterms:W3CDTF">2021-05-05T07:29:40Z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bda9353a-b5f6-4a21-80f0-e1a6dcdfdae8</vt:lpwstr>
  </property>
  <property fmtid="{D5CDD505-2E9C-101B-9397-08002B2CF9AE}" pid="3" name="bjSaver">
    <vt:lpwstr>wubesKF6Ct5BhI0ZKDqaTYaRpKMiprCM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