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2\Zapytanie ofertowe szkółka 2022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J43" i="1" s="1"/>
  <c r="H42" i="1"/>
  <c r="J42" i="1" s="1"/>
  <c r="K42" i="1" s="1"/>
  <c r="H41" i="1"/>
  <c r="J41" i="1" s="1"/>
  <c r="K41" i="1" s="1"/>
  <c r="H40" i="1"/>
  <c r="J40" i="1" s="1"/>
  <c r="K40" i="1" s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E45" i="1" l="1"/>
  <c r="K46" i="1"/>
  <c r="K43" i="1"/>
  <c r="E47" i="1" s="1"/>
</calcChain>
</file>

<file path=xl/sharedStrings.xml><?xml version="1.0" encoding="utf-8"?>
<sst xmlns="http://schemas.openxmlformats.org/spreadsheetml/2006/main" count="84" uniqueCount="72">
  <si>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</si>
  <si>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</si>
  <si>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</si>
  <si>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</si>
  <si>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</si>
  <si>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</si>
  <si>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</si>
  <si>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</si>
  <si>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</si>
  <si>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</si>
  <si>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</si>
  <si>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</si>
  <si>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</si>
  <si>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</si>
  <si>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</si>
  <si>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</si>
  <si>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</si>
  <si>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136</t>
  </si>
  <si>
    <t>SZUK-PĘDR</t>
  </si>
  <si>
    <t>Badanie zapędraczenia gleby - dół o objętości 0,5 m3</t>
  </si>
  <si>
    <t>SZT</t>
  </si>
  <si>
    <t>224</t>
  </si>
  <si>
    <t>SPUL-C</t>
  </si>
  <si>
    <t>Spulchnianie gleby na międzyrzędach opielaczem wielorzędowym</t>
  </si>
  <si>
    <t>AR</t>
  </si>
  <si>
    <t>225</t>
  </si>
  <si>
    <t>SPUL-SC</t>
  </si>
  <si>
    <t>Spulchnianie gleby</t>
  </si>
  <si>
    <t>226</t>
  </si>
  <si>
    <t>BRON-SC</t>
  </si>
  <si>
    <t>Bronowanie</t>
  </si>
  <si>
    <t>230</t>
  </si>
  <si>
    <t>WYOR-CS</t>
  </si>
  <si>
    <t>Wyorywanie lub podcinanie sadzonek ciągnikowym podcinaczem sekcyjnym</t>
  </si>
  <si>
    <t>233</t>
  </si>
  <si>
    <t>WAŁ-SC</t>
  </si>
  <si>
    <t>Wałowanie pełnej orki - jednokrotne</t>
  </si>
  <si>
    <t>234</t>
  </si>
  <si>
    <t>WYC-SC</t>
  </si>
  <si>
    <t>Wyciskanie rządków siewnych lub wyciskanie szpar</t>
  </si>
  <si>
    <t>247</t>
  </si>
  <si>
    <t>OPR-SC</t>
  </si>
  <si>
    <t>Opryskiwanie szkółek opryskiwaczem ciągnikowym</t>
  </si>
  <si>
    <t>HA</t>
  </si>
  <si>
    <t>248</t>
  </si>
  <si>
    <t>PIEL-RN</t>
  </si>
  <si>
    <t>Pielenie w rzędach lub pasach - dla Db i Bk również w okresie wschodów</t>
  </si>
  <si>
    <t>254</t>
  </si>
  <si>
    <t>OSŁ-ATM</t>
  </si>
  <si>
    <t>Osłona szkółki przed ujemnymi wpływami atmosferycznymi</t>
  </si>
  <si>
    <t>269</t>
  </si>
  <si>
    <t>WYJ 1R</t>
  </si>
  <si>
    <t>Wyjęcie 1-latek</t>
  </si>
  <si>
    <t>TSZT</t>
  </si>
  <si>
    <t>270</t>
  </si>
  <si>
    <t>WYJ 2-3L</t>
  </si>
  <si>
    <t>Wyjęcie 2-3 latek</t>
  </si>
  <si>
    <t>292</t>
  </si>
  <si>
    <t>SIEW-R</t>
  </si>
  <si>
    <t>Siew nasion</t>
  </si>
  <si>
    <t>305</t>
  </si>
  <si>
    <t>WIĄZ-PE</t>
  </si>
  <si>
    <t>Wiązanie sadzonek w pęczki i etykietowanie</t>
  </si>
  <si>
    <t>GODZ RH8</t>
  </si>
  <si>
    <t>Prace godzinowe ręczne (8% VAT)</t>
  </si>
  <si>
    <t>H</t>
  </si>
  <si>
    <t>Cena łączna netto w PLN</t>
  </si>
  <si>
    <t>VAT</t>
  </si>
  <si>
    <t>Cena łączna brutto w PLN</t>
  </si>
  <si>
    <t>(podpis)</t>
  </si>
  <si>
    <t>Prace godzinowe ręczne (8% VAT) (zbiór nasion)</t>
  </si>
  <si>
    <t>Odpowiadając na zapytanie ofertowe na „Prace uzupełniające na szkółce leśnej w Sulerzyżu ''  składamy niniejszym ofertę do tego zapytania i oferujemy następujące ceny jednostkowe za usługi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</si>
</sst>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\ ###,##0.00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00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49" fontId="4" fillId="2" borderId="0" xfId="0" applyNumberFormat="1" applyFont="1" applyFill="1" applyAlignment="1">
      <alignment vertical="top"/>
    </xf>
    <xf numFmtId="49" fontId="6" fillId="2" borderId="0" xfId="0" applyNumberFormat="1" applyFont="1" applyFill="1" applyAlignment="1">
      <alignment horizontal="left" vertical="center"/>
    </xf>
    <xf numFmtId="49" fontId="9" fillId="3" borderId="6" xfId="0" applyNumberFormat="1" applyFont="1" applyFill="1" applyBorder="1" applyAlignment="1">
      <alignment horizontal="right" vertical="center"/>
    </xf>
    <xf numFmtId="39" fontId="9" fillId="2" borderId="6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left"/>
    </xf>
    <xf numFmtId="164" fontId="1" fillId="2" borderId="9" xfId="0" applyNumberFormat="1" applyFont="1" applyFill="1" applyBorder="1" applyAlignment="1">
      <alignment horizontal="right" vertical="center"/>
    </xf>
    <xf numFmtId="9" fontId="1" fillId="2" borderId="9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left" vertical="center" wrapText="1"/>
    </xf>
    <xf numFmtId="39" fontId="1" fillId="2" borderId="8" xfId="0" applyNumberFormat="1" applyFont="1" applyFill="1" applyBorder="1" applyAlignment="1">
      <alignment horizontal="right" vertical="center"/>
    </xf>
    <xf numFmtId="39" fontId="1" fillId="4" borderId="8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49" fontId="11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39" fontId="9" fillId="2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tabSelected="1" workbookViewId="0">
      <selection activeCell="G12" sqref="G12"/>
    </sheetView>
  </sheetViews>
  <sheetFormatPr defaultRowHeight="15" x14ac:dyDescent="0.2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28515625" customWidth="1"/>
    <col min="13" max="13" width="0.42578125" customWidth="1"/>
    <col min="14" max="14" width="4.7109375" customWidth="1"/>
    <col min="15" max="15" width="9.28515625" bestFit="1" customWidth="1"/>
  </cols>
  <sheetData>
    <row r="1" spans="2:12" s="1" customFormat="1" ht="26.65" customHeight="1" thickBot="1" x14ac:dyDescent="0.25">
      <c r="I1" s="32"/>
      <c r="J1" s="33"/>
      <c r="K1" s="34"/>
    </row>
    <row r="2" spans="2:12" s="1" customFormat="1" ht="2.65" customHeight="1" x14ac:dyDescent="0.2">
      <c r="B2" s="2"/>
      <c r="C2" s="3"/>
    </row>
    <row r="3" spans="2:12" s="1" customFormat="1" ht="29.85" customHeight="1" x14ac:dyDescent="0.2"/>
    <row r="4" spans="2:12" s="1" customFormat="1" ht="2.65" customHeight="1" x14ac:dyDescent="0.2">
      <c r="B4" s="2"/>
      <c r="C4" s="3"/>
    </row>
    <row r="5" spans="2:12" s="1" customFormat="1" ht="19.7" customHeight="1" x14ac:dyDescent="0.2"/>
    <row r="6" spans="2:12" s="1" customFormat="1" ht="10.7" customHeight="1" x14ac:dyDescent="0.2">
      <c r="F6" s="35" t="s">
        <v>0</v>
      </c>
      <c r="G6" s="35"/>
      <c r="H6" s="35"/>
      <c r="I6" s="35"/>
      <c r="J6" s="35"/>
      <c r="K6" s="35"/>
      <c r="L6" s="35"/>
    </row>
    <row r="7" spans="2:12" s="1" customFormat="1" ht="2.65" customHeight="1" x14ac:dyDescent="0.2">
      <c r="B7" s="2"/>
      <c r="C7" s="3"/>
      <c r="F7" s="35"/>
      <c r="G7" s="35"/>
      <c r="H7" s="35"/>
      <c r="I7" s="35"/>
      <c r="J7" s="35"/>
      <c r="K7" s="35"/>
      <c r="L7" s="35"/>
    </row>
    <row r="8" spans="2:12" s="1" customFormat="1" ht="3.2" customHeight="1" x14ac:dyDescent="0.2">
      <c r="F8" s="35"/>
      <c r="G8" s="35"/>
      <c r="H8" s="35"/>
      <c r="I8" s="35"/>
      <c r="J8" s="35"/>
      <c r="K8" s="35"/>
      <c r="L8" s="35"/>
    </row>
    <row r="9" spans="2:12" s="1" customFormat="1" ht="16.149999999999999" customHeight="1" x14ac:dyDescent="0.2">
      <c r="B9" s="4" t="s">
        <v>1</v>
      </c>
      <c r="F9" s="35"/>
      <c r="G9" s="35"/>
      <c r="H9" s="35"/>
      <c r="I9" s="35"/>
      <c r="J9" s="35"/>
      <c r="K9" s="35"/>
      <c r="L9" s="35"/>
    </row>
    <row r="10" spans="2:12" s="1" customFormat="1" ht="15.95" customHeight="1" x14ac:dyDescent="0.2">
      <c r="B10" s="4"/>
    </row>
    <row r="11" spans="2:12" s="1" customFormat="1" ht="48.4" customHeight="1" x14ac:dyDescent="0.2"/>
    <row r="12" spans="2:12" s="1" customFormat="1" ht="24" customHeight="1" x14ac:dyDescent="0.2">
      <c r="D12" s="36" t="s">
        <v>2</v>
      </c>
      <c r="E12" s="36"/>
    </row>
    <row r="13" spans="2:12" s="1" customFormat="1" ht="24" customHeight="1" x14ac:dyDescent="0.2">
      <c r="D13" s="37"/>
      <c r="E13" s="37"/>
    </row>
    <row r="14" spans="2:12" s="1" customFormat="1" ht="33" customHeight="1" x14ac:dyDescent="0.2"/>
    <row r="15" spans="2:12" s="1" customFormat="1" ht="20.65" customHeight="1" x14ac:dyDescent="0.2">
      <c r="B15" s="5" t="s">
        <v>3</v>
      </c>
    </row>
    <row r="16" spans="2:12" s="1" customFormat="1" ht="3.2" customHeight="1" x14ac:dyDescent="0.2"/>
    <row r="17" spans="2:11" s="1" customFormat="1" ht="20.65" customHeight="1" x14ac:dyDescent="0.2">
      <c r="B17" s="5" t="s">
        <v>4</v>
      </c>
    </row>
    <row r="18" spans="2:11" s="1" customFormat="1" ht="3.75" customHeight="1" x14ac:dyDescent="0.2"/>
    <row r="19" spans="2:11" s="1" customFormat="1" ht="20.65" customHeight="1" x14ac:dyDescent="0.2">
      <c r="B19" s="5" t="s">
        <v>5</v>
      </c>
    </row>
    <row r="20" spans="2:11" s="1" customFormat="1" ht="2.65" customHeight="1" x14ac:dyDescent="0.2"/>
    <row r="21" spans="2:11" s="1" customFormat="1" ht="20.65" customHeight="1" x14ac:dyDescent="0.2">
      <c r="B21" s="5" t="s">
        <v>6</v>
      </c>
    </row>
    <row r="22" spans="2:11" s="1" customFormat="1" ht="59.65" customHeight="1" x14ac:dyDescent="0.2"/>
    <row r="23" spans="2:11" s="1" customFormat="1" ht="50.1" customHeight="1" x14ac:dyDescent="0.2">
      <c r="B23" s="38" t="s">
        <v>71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2:11" s="1" customFormat="1" ht="52.15" customHeight="1" x14ac:dyDescent="0.2"/>
    <row r="25" spans="2:11" s="1" customFormat="1" ht="13.35" customHeight="1" x14ac:dyDescent="0.2"/>
    <row r="26" spans="2:11" s="1" customFormat="1" ht="45.4" customHeight="1" x14ac:dyDescent="0.2">
      <c r="B26" s="13" t="s">
        <v>7</v>
      </c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13" t="s">
        <v>13</v>
      </c>
      <c r="I26" s="14" t="s">
        <v>14</v>
      </c>
      <c r="J26" s="14" t="s">
        <v>15</v>
      </c>
      <c r="K26" s="13" t="s">
        <v>16</v>
      </c>
    </row>
    <row r="27" spans="2:11" s="1" customFormat="1" ht="19.7" customHeight="1" x14ac:dyDescent="0.2">
      <c r="B27" s="15" t="s">
        <v>17</v>
      </c>
      <c r="C27" s="27" t="s">
        <v>18</v>
      </c>
      <c r="D27" s="16" t="s">
        <v>19</v>
      </c>
      <c r="E27" s="15" t="s">
        <v>20</v>
      </c>
      <c r="F27" s="17">
        <v>43</v>
      </c>
      <c r="G27" s="18"/>
      <c r="H27" s="19">
        <f>+ROUND(G27*F27,2)</f>
        <v>0</v>
      </c>
      <c r="I27" s="20">
        <v>0.08</v>
      </c>
      <c r="J27" s="21">
        <f>+I27*H27</f>
        <v>0</v>
      </c>
      <c r="K27" s="22">
        <f>+J27+H27</f>
        <v>0</v>
      </c>
    </row>
    <row r="28" spans="2:11" s="1" customFormat="1" ht="19.7" customHeight="1" x14ac:dyDescent="0.2">
      <c r="B28" s="15" t="s">
        <v>21</v>
      </c>
      <c r="C28" s="27" t="s">
        <v>22</v>
      </c>
      <c r="D28" s="16" t="s">
        <v>23</v>
      </c>
      <c r="E28" s="15" t="s">
        <v>24</v>
      </c>
      <c r="F28" s="17">
        <v>679</v>
      </c>
      <c r="G28" s="18"/>
      <c r="H28" s="19">
        <f t="shared" ref="H28:H41" si="0">+ROUND(G28*F28,2)</f>
        <v>0</v>
      </c>
      <c r="I28" s="20">
        <v>0.08</v>
      </c>
      <c r="J28" s="21">
        <f t="shared" ref="J28:J41" si="1">+I28*H28</f>
        <v>0</v>
      </c>
      <c r="K28" s="22">
        <f t="shared" ref="K28:K41" si="2">+J28+H28</f>
        <v>0</v>
      </c>
    </row>
    <row r="29" spans="2:11" s="1" customFormat="1" ht="19.7" customHeight="1" x14ac:dyDescent="0.2">
      <c r="B29" s="15" t="s">
        <v>25</v>
      </c>
      <c r="C29" s="27" t="s">
        <v>26</v>
      </c>
      <c r="D29" s="16" t="s">
        <v>27</v>
      </c>
      <c r="E29" s="15" t="s">
        <v>24</v>
      </c>
      <c r="F29" s="17">
        <v>352</v>
      </c>
      <c r="G29" s="18"/>
      <c r="H29" s="19">
        <f t="shared" si="0"/>
        <v>0</v>
      </c>
      <c r="I29" s="20">
        <v>0.08</v>
      </c>
      <c r="J29" s="21">
        <f t="shared" si="1"/>
        <v>0</v>
      </c>
      <c r="K29" s="22">
        <f t="shared" si="2"/>
        <v>0</v>
      </c>
    </row>
    <row r="30" spans="2:11" s="1" customFormat="1" ht="19.7" customHeight="1" x14ac:dyDescent="0.2">
      <c r="B30" s="15" t="s">
        <v>28</v>
      </c>
      <c r="C30" s="27" t="s">
        <v>29</v>
      </c>
      <c r="D30" s="16" t="s">
        <v>30</v>
      </c>
      <c r="E30" s="15" t="s">
        <v>24</v>
      </c>
      <c r="F30" s="17">
        <v>145.19999999999999</v>
      </c>
      <c r="G30" s="18"/>
      <c r="H30" s="19">
        <f t="shared" si="0"/>
        <v>0</v>
      </c>
      <c r="I30" s="20">
        <v>0.08</v>
      </c>
      <c r="J30" s="21">
        <f t="shared" si="1"/>
        <v>0</v>
      </c>
      <c r="K30" s="22">
        <f t="shared" si="2"/>
        <v>0</v>
      </c>
    </row>
    <row r="31" spans="2:11" s="1" customFormat="1" ht="28.9" customHeight="1" x14ac:dyDescent="0.2">
      <c r="B31" s="15" t="s">
        <v>31</v>
      </c>
      <c r="C31" s="27" t="s">
        <v>32</v>
      </c>
      <c r="D31" s="16" t="s">
        <v>33</v>
      </c>
      <c r="E31" s="15" t="s">
        <v>24</v>
      </c>
      <c r="F31" s="17">
        <v>11.4</v>
      </c>
      <c r="G31" s="18"/>
      <c r="H31" s="19">
        <f t="shared" si="0"/>
        <v>0</v>
      </c>
      <c r="I31" s="20">
        <v>0.08</v>
      </c>
      <c r="J31" s="21">
        <f t="shared" si="1"/>
        <v>0</v>
      </c>
      <c r="K31" s="22">
        <f t="shared" si="2"/>
        <v>0</v>
      </c>
    </row>
    <row r="32" spans="2:11" s="1" customFormat="1" ht="19.7" customHeight="1" x14ac:dyDescent="0.2">
      <c r="B32" s="15" t="s">
        <v>34</v>
      </c>
      <c r="C32" s="27" t="s">
        <v>35</v>
      </c>
      <c r="D32" s="16" t="s">
        <v>36</v>
      </c>
      <c r="E32" s="15" t="s">
        <v>24</v>
      </c>
      <c r="F32" s="17">
        <v>145.19999999999999</v>
      </c>
      <c r="G32" s="18"/>
      <c r="H32" s="19">
        <f t="shared" si="0"/>
        <v>0</v>
      </c>
      <c r="I32" s="20">
        <v>0.08</v>
      </c>
      <c r="J32" s="21">
        <f t="shared" si="1"/>
        <v>0</v>
      </c>
      <c r="K32" s="22">
        <f t="shared" si="2"/>
        <v>0</v>
      </c>
    </row>
    <row r="33" spans="2:15" s="1" customFormat="1" ht="19.7" customHeight="1" x14ac:dyDescent="0.2">
      <c r="B33" s="15" t="s">
        <v>37</v>
      </c>
      <c r="C33" s="27" t="s">
        <v>38</v>
      </c>
      <c r="D33" s="16" t="s">
        <v>39</v>
      </c>
      <c r="E33" s="15" t="s">
        <v>24</v>
      </c>
      <c r="F33" s="17">
        <v>72.599999999999994</v>
      </c>
      <c r="G33" s="18"/>
      <c r="H33" s="19">
        <f t="shared" si="0"/>
        <v>0</v>
      </c>
      <c r="I33" s="20">
        <v>0.08</v>
      </c>
      <c r="J33" s="21">
        <f t="shared" si="1"/>
        <v>0</v>
      </c>
      <c r="K33" s="22">
        <f t="shared" si="2"/>
        <v>0</v>
      </c>
    </row>
    <row r="34" spans="2:15" s="1" customFormat="1" ht="19.7" customHeight="1" x14ac:dyDescent="0.2">
      <c r="B34" s="15" t="s">
        <v>40</v>
      </c>
      <c r="C34" s="27" t="s">
        <v>41</v>
      </c>
      <c r="D34" s="16" t="s">
        <v>42</v>
      </c>
      <c r="E34" s="15" t="s">
        <v>43</v>
      </c>
      <c r="F34" s="17">
        <v>4.5599999999999996</v>
      </c>
      <c r="G34" s="18"/>
      <c r="H34" s="19">
        <f t="shared" si="0"/>
        <v>0</v>
      </c>
      <c r="I34" s="20">
        <v>0.08</v>
      </c>
      <c r="J34" s="21">
        <f t="shared" si="1"/>
        <v>0</v>
      </c>
      <c r="K34" s="22">
        <f t="shared" si="2"/>
        <v>0</v>
      </c>
    </row>
    <row r="35" spans="2:15" s="1" customFormat="1" ht="28.9" customHeight="1" x14ac:dyDescent="0.2">
      <c r="B35" s="15" t="s">
        <v>44</v>
      </c>
      <c r="C35" s="27" t="s">
        <v>45</v>
      </c>
      <c r="D35" s="16" t="s">
        <v>46</v>
      </c>
      <c r="E35" s="15" t="s">
        <v>24</v>
      </c>
      <c r="F35" s="17">
        <v>88.8</v>
      </c>
      <c r="G35" s="18"/>
      <c r="H35" s="19">
        <f t="shared" si="0"/>
        <v>0</v>
      </c>
      <c r="I35" s="20">
        <v>0.08</v>
      </c>
      <c r="J35" s="21">
        <f t="shared" si="1"/>
        <v>0</v>
      </c>
      <c r="K35" s="22">
        <f t="shared" si="2"/>
        <v>0</v>
      </c>
    </row>
    <row r="36" spans="2:15" s="1" customFormat="1" ht="19.7" customHeight="1" x14ac:dyDescent="0.2">
      <c r="B36" s="15" t="s">
        <v>47</v>
      </c>
      <c r="C36" s="27" t="s">
        <v>48</v>
      </c>
      <c r="D36" s="16" t="s">
        <v>49</v>
      </c>
      <c r="E36" s="15" t="s">
        <v>24</v>
      </c>
      <c r="F36" s="17">
        <v>72.599999999999994</v>
      </c>
      <c r="G36" s="18"/>
      <c r="H36" s="19">
        <f t="shared" si="0"/>
        <v>0</v>
      </c>
      <c r="I36" s="20">
        <v>0.08</v>
      </c>
      <c r="J36" s="21">
        <f t="shared" si="1"/>
        <v>0</v>
      </c>
      <c r="K36" s="22">
        <f t="shared" si="2"/>
        <v>0</v>
      </c>
    </row>
    <row r="37" spans="2:15" s="1" customFormat="1" ht="19.7" customHeight="1" x14ac:dyDescent="0.2">
      <c r="B37" s="15" t="s">
        <v>50</v>
      </c>
      <c r="C37" s="27" t="s">
        <v>51</v>
      </c>
      <c r="D37" s="16" t="s">
        <v>52</v>
      </c>
      <c r="E37" s="15" t="s">
        <v>53</v>
      </c>
      <c r="F37" s="17">
        <v>5</v>
      </c>
      <c r="G37" s="18"/>
      <c r="H37" s="19">
        <f t="shared" si="0"/>
        <v>0</v>
      </c>
      <c r="I37" s="20">
        <v>0.08</v>
      </c>
      <c r="J37" s="21">
        <f t="shared" si="1"/>
        <v>0</v>
      </c>
      <c r="K37" s="22">
        <f t="shared" si="2"/>
        <v>0</v>
      </c>
    </row>
    <row r="38" spans="2:15" s="1" customFormat="1" ht="19.7" customHeight="1" x14ac:dyDescent="0.2">
      <c r="B38" s="15" t="s">
        <v>54</v>
      </c>
      <c r="C38" s="27" t="s">
        <v>55</v>
      </c>
      <c r="D38" s="16" t="s">
        <v>56</v>
      </c>
      <c r="E38" s="15" t="s">
        <v>53</v>
      </c>
      <c r="F38" s="17">
        <v>11</v>
      </c>
      <c r="G38" s="18"/>
      <c r="H38" s="19">
        <f t="shared" si="0"/>
        <v>0</v>
      </c>
      <c r="I38" s="20">
        <v>0.08</v>
      </c>
      <c r="J38" s="21">
        <f t="shared" si="1"/>
        <v>0</v>
      </c>
      <c r="K38" s="22">
        <f t="shared" si="2"/>
        <v>0</v>
      </c>
    </row>
    <row r="39" spans="2:15" s="1" customFormat="1" ht="19.7" customHeight="1" x14ac:dyDescent="0.2">
      <c r="B39" s="15" t="s">
        <v>57</v>
      </c>
      <c r="C39" s="27" t="s">
        <v>58</v>
      </c>
      <c r="D39" s="16" t="s">
        <v>59</v>
      </c>
      <c r="E39" s="15" t="s">
        <v>24</v>
      </c>
      <c r="F39" s="17">
        <v>72.599999999999994</v>
      </c>
      <c r="G39" s="18"/>
      <c r="H39" s="19">
        <f t="shared" si="0"/>
        <v>0</v>
      </c>
      <c r="I39" s="20">
        <v>0.08</v>
      </c>
      <c r="J39" s="21">
        <f t="shared" si="1"/>
        <v>0</v>
      </c>
      <c r="K39" s="22">
        <f t="shared" si="2"/>
        <v>0</v>
      </c>
    </row>
    <row r="40" spans="2:15" s="1" customFormat="1" ht="19.7" customHeight="1" x14ac:dyDescent="0.2">
      <c r="B40" s="15" t="s">
        <v>60</v>
      </c>
      <c r="C40" s="27" t="s">
        <v>61</v>
      </c>
      <c r="D40" s="16" t="s">
        <v>62</v>
      </c>
      <c r="E40" s="15" t="s">
        <v>53</v>
      </c>
      <c r="F40" s="17">
        <v>16</v>
      </c>
      <c r="G40" s="18"/>
      <c r="H40" s="19">
        <f t="shared" si="0"/>
        <v>0</v>
      </c>
      <c r="I40" s="20">
        <v>0.08</v>
      </c>
      <c r="J40" s="21">
        <f t="shared" si="1"/>
        <v>0</v>
      </c>
      <c r="K40" s="22">
        <f t="shared" si="2"/>
        <v>0</v>
      </c>
    </row>
    <row r="41" spans="2:15" s="1" customFormat="1" ht="1.1499999999999999" customHeight="1" x14ac:dyDescent="0.2">
      <c r="H41" s="9">
        <f t="shared" si="0"/>
        <v>0</v>
      </c>
      <c r="I41" s="10">
        <v>0.08</v>
      </c>
      <c r="J41" s="11">
        <f t="shared" si="1"/>
        <v>0</v>
      </c>
      <c r="K41" s="12">
        <f t="shared" si="2"/>
        <v>0</v>
      </c>
    </row>
    <row r="42" spans="2:15" s="1" customFormat="1" ht="89.65" customHeight="1" x14ac:dyDescent="0.2">
      <c r="B42" s="23"/>
      <c r="C42" s="15" t="s">
        <v>63</v>
      </c>
      <c r="D42" s="24" t="s">
        <v>64</v>
      </c>
      <c r="E42" s="15" t="s">
        <v>65</v>
      </c>
      <c r="F42" s="25">
        <v>50</v>
      </c>
      <c r="G42" s="26"/>
      <c r="H42" s="19">
        <f t="shared" ref="H42:H43" si="3">+ROUND(G42*F42,2)</f>
        <v>0</v>
      </c>
      <c r="I42" s="20">
        <v>0.08</v>
      </c>
      <c r="J42" s="21">
        <f t="shared" ref="J42:J43" si="4">+I42*H42</f>
        <v>0</v>
      </c>
      <c r="K42" s="22">
        <f t="shared" ref="K42:K43" si="5">+J42+H42</f>
        <v>0</v>
      </c>
    </row>
    <row r="43" spans="2:15" s="1" customFormat="1" ht="105" customHeight="1" x14ac:dyDescent="0.2">
      <c r="B43" s="23"/>
      <c r="C43" s="15" t="s">
        <v>63</v>
      </c>
      <c r="D43" s="24" t="s">
        <v>70</v>
      </c>
      <c r="E43" s="15" t="s">
        <v>65</v>
      </c>
      <c r="F43" s="25">
        <v>150</v>
      </c>
      <c r="G43" s="26"/>
      <c r="H43" s="19">
        <f t="shared" si="3"/>
        <v>0</v>
      </c>
      <c r="I43" s="20">
        <v>0.08</v>
      </c>
      <c r="J43" s="21">
        <f t="shared" si="4"/>
        <v>0</v>
      </c>
      <c r="K43" s="22">
        <f t="shared" si="5"/>
        <v>0</v>
      </c>
    </row>
    <row r="44" spans="2:15" s="1" customFormat="1" ht="28.9" customHeight="1" x14ac:dyDescent="0.2"/>
    <row r="45" spans="2:15" s="1" customFormat="1" ht="21.4" customHeight="1" x14ac:dyDescent="0.2">
      <c r="B45" s="28" t="s">
        <v>66</v>
      </c>
      <c r="C45" s="28"/>
      <c r="D45" s="28"/>
      <c r="E45" s="39" t="e">
        <f>+#REF!+H42+SUM(H27:H40)+H43</f>
        <v>#REF!</v>
      </c>
      <c r="F45" s="39"/>
      <c r="G45" s="39"/>
      <c r="H45" s="39"/>
      <c r="I45" s="39"/>
      <c r="J45" s="39"/>
      <c r="K45" s="39"/>
    </row>
    <row r="46" spans="2:15" s="1" customFormat="1" ht="21.4" customHeight="1" x14ac:dyDescent="0.2">
      <c r="B46" s="6"/>
      <c r="C46" s="6"/>
      <c r="D46" s="6" t="s">
        <v>67</v>
      </c>
      <c r="E46" s="7"/>
      <c r="F46" s="7"/>
      <c r="G46" s="7"/>
      <c r="H46" s="7"/>
      <c r="I46" s="7"/>
      <c r="J46" s="7"/>
      <c r="K46" s="7" t="e">
        <f>+J43+#REF!+J42+SUM(J27:J40)</f>
        <v>#REF!</v>
      </c>
    </row>
    <row r="47" spans="2:15" s="1" customFormat="1" ht="21.4" customHeight="1" x14ac:dyDescent="0.2">
      <c r="B47" s="28" t="s">
        <v>68</v>
      </c>
      <c r="C47" s="28"/>
      <c r="D47" s="28"/>
      <c r="E47" s="29" t="e">
        <f>+K43+#REF!+K42+SUM(K27:K40)</f>
        <v>#REF!</v>
      </c>
      <c r="F47" s="30"/>
      <c r="G47" s="30"/>
      <c r="H47" s="30"/>
      <c r="I47" s="30"/>
      <c r="J47" s="30"/>
      <c r="K47" s="30"/>
      <c r="O47" s="8"/>
    </row>
    <row r="48" spans="2:15" s="1" customFormat="1" ht="58.15" customHeight="1" x14ac:dyDescent="0.2">
      <c r="O48" s="8"/>
    </row>
    <row r="49" spans="8:9" s="1" customFormat="1" ht="17.649999999999999" customHeight="1" x14ac:dyDescent="0.2">
      <c r="H49" s="31" t="s">
        <v>69</v>
      </c>
      <c r="I49" s="31"/>
    </row>
    <row r="50" spans="8:9" s="1" customFormat="1" ht="28.9" customHeight="1" x14ac:dyDescent="0.2"/>
  </sheetData>
  <mergeCells count="10">
    <mergeCell ref="B47:D47"/>
    <mergeCell ref="E47:K47"/>
    <mergeCell ref="H49:I49"/>
    <mergeCell ref="I1:K1"/>
    <mergeCell ref="F6:L9"/>
    <mergeCell ref="D12:E12"/>
    <mergeCell ref="D13:E13"/>
    <mergeCell ref="B23:K23"/>
    <mergeCell ref="B45:D45"/>
    <mergeCell ref="E45:K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dcterms:created xsi:type="dcterms:W3CDTF">2021-10-11T11:56:08Z</dcterms:created>
  <dcterms:modified xsi:type="dcterms:W3CDTF">2022-08-18T11:02:27Z</dcterms:modified>
</cp:coreProperties>
</file>