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17\zamówienia_publiczne\PRZETARGI\2024\3. Badania medycyny pracy\pytania odpowiedzi\20241119 evomed\"/>
    </mc:Choice>
  </mc:AlternateContent>
  <bookViews>
    <workbookView xWindow="0" yWindow="0" windowWidth="7470" windowHeight="39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0" i="1"/>
  <c r="G50" i="1" s="1"/>
  <c r="F51" i="1"/>
  <c r="G51" i="1" s="1"/>
  <c r="F52" i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49" i="1"/>
  <c r="G49" i="1" s="1"/>
  <c r="F48" i="1"/>
  <c r="G48" i="1" s="1"/>
  <c r="F46" i="1"/>
  <c r="G46" i="1" s="1"/>
  <c r="F47" i="1"/>
  <c r="G47" i="1" s="1"/>
  <c r="F45" i="1"/>
  <c r="G45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26" i="1"/>
  <c r="G26" i="1" s="1"/>
  <c r="F25" i="1"/>
  <c r="G25" i="1" s="1"/>
  <c r="F23" i="1"/>
  <c r="G23" i="1" s="1"/>
  <c r="F24" i="1"/>
  <c r="G24" i="1" s="1"/>
  <c r="F22" i="1"/>
  <c r="G22" i="1" s="1"/>
  <c r="G41" i="1" l="1"/>
  <c r="G64" i="1"/>
  <c r="G67" i="1" l="1"/>
</calcChain>
</file>

<file path=xl/sharedStrings.xml><?xml version="1.0" encoding="utf-8"?>
<sst xmlns="http://schemas.openxmlformats.org/spreadsheetml/2006/main" count="149" uniqueCount="89">
  <si>
    <t>Załącznik nr 2 do SWZ</t>
  </si>
  <si>
    <t>FORMULARZ CENOWY</t>
  </si>
  <si>
    <t>Akademia Sztuki w Szczecinie</t>
  </si>
  <si>
    <t>pl. Orła Białego 2</t>
  </si>
  <si>
    <t>70-562 Szczecin</t>
  </si>
  <si>
    <t>Świadczenie usług z zakresu medycyny pracy dla pracowników Akademii Sztuki w Szczecinie.</t>
  </si>
  <si>
    <t>L.p.</t>
  </si>
  <si>
    <t>1.</t>
  </si>
  <si>
    <t>2.</t>
  </si>
  <si>
    <t>3.</t>
  </si>
  <si>
    <t>4.</t>
  </si>
  <si>
    <t>5.</t>
  </si>
  <si>
    <t>6.</t>
  </si>
  <si>
    <t>7.</t>
  </si>
  <si>
    <t>Przedmiot zamówienia</t>
  </si>
  <si>
    <t>Opis przedmiotu zamówienia</t>
  </si>
  <si>
    <t>Szacunkowa ilość badanych osób</t>
  </si>
  <si>
    <t>Stawka podatku VAT</t>
  </si>
  <si>
    <t>zw</t>
  </si>
  <si>
    <t>udział w komisji BHP</t>
  </si>
  <si>
    <t>badania wstępne</t>
  </si>
  <si>
    <t>badania okresowe</t>
  </si>
  <si>
    <t>badania kontrolne</t>
  </si>
  <si>
    <t>badanie na potrzeby udzielenia urlopu dla poratowania zdrowia</t>
  </si>
  <si>
    <t>laryngolog</t>
  </si>
  <si>
    <t>okulista</t>
  </si>
  <si>
    <t xml:space="preserve">morfologia </t>
  </si>
  <si>
    <t>OB.</t>
  </si>
  <si>
    <t>cholesterol całkowity</t>
  </si>
  <si>
    <t>glukoza</t>
  </si>
  <si>
    <t>badanie ogólne moczu</t>
  </si>
  <si>
    <t>EKG</t>
  </si>
  <si>
    <t>badanie audiometryczne</t>
  </si>
  <si>
    <t>RTG</t>
  </si>
  <si>
    <t>badanie spirometryczne</t>
  </si>
  <si>
    <t>badanie widzenia zmierzchowego i zjawiska olśnienia</t>
  </si>
  <si>
    <t>badania psychotechniczne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</si>
  <si>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</si>
  <si>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</si>
  <si>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</si>
  <si>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</si>
  <si>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</si>
  <si>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</si>
  <si>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</si>
  <si>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</si>
  <si>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</si>
  <si>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</si>
  <si>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</si>
  <si>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</si>
  <si>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badania sanitarno- epidemiologiczne</t>
  </si>
  <si>
    <t>A</t>
  </si>
  <si>
    <t>B</t>
  </si>
  <si>
    <t>D</t>
  </si>
  <si>
    <t>C</t>
  </si>
  <si>
    <t>RAZEM II</t>
  </si>
  <si>
    <t xml:space="preserve">E                    </t>
  </si>
  <si>
    <t>RAZEM I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</si>
  <si>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</si>
  <si>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</si>
  <si>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</si>
  <si>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</si>
  <si>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</si>
  <si>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</si>
  <si>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</si>
  <si>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</si>
  <si>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</si>
  <si>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</si>
  <si>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</si>
  <si>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</si>
  <si>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</si>
  <si>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</si>
  <si>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</si>
  <si>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</si>
  <si>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</si>
  <si>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</si>
  <si>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</si>
  <si>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</si>
  <si>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</si>
  <si>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</si>
  <si>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Cena jednostkowa brutto (PLN)</t>
  </si>
  <si>
    <t>Cena jednostkowa netto (PLN)</t>
  </si>
  <si>
    <r>
      <t xml:space="preserve"> II Wyliczenie wartości  </t>
    </r>
    <r>
      <rPr>
        <b/>
        <sz val="13"/>
        <color rgb="FFC00000"/>
        <rFont val="Calibri"/>
        <family val="2"/>
        <charset val="238"/>
        <scheme val="minor"/>
      </rPr>
      <t>2026 r. (12 miesięcy)</t>
    </r>
  </si>
  <si>
    <r>
      <t xml:space="preserve"> I Wyliczenie wartości </t>
    </r>
    <r>
      <rPr>
        <b/>
        <sz val="13"/>
        <color rgb="FFC00000"/>
        <rFont val="Calibri"/>
        <family val="2"/>
        <charset val="238"/>
        <scheme val="minor"/>
      </rPr>
      <t>2025 r. (12 miesięcy)</t>
    </r>
  </si>
  <si>
    <r>
      <t xml:space="preserve">ŁĄCZNIE*: wartość oferty brutto w okresie 24 miesięcy (rok 2025 i 2026)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*Suma wierszy: 20 (RAZEM I) i 40 (RAZEM II).</t>
    </r>
  </si>
  <si>
    <t>Cena jednostkowa netto                 (PLN)</t>
  </si>
  <si>
    <t>Cena jednostkowa brutto             (PLN)</t>
  </si>
  <si>
    <t>Łączna     wartość         brutto            (PLN)</t>
  </si>
  <si>
    <t>F</t>
  </si>
  <si>
    <t>G                                                          (FxC)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</si>
</sst>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4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0" fontId="7" fillId="0" borderId="0" xfId="0" applyFont="1"/>
    <xf numFmtId="0" fontId="1" fillId="3" borderId="4" xfId="0" applyFont="1" applyFill="1" applyBorder="1" applyAlignment="1">
      <alignment horizontal="right"/>
    </xf>
    <xf numFmtId="0" fontId="0" fillId="0" borderId="5" xfId="0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0" fillId="0" borderId="0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114300</xdr:rowOff>
    </xdr:from>
    <xdr:to>
      <xdr:col>6</xdr:col>
      <xdr:colOff>476250</xdr:colOff>
      <xdr:row>9</xdr:row>
      <xdr:rowOff>180975</xdr:rowOff>
    </xdr:to>
    <xdr:pic>
      <xdr:nvPicPr>
        <xdr:cNvPr id="2" name="Obraz 1" descr="Obraz zawierający tekst, Grafika, Czcionka, projekt graficzny&#10;&#10;Opis wygenerowany automatyczni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95300"/>
          <a:ext cx="1524000" cy="1400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34" workbookViewId="0">
      <selection activeCell="G41" sqref="G41"/>
    </sheetView>
  </sheetViews>
  <sheetFormatPr defaultRowHeight="15" x14ac:dyDescent="0.25"/>
  <cols>
    <col min="1" max="1" width="3.7109375" customWidth="1"/>
    <col min="2" max="2" width="26.7109375" customWidth="1"/>
    <col min="3" max="3" width="11.5703125" customWidth="1"/>
    <col min="4" max="4" width="13.42578125" customWidth="1"/>
    <col min="5" max="5" width="11.28515625" customWidth="1"/>
    <col min="6" max="6" width="12.7109375" customWidth="1"/>
    <col min="7" max="7" width="14.42578125" customWidth="1"/>
  </cols>
  <sheetData>
    <row r="1" spans="1:7" x14ac:dyDescent="0.25">
      <c r="E1" s="25"/>
    </row>
    <row r="3" spans="1:7" x14ac:dyDescent="0.25">
      <c r="G3" t="s">
        <v>0</v>
      </c>
    </row>
    <row r="10" spans="1:7" ht="15.75" x14ac:dyDescent="0.25">
      <c r="C10" s="16" t="s">
        <v>1</v>
      </c>
      <c r="D10" s="1"/>
    </row>
    <row r="12" spans="1:7" x14ac:dyDescent="0.25">
      <c r="E12" t="s">
        <v>2</v>
      </c>
    </row>
    <row r="13" spans="1:7" x14ac:dyDescent="0.25">
      <c r="E13" t="s">
        <v>3</v>
      </c>
    </row>
    <row r="14" spans="1:7" x14ac:dyDescent="0.25">
      <c r="E14" t="s">
        <v>4</v>
      </c>
    </row>
    <row r="16" spans="1:7" x14ac:dyDescent="0.25">
      <c r="A16" s="19" t="s">
        <v>5</v>
      </c>
    </row>
    <row r="17" spans="1:9" ht="25.5" customHeight="1" x14ac:dyDescent="0.25"/>
    <row r="18" spans="1:9" ht="26.25" customHeight="1" x14ac:dyDescent="0.3">
      <c r="A18" s="40" t="s">
        <v>82</v>
      </c>
      <c r="B18" s="41"/>
      <c r="C18" s="42"/>
      <c r="D18" s="42"/>
      <c r="E18" s="42"/>
      <c r="F18" s="42"/>
      <c r="G18" s="43"/>
    </row>
    <row r="19" spans="1:9" ht="33" customHeight="1" x14ac:dyDescent="0.25">
      <c r="A19" s="44" t="s">
        <v>6</v>
      </c>
      <c r="B19" s="14" t="s">
        <v>14</v>
      </c>
      <c r="C19" s="28" t="s">
        <v>16</v>
      </c>
      <c r="D19" s="28" t="s">
        <v>84</v>
      </c>
      <c r="E19" s="28" t="s">
        <v>17</v>
      </c>
      <c r="F19" s="28" t="s">
        <v>85</v>
      </c>
      <c r="G19" s="28" t="s">
        <v>86</v>
      </c>
      <c r="H19" s="46"/>
      <c r="I19" s="46"/>
    </row>
    <row r="20" spans="1:9" ht="27.75" customHeight="1" x14ac:dyDescent="0.25">
      <c r="A20" s="45"/>
      <c r="B20" s="14" t="s">
        <v>15</v>
      </c>
      <c r="C20" s="29"/>
      <c r="D20" s="29"/>
      <c r="E20" s="29"/>
      <c r="F20" s="29"/>
      <c r="G20" s="29"/>
      <c r="H20" s="46"/>
      <c r="I20" s="46"/>
    </row>
    <row r="21" spans="1:9" ht="31.5" customHeight="1" x14ac:dyDescent="0.25">
      <c r="A21" s="17" t="s">
        <v>50</v>
      </c>
      <c r="B21" s="17" t="s">
        <v>51</v>
      </c>
      <c r="C21" s="17" t="s">
        <v>53</v>
      </c>
      <c r="D21" s="17" t="s">
        <v>52</v>
      </c>
      <c r="E21" s="18" t="s">
        <v>55</v>
      </c>
      <c r="F21" s="18" t="s">
        <v>87</v>
      </c>
      <c r="G21" s="18" t="s">
        <v>88</v>
      </c>
      <c r="H21" s="2"/>
      <c r="I21" s="2"/>
    </row>
    <row r="22" spans="1:9" x14ac:dyDescent="0.25">
      <c r="A22" s="3" t="s">
        <v>7</v>
      </c>
      <c r="B22" s="3" t="s">
        <v>20</v>
      </c>
      <c r="C22" s="3">
        <v>96</v>
      </c>
      <c r="D22" s="4"/>
      <c r="E22" s="20" t="s">
        <v>18</v>
      </c>
      <c r="F22" s="4">
        <f>D22</f>
        <v>0</v>
      </c>
      <c r="G22" s="4">
        <f>F22*C22</f>
        <v>0</v>
      </c>
      <c r="H22" s="2"/>
      <c r="I22" s="2"/>
    </row>
    <row r="23" spans="1:9" x14ac:dyDescent="0.25">
      <c r="A23" s="3" t="s">
        <v>8</v>
      </c>
      <c r="B23" s="3" t="s">
        <v>21</v>
      </c>
      <c r="C23" s="3">
        <v>159</v>
      </c>
      <c r="D23" s="4"/>
      <c r="E23" s="20" t="s">
        <v>18</v>
      </c>
      <c r="F23" s="4">
        <f t="shared" ref="F23:F24" si="0">D23</f>
        <v>0</v>
      </c>
      <c r="G23" s="4">
        <f t="shared" ref="G23:G40" si="1">F23*C23</f>
        <v>0</v>
      </c>
      <c r="H23" s="2"/>
      <c r="I23" s="2"/>
    </row>
    <row r="24" spans="1:9" x14ac:dyDescent="0.25">
      <c r="A24" s="8" t="s">
        <v>9</v>
      </c>
      <c r="B24" s="3" t="s">
        <v>22</v>
      </c>
      <c r="C24" s="3">
        <v>17</v>
      </c>
      <c r="D24" s="4"/>
      <c r="E24" s="20" t="s">
        <v>18</v>
      </c>
      <c r="F24" s="4">
        <f t="shared" si="0"/>
        <v>0</v>
      </c>
      <c r="G24" s="4">
        <f t="shared" si="1"/>
        <v>0</v>
      </c>
      <c r="H24" s="2"/>
      <c r="I24" s="2"/>
    </row>
    <row r="25" spans="1:9" x14ac:dyDescent="0.25">
      <c r="A25" s="8" t="s">
        <v>10</v>
      </c>
      <c r="B25" s="3" t="s">
        <v>19</v>
      </c>
      <c r="C25" s="3">
        <v>5</v>
      </c>
      <c r="D25" s="4"/>
      <c r="E25" s="24">
        <v>0.23</v>
      </c>
      <c r="F25" s="4">
        <f>D25*1.23</f>
        <v>0</v>
      </c>
      <c r="G25" s="4">
        <f t="shared" si="1"/>
        <v>0</v>
      </c>
      <c r="H25" s="2"/>
      <c r="I25" s="2"/>
    </row>
    <row r="26" spans="1:9" ht="45" x14ac:dyDescent="0.25">
      <c r="A26" s="8" t="s">
        <v>11</v>
      </c>
      <c r="B26" s="5" t="s">
        <v>23</v>
      </c>
      <c r="C26" s="3">
        <v>5</v>
      </c>
      <c r="D26" s="4"/>
      <c r="E26" s="20" t="s">
        <v>18</v>
      </c>
      <c r="F26" s="4">
        <f>D26</f>
        <v>0</v>
      </c>
      <c r="G26" s="4">
        <f t="shared" si="1"/>
        <v>0</v>
      </c>
      <c r="H26" s="2"/>
      <c r="I26" s="2"/>
    </row>
    <row r="27" spans="1:9" ht="30" x14ac:dyDescent="0.25">
      <c r="A27" s="8" t="s">
        <v>12</v>
      </c>
      <c r="B27" s="5" t="s">
        <v>49</v>
      </c>
      <c r="C27" s="3">
        <v>160</v>
      </c>
      <c r="D27" s="4"/>
      <c r="E27" s="20" t="s">
        <v>18</v>
      </c>
      <c r="F27" s="4">
        <f t="shared" ref="F27:F40" si="2">D27</f>
        <v>0</v>
      </c>
      <c r="G27" s="4">
        <f t="shared" si="1"/>
        <v>0</v>
      </c>
      <c r="H27" s="2"/>
      <c r="I27" s="2"/>
    </row>
    <row r="28" spans="1:9" x14ac:dyDescent="0.25">
      <c r="A28" s="8" t="s">
        <v>13</v>
      </c>
      <c r="B28" s="6" t="s">
        <v>24</v>
      </c>
      <c r="C28" s="3">
        <v>160</v>
      </c>
      <c r="D28" s="4"/>
      <c r="E28" s="20" t="s">
        <v>18</v>
      </c>
      <c r="F28" s="4">
        <f t="shared" si="2"/>
        <v>0</v>
      </c>
      <c r="G28" s="4">
        <f t="shared" si="1"/>
        <v>0</v>
      </c>
    </row>
    <row r="29" spans="1:9" x14ac:dyDescent="0.25">
      <c r="A29" s="8" t="s">
        <v>38</v>
      </c>
      <c r="B29" s="6" t="s">
        <v>25</v>
      </c>
      <c r="C29" s="3">
        <v>70</v>
      </c>
      <c r="D29" s="4"/>
      <c r="E29" s="20" t="s">
        <v>18</v>
      </c>
      <c r="F29" s="4">
        <f t="shared" si="2"/>
        <v>0</v>
      </c>
      <c r="G29" s="4">
        <f t="shared" si="1"/>
        <v>0</v>
      </c>
    </row>
    <row r="30" spans="1:9" x14ac:dyDescent="0.25">
      <c r="A30" s="8" t="s">
        <v>37</v>
      </c>
      <c r="B30" s="6" t="s">
        <v>26</v>
      </c>
      <c r="C30" s="3">
        <v>255</v>
      </c>
      <c r="D30" s="4"/>
      <c r="E30" s="20" t="s">
        <v>18</v>
      </c>
      <c r="F30" s="4">
        <f t="shared" si="2"/>
        <v>0</v>
      </c>
      <c r="G30" s="4">
        <f t="shared" si="1"/>
        <v>0</v>
      </c>
    </row>
    <row r="31" spans="1:9" x14ac:dyDescent="0.25">
      <c r="A31" s="8" t="s">
        <v>39</v>
      </c>
      <c r="B31" s="6" t="s">
        <v>27</v>
      </c>
      <c r="C31" s="3">
        <v>255</v>
      </c>
      <c r="D31" s="4"/>
      <c r="E31" s="20" t="s">
        <v>18</v>
      </c>
      <c r="F31" s="4">
        <f t="shared" si="2"/>
        <v>0</v>
      </c>
      <c r="G31" s="4">
        <f t="shared" si="1"/>
        <v>0</v>
      </c>
    </row>
    <row r="32" spans="1:9" x14ac:dyDescent="0.25">
      <c r="A32" s="8" t="s">
        <v>40</v>
      </c>
      <c r="B32" s="6" t="s">
        <v>28</v>
      </c>
      <c r="C32" s="3">
        <v>20</v>
      </c>
      <c r="D32" s="4"/>
      <c r="E32" s="20" t="s">
        <v>18</v>
      </c>
      <c r="F32" s="4">
        <f t="shared" si="2"/>
        <v>0</v>
      </c>
      <c r="G32" s="4">
        <f t="shared" si="1"/>
        <v>0</v>
      </c>
    </row>
    <row r="33" spans="1:7" x14ac:dyDescent="0.25">
      <c r="A33" s="8" t="s">
        <v>41</v>
      </c>
      <c r="B33" s="6" t="s">
        <v>29</v>
      </c>
      <c r="C33" s="3">
        <v>255</v>
      </c>
      <c r="D33" s="4"/>
      <c r="E33" s="20" t="s">
        <v>18</v>
      </c>
      <c r="F33" s="4">
        <f t="shared" si="2"/>
        <v>0</v>
      </c>
      <c r="G33" s="4">
        <f t="shared" si="1"/>
        <v>0</v>
      </c>
    </row>
    <row r="34" spans="1:7" x14ac:dyDescent="0.25">
      <c r="A34" s="8" t="s">
        <v>42</v>
      </c>
      <c r="B34" s="6" t="s">
        <v>30</v>
      </c>
      <c r="C34" s="3">
        <v>255</v>
      </c>
      <c r="D34" s="4"/>
      <c r="E34" s="20" t="s">
        <v>18</v>
      </c>
      <c r="F34" s="4">
        <f t="shared" si="2"/>
        <v>0</v>
      </c>
      <c r="G34" s="4">
        <f t="shared" si="1"/>
        <v>0</v>
      </c>
    </row>
    <row r="35" spans="1:7" x14ac:dyDescent="0.25">
      <c r="A35" s="8" t="s">
        <v>43</v>
      </c>
      <c r="B35" s="6" t="s">
        <v>31</v>
      </c>
      <c r="C35" s="3">
        <v>20</v>
      </c>
      <c r="D35" s="4"/>
      <c r="E35" s="20" t="s">
        <v>18</v>
      </c>
      <c r="F35" s="4">
        <f t="shared" si="2"/>
        <v>0</v>
      </c>
      <c r="G35" s="4">
        <f t="shared" si="1"/>
        <v>0</v>
      </c>
    </row>
    <row r="36" spans="1:7" x14ac:dyDescent="0.25">
      <c r="A36" s="8" t="s">
        <v>44</v>
      </c>
      <c r="B36" s="6" t="s">
        <v>32</v>
      </c>
      <c r="C36" s="3">
        <v>10</v>
      </c>
      <c r="D36" s="4"/>
      <c r="E36" s="20" t="s">
        <v>18</v>
      </c>
      <c r="F36" s="4">
        <f t="shared" si="2"/>
        <v>0</v>
      </c>
      <c r="G36" s="4">
        <f t="shared" si="1"/>
        <v>0</v>
      </c>
    </row>
    <row r="37" spans="1:7" x14ac:dyDescent="0.25">
      <c r="A37" s="8" t="s">
        <v>45</v>
      </c>
      <c r="B37" s="6" t="s">
        <v>33</v>
      </c>
      <c r="C37" s="3">
        <v>160</v>
      </c>
      <c r="D37" s="4"/>
      <c r="E37" s="20" t="s">
        <v>18</v>
      </c>
      <c r="F37" s="4">
        <f t="shared" si="2"/>
        <v>0</v>
      </c>
      <c r="G37" s="4">
        <f t="shared" si="1"/>
        <v>0</v>
      </c>
    </row>
    <row r="38" spans="1:7" x14ac:dyDescent="0.25">
      <c r="A38" s="8" t="s">
        <v>46</v>
      </c>
      <c r="B38" s="7" t="s">
        <v>34</v>
      </c>
      <c r="C38" s="3">
        <v>1</v>
      </c>
      <c r="D38" s="4"/>
      <c r="E38" s="20" t="s">
        <v>18</v>
      </c>
      <c r="F38" s="4">
        <f t="shared" si="2"/>
        <v>0</v>
      </c>
      <c r="G38" s="4">
        <f t="shared" si="1"/>
        <v>0</v>
      </c>
    </row>
    <row r="39" spans="1:7" ht="45" x14ac:dyDescent="0.25">
      <c r="A39" s="8" t="s">
        <v>47</v>
      </c>
      <c r="B39" s="7" t="s">
        <v>35</v>
      </c>
      <c r="C39" s="3">
        <v>10</v>
      </c>
      <c r="D39" s="4"/>
      <c r="E39" s="20" t="s">
        <v>18</v>
      </c>
      <c r="F39" s="4">
        <f t="shared" si="2"/>
        <v>0</v>
      </c>
      <c r="G39" s="4">
        <f t="shared" si="1"/>
        <v>0</v>
      </c>
    </row>
    <row r="40" spans="1:7" x14ac:dyDescent="0.25">
      <c r="A40" s="8" t="s">
        <v>48</v>
      </c>
      <c r="B40" s="7" t="s">
        <v>36</v>
      </c>
      <c r="C40" s="3">
        <v>10</v>
      </c>
      <c r="D40" s="4"/>
      <c r="E40" s="20" t="s">
        <v>18</v>
      </c>
      <c r="F40" s="4">
        <f t="shared" si="2"/>
        <v>0</v>
      </c>
      <c r="G40" s="4">
        <f t="shared" si="1"/>
        <v>0</v>
      </c>
    </row>
    <row r="41" spans="1:7" x14ac:dyDescent="0.25">
      <c r="A41" s="21" t="s">
        <v>57</v>
      </c>
      <c r="B41" s="26" t="s">
        <v>56</v>
      </c>
      <c r="C41" s="27"/>
      <c r="D41" s="27"/>
      <c r="E41" s="27"/>
      <c r="F41" s="27"/>
      <c r="G41" s="15">
        <f>SUM(G22:G40)</f>
        <v>0</v>
      </c>
    </row>
    <row r="42" spans="1:7" ht="24" customHeight="1" x14ac:dyDescent="0.3">
      <c r="A42" s="40" t="s">
        <v>81</v>
      </c>
      <c r="B42" s="41"/>
      <c r="C42" s="42"/>
      <c r="D42" s="42"/>
      <c r="E42" s="42"/>
      <c r="F42" s="42"/>
      <c r="G42" s="42"/>
    </row>
    <row r="43" spans="1:7" ht="30.75" customHeight="1" x14ac:dyDescent="0.25">
      <c r="A43" s="44" t="s">
        <v>6</v>
      </c>
      <c r="B43" s="14" t="s">
        <v>14</v>
      </c>
      <c r="C43" s="28" t="s">
        <v>16</v>
      </c>
      <c r="D43" s="28" t="s">
        <v>80</v>
      </c>
      <c r="E43" s="28" t="s">
        <v>17</v>
      </c>
      <c r="F43" s="28" t="s">
        <v>79</v>
      </c>
      <c r="G43" s="28" t="s">
        <v>86</v>
      </c>
    </row>
    <row r="44" spans="1:7" ht="31.5" customHeight="1" x14ac:dyDescent="0.25">
      <c r="A44" s="45"/>
      <c r="B44" s="14" t="s">
        <v>15</v>
      </c>
      <c r="C44" s="29"/>
      <c r="D44" s="29"/>
      <c r="E44" s="29"/>
      <c r="F44" s="29"/>
      <c r="G44" s="29"/>
    </row>
    <row r="45" spans="1:7" x14ac:dyDescent="0.25">
      <c r="A45" s="3" t="s">
        <v>58</v>
      </c>
      <c r="B45" s="3" t="s">
        <v>20</v>
      </c>
      <c r="C45" s="3">
        <v>96</v>
      </c>
      <c r="D45" s="4"/>
      <c r="E45" s="20" t="s">
        <v>18</v>
      </c>
      <c r="F45" s="4">
        <f>D45</f>
        <v>0</v>
      </c>
      <c r="G45" s="4">
        <f>F45*C45</f>
        <v>0</v>
      </c>
    </row>
    <row r="46" spans="1:7" x14ac:dyDescent="0.25">
      <c r="A46" s="3" t="s">
        <v>59</v>
      </c>
      <c r="B46" s="3" t="s">
        <v>21</v>
      </c>
      <c r="C46" s="3">
        <v>73</v>
      </c>
      <c r="D46" s="4"/>
      <c r="E46" s="20" t="s">
        <v>18</v>
      </c>
      <c r="F46" s="4">
        <f t="shared" ref="F46:F47" si="3">D46</f>
        <v>0</v>
      </c>
      <c r="G46" s="4">
        <f t="shared" ref="G46:G63" si="4">F46*C46</f>
        <v>0</v>
      </c>
    </row>
    <row r="47" spans="1:7" x14ac:dyDescent="0.25">
      <c r="A47" s="8" t="s">
        <v>60</v>
      </c>
      <c r="B47" s="3" t="s">
        <v>22</v>
      </c>
      <c r="C47" s="3">
        <v>17</v>
      </c>
      <c r="D47" s="4"/>
      <c r="E47" s="20" t="s">
        <v>18</v>
      </c>
      <c r="F47" s="4">
        <f t="shared" si="3"/>
        <v>0</v>
      </c>
      <c r="G47" s="4">
        <f t="shared" si="4"/>
        <v>0</v>
      </c>
    </row>
    <row r="48" spans="1:7" x14ac:dyDescent="0.25">
      <c r="A48" s="8" t="s">
        <v>61</v>
      </c>
      <c r="B48" s="3" t="s">
        <v>19</v>
      </c>
      <c r="C48" s="3">
        <v>5</v>
      </c>
      <c r="D48" s="4"/>
      <c r="E48" s="24">
        <v>0.23</v>
      </c>
      <c r="F48" s="4">
        <f>D48*1.23</f>
        <v>0</v>
      </c>
      <c r="G48" s="4">
        <f t="shared" si="4"/>
        <v>0</v>
      </c>
    </row>
    <row r="49" spans="1:7" ht="45" x14ac:dyDescent="0.25">
      <c r="A49" s="8" t="s">
        <v>62</v>
      </c>
      <c r="B49" s="5" t="s">
        <v>23</v>
      </c>
      <c r="C49" s="3">
        <v>5</v>
      </c>
      <c r="D49" s="4"/>
      <c r="E49" s="20" t="s">
        <v>18</v>
      </c>
      <c r="F49" s="4">
        <f>D49</f>
        <v>0</v>
      </c>
      <c r="G49" s="4">
        <f t="shared" si="4"/>
        <v>0</v>
      </c>
    </row>
    <row r="50" spans="1:7" ht="30" x14ac:dyDescent="0.25">
      <c r="A50" s="8" t="s">
        <v>63</v>
      </c>
      <c r="B50" s="5" t="s">
        <v>49</v>
      </c>
      <c r="C50" s="3">
        <v>113</v>
      </c>
      <c r="D50" s="4"/>
      <c r="E50" s="20" t="s">
        <v>18</v>
      </c>
      <c r="F50" s="4">
        <f t="shared" ref="F50:F63" si="5">D50</f>
        <v>0</v>
      </c>
      <c r="G50" s="4">
        <f t="shared" si="4"/>
        <v>0</v>
      </c>
    </row>
    <row r="51" spans="1:7" x14ac:dyDescent="0.25">
      <c r="A51" s="8" t="s">
        <v>64</v>
      </c>
      <c r="B51" s="6" t="s">
        <v>24</v>
      </c>
      <c r="C51" s="3">
        <v>113</v>
      </c>
      <c r="D51" s="4"/>
      <c r="E51" s="20" t="s">
        <v>18</v>
      </c>
      <c r="F51" s="4">
        <f t="shared" si="5"/>
        <v>0</v>
      </c>
      <c r="G51" s="4">
        <f t="shared" si="4"/>
        <v>0</v>
      </c>
    </row>
    <row r="52" spans="1:7" x14ac:dyDescent="0.25">
      <c r="A52" s="8" t="s">
        <v>65</v>
      </c>
      <c r="B52" s="6" t="s">
        <v>25</v>
      </c>
      <c r="C52" s="3">
        <v>55</v>
      </c>
      <c r="D52" s="4"/>
      <c r="E52" s="20" t="s">
        <v>18</v>
      </c>
      <c r="F52" s="4">
        <f t="shared" si="5"/>
        <v>0</v>
      </c>
      <c r="G52" s="4">
        <f t="shared" si="4"/>
        <v>0</v>
      </c>
    </row>
    <row r="53" spans="1:7" x14ac:dyDescent="0.25">
      <c r="A53" s="8" t="s">
        <v>66</v>
      </c>
      <c r="B53" s="6" t="s">
        <v>26</v>
      </c>
      <c r="C53" s="3">
        <v>200</v>
      </c>
      <c r="D53" s="4"/>
      <c r="E53" s="20" t="s">
        <v>18</v>
      </c>
      <c r="F53" s="4">
        <f t="shared" si="5"/>
        <v>0</v>
      </c>
      <c r="G53" s="4">
        <f t="shared" si="4"/>
        <v>0</v>
      </c>
    </row>
    <row r="54" spans="1:7" x14ac:dyDescent="0.25">
      <c r="A54" s="8" t="s">
        <v>67</v>
      </c>
      <c r="B54" s="6" t="s">
        <v>27</v>
      </c>
      <c r="C54" s="3">
        <v>200</v>
      </c>
      <c r="D54" s="4"/>
      <c r="E54" s="20" t="s">
        <v>18</v>
      </c>
      <c r="F54" s="4">
        <f t="shared" si="5"/>
        <v>0</v>
      </c>
      <c r="G54" s="4">
        <f t="shared" si="4"/>
        <v>0</v>
      </c>
    </row>
    <row r="55" spans="1:7" x14ac:dyDescent="0.25">
      <c r="A55" s="8" t="s">
        <v>68</v>
      </c>
      <c r="B55" s="6" t="s">
        <v>28</v>
      </c>
      <c r="C55" s="3">
        <v>20</v>
      </c>
      <c r="D55" s="4"/>
      <c r="E55" s="20" t="s">
        <v>18</v>
      </c>
      <c r="F55" s="4">
        <f t="shared" si="5"/>
        <v>0</v>
      </c>
      <c r="G55" s="4">
        <f t="shared" si="4"/>
        <v>0</v>
      </c>
    </row>
    <row r="56" spans="1:7" x14ac:dyDescent="0.25">
      <c r="A56" s="8" t="s">
        <v>69</v>
      </c>
      <c r="B56" s="6" t="s">
        <v>29</v>
      </c>
      <c r="C56" s="3">
        <v>200</v>
      </c>
      <c r="D56" s="4"/>
      <c r="E56" s="20" t="s">
        <v>18</v>
      </c>
      <c r="F56" s="4">
        <f t="shared" si="5"/>
        <v>0</v>
      </c>
      <c r="G56" s="4">
        <f t="shared" si="4"/>
        <v>0</v>
      </c>
    </row>
    <row r="57" spans="1:7" x14ac:dyDescent="0.25">
      <c r="A57" s="8" t="s">
        <v>70</v>
      </c>
      <c r="B57" s="6" t="s">
        <v>30</v>
      </c>
      <c r="C57" s="3">
        <v>200</v>
      </c>
      <c r="D57" s="4"/>
      <c r="E57" s="20" t="s">
        <v>18</v>
      </c>
      <c r="F57" s="4">
        <f t="shared" si="5"/>
        <v>0</v>
      </c>
      <c r="G57" s="4">
        <f t="shared" si="4"/>
        <v>0</v>
      </c>
    </row>
    <row r="58" spans="1:7" x14ac:dyDescent="0.25">
      <c r="A58" s="8" t="s">
        <v>71</v>
      </c>
      <c r="B58" s="6" t="s">
        <v>31</v>
      </c>
      <c r="C58" s="3">
        <v>20</v>
      </c>
      <c r="D58" s="4"/>
      <c r="E58" s="20" t="s">
        <v>18</v>
      </c>
      <c r="F58" s="4">
        <f t="shared" si="5"/>
        <v>0</v>
      </c>
      <c r="G58" s="4">
        <f t="shared" si="4"/>
        <v>0</v>
      </c>
    </row>
    <row r="59" spans="1:7" x14ac:dyDescent="0.25">
      <c r="A59" s="8" t="s">
        <v>72</v>
      </c>
      <c r="B59" s="6" t="s">
        <v>32</v>
      </c>
      <c r="C59" s="3">
        <v>10</v>
      </c>
      <c r="D59" s="4"/>
      <c r="E59" s="20" t="s">
        <v>18</v>
      </c>
      <c r="F59" s="4">
        <f t="shared" si="5"/>
        <v>0</v>
      </c>
      <c r="G59" s="4">
        <f t="shared" si="4"/>
        <v>0</v>
      </c>
    </row>
    <row r="60" spans="1:7" x14ac:dyDescent="0.25">
      <c r="A60" s="8" t="s">
        <v>73</v>
      </c>
      <c r="B60" s="6" t="s">
        <v>33</v>
      </c>
      <c r="C60" s="3">
        <v>160</v>
      </c>
      <c r="D60" s="4"/>
      <c r="E60" s="20" t="s">
        <v>18</v>
      </c>
      <c r="F60" s="4">
        <f t="shared" si="5"/>
        <v>0</v>
      </c>
      <c r="G60" s="4">
        <f t="shared" si="4"/>
        <v>0</v>
      </c>
    </row>
    <row r="61" spans="1:7" x14ac:dyDescent="0.25">
      <c r="A61" s="8" t="s">
        <v>74</v>
      </c>
      <c r="B61" s="7" t="s">
        <v>34</v>
      </c>
      <c r="C61" s="3">
        <v>1</v>
      </c>
      <c r="D61" s="4"/>
      <c r="E61" s="20" t="s">
        <v>18</v>
      </c>
      <c r="F61" s="4">
        <f t="shared" si="5"/>
        <v>0</v>
      </c>
      <c r="G61" s="4">
        <f t="shared" si="4"/>
        <v>0</v>
      </c>
    </row>
    <row r="62" spans="1:7" ht="45" x14ac:dyDescent="0.25">
      <c r="A62" s="8" t="s">
        <v>75</v>
      </c>
      <c r="B62" s="7" t="s">
        <v>35</v>
      </c>
      <c r="C62" s="3">
        <v>10</v>
      </c>
      <c r="D62" s="4"/>
      <c r="E62" s="20" t="s">
        <v>18</v>
      </c>
      <c r="F62" s="4">
        <f t="shared" si="5"/>
        <v>0</v>
      </c>
      <c r="G62" s="4">
        <f t="shared" si="4"/>
        <v>0</v>
      </c>
    </row>
    <row r="63" spans="1:7" x14ac:dyDescent="0.25">
      <c r="A63" s="8" t="s">
        <v>76</v>
      </c>
      <c r="B63" s="7" t="s">
        <v>36</v>
      </c>
      <c r="C63" s="3">
        <v>10</v>
      </c>
      <c r="D63" s="4"/>
      <c r="E63" s="20" t="s">
        <v>18</v>
      </c>
      <c r="F63" s="4">
        <f t="shared" si="5"/>
        <v>0</v>
      </c>
      <c r="G63" s="4">
        <f t="shared" si="4"/>
        <v>0</v>
      </c>
    </row>
    <row r="64" spans="1:7" x14ac:dyDescent="0.25">
      <c r="A64" s="21" t="s">
        <v>77</v>
      </c>
      <c r="B64" s="26" t="s">
        <v>54</v>
      </c>
      <c r="C64" s="27"/>
      <c r="D64" s="27"/>
      <c r="E64" s="27"/>
      <c r="F64" s="27"/>
      <c r="G64" s="15">
        <f>SUM(G45:G63)</f>
        <v>0</v>
      </c>
    </row>
    <row r="65" spans="1:7" x14ac:dyDescent="0.25">
      <c r="A65" s="10"/>
      <c r="B65" s="11"/>
      <c r="C65" s="12"/>
      <c r="D65" s="12"/>
      <c r="E65" s="12"/>
      <c r="F65" s="12"/>
      <c r="G65" s="13"/>
    </row>
    <row r="66" spans="1:7" x14ac:dyDescent="0.25">
      <c r="A66" s="10"/>
      <c r="B66" s="9"/>
      <c r="C66" s="10"/>
      <c r="D66" s="10"/>
      <c r="E66" s="10"/>
      <c r="F66" s="10"/>
      <c r="G66" s="13"/>
    </row>
    <row r="67" spans="1:7" ht="37.5" customHeight="1" x14ac:dyDescent="0.25">
      <c r="A67" s="36" t="s">
        <v>78</v>
      </c>
      <c r="B67" s="30" t="s">
        <v>83</v>
      </c>
      <c r="C67" s="31"/>
      <c r="D67" s="31"/>
      <c r="E67" s="32"/>
      <c r="F67" s="22"/>
      <c r="G67" s="38">
        <f>G41+G64</f>
        <v>0</v>
      </c>
    </row>
    <row r="68" spans="1:7" ht="21" customHeight="1" x14ac:dyDescent="0.25">
      <c r="A68" s="37"/>
      <c r="B68" s="33"/>
      <c r="C68" s="34"/>
      <c r="D68" s="34"/>
      <c r="E68" s="35"/>
      <c r="F68" s="23"/>
      <c r="G68" s="39"/>
    </row>
    <row r="69" spans="1:7" ht="51" customHeight="1" x14ac:dyDescent="0.25"/>
  </sheetData>
  <mergeCells count="21">
    <mergeCell ref="H19:H20"/>
    <mergeCell ref="I19:I20"/>
    <mergeCell ref="A19:A20"/>
    <mergeCell ref="C19:C20"/>
    <mergeCell ref="D19:D20"/>
    <mergeCell ref="E19:E20"/>
    <mergeCell ref="G19:G20"/>
    <mergeCell ref="G67:G68"/>
    <mergeCell ref="A18:G18"/>
    <mergeCell ref="A43:A44"/>
    <mergeCell ref="C43:C44"/>
    <mergeCell ref="D43:D44"/>
    <mergeCell ref="E43:E44"/>
    <mergeCell ref="G43:G44"/>
    <mergeCell ref="A42:G42"/>
    <mergeCell ref="F19:F20"/>
    <mergeCell ref="F43:F44"/>
    <mergeCell ref="B41:F41"/>
    <mergeCell ref="B64:F64"/>
    <mergeCell ref="B67:E68"/>
    <mergeCell ref="A67:A6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Kozioł</dc:creator>
  <cp:lastModifiedBy>Aneta Kozioł</cp:lastModifiedBy>
  <cp:lastPrinted>2024-11-20T11:07:22Z</cp:lastPrinted>
  <dcterms:created xsi:type="dcterms:W3CDTF">2024-09-23T11:00:31Z</dcterms:created>
  <dcterms:modified xsi:type="dcterms:W3CDTF">2024-11-20T11:55:13Z</dcterms:modified>
</cp:coreProperties>
</file>