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arbnik\Desktop\Urząd Gminy\Obsługa bankowa\kredyt 2024\"/>
    </mc:Choice>
  </mc:AlternateContent>
  <xr:revisionPtr revIDLastSave="0" documentId="13_ncr:1_{9F649B39-0A25-47E9-97B8-9A8F4AABEB65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rkusz1" sheetId="1" r:id="rId1"/>
  </sheets>
  <definedNames>
    <definedName name="_xlnm.Print_Area" localSheetId="0">Arkusz1!$A$1:$G$63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F9" i="1"/>
  <c r="F10" i="1"/>
  <c r="F11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G62" i="1"/>
  <c r="G63" i="1" s="1"/>
  <c r="G7" i="1"/>
</calcChain>
</file>

<file path=xl/sharedStrings.xml><?xml version="1.0" encoding="utf-8"?>
<sst xmlns="http://schemas.openxmlformats.org/spreadsheetml/2006/main" count="14" uniqueCount="14">
  <si>
    <t>Nr raty</t>
  </si>
  <si>
    <t>Planowana data wypłaty kredytu</t>
  </si>
  <si>
    <t>Data spłaty kapitału</t>
  </si>
  <si>
    <t>Kwota spłaty kapitału</t>
  </si>
  <si>
    <t>Pozostało do spłaty</t>
  </si>
  <si>
    <t xml:space="preserve">Stopa % = WIBOR + Marża </t>
  </si>
  <si>
    <t>Koszt kredytu - odsetki</t>
  </si>
  <si>
    <t>Marża banku - do uzupełnienia przez Oferenta</t>
  </si>
  <si>
    <t>Oprocentowanie do wyliczenia ceny kredytu (wibor 3M+Marża Oferenta)</t>
  </si>
  <si>
    <t xml:space="preserve">Kalkulacja ceny kredytu jedynie dla porównania ofert </t>
  </si>
  <si>
    <t>ZAŁĄCZNIK NR 6 DO SWZ</t>
  </si>
  <si>
    <t>Cena kredytu - do przeniesienia do oferty i porównania ofert</t>
  </si>
  <si>
    <t>Suma rat odsetkowych w całym okresie wyliczona na podstawie oprocentowania (wibor 3M + marża Oferenta)</t>
  </si>
  <si>
    <t>Wibor z dnia 29.02.2024 - dla porównania ofert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</si>
</sst>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&quot; zł&quot;"/>
  </numFmts>
  <fonts count="4" x14ac:knownFonts="1">
    <font>
      <sz val="11"/>
      <color rgb="FF000000"/>
      <name val="Calibr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1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8497B0"/>
        <bgColor rgb="FF808080"/>
      </patternFill>
    </fill>
    <fill>
      <patternFill patternType="solid">
        <fgColor rgb="FFFFC000"/>
        <bgColor rgb="FFFF9900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10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10" fontId="1" fillId="0" borderId="6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2" fillId="3" borderId="6" xfId="0" applyNumberFormat="1" applyFont="1" applyFill="1" applyBorder="1" applyAlignment="1">
      <alignment vertical="center"/>
    </xf>
    <xf numFmtId="14" fontId="1" fillId="0" borderId="6" xfId="0" applyNumberFormat="1" applyFont="1" applyBorder="1" applyAlignment="1">
      <alignment horizontal="center"/>
    </xf>
    <xf numFmtId="4" fontId="2" fillId="3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tabSelected="1" zoomScaleNormal="100" workbookViewId="0">
      <selection activeCell="C45" sqref="C45"/>
    </sheetView>
  </sheetViews>
  <sheetFormatPr defaultColWidth="8.5703125" defaultRowHeight="15" x14ac:dyDescent="0.25"/>
  <cols>
    <col min="2" max="2" width="22.140625" customWidth="1"/>
    <col min="3" max="3" width="11.28515625" customWidth="1"/>
    <col min="4" max="4" width="16.5703125" customWidth="1"/>
    <col min="5" max="5" width="14" customWidth="1"/>
    <col min="6" max="6" width="13.140625" customWidth="1"/>
    <col min="7" max="7" width="16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2"/>
      <c r="E2" s="1"/>
      <c r="F2" s="1"/>
      <c r="G2" s="2" t="s">
        <v>10</v>
      </c>
    </row>
    <row r="3" spans="1:7" ht="15.75" customHeight="1" x14ac:dyDescent="0.25">
      <c r="A3" s="19" t="s">
        <v>9</v>
      </c>
      <c r="B3" s="19"/>
      <c r="C3" s="19"/>
      <c r="D3" s="19"/>
      <c r="E3" s="19"/>
      <c r="F3" s="19"/>
      <c r="G3" s="19"/>
    </row>
    <row r="4" spans="1:7" ht="31.5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x14ac:dyDescent="0.25">
      <c r="A5" s="20" t="s">
        <v>7</v>
      </c>
      <c r="B5" s="20"/>
      <c r="C5" s="20"/>
      <c r="D5" s="20"/>
      <c r="E5" s="20"/>
      <c r="F5" s="20"/>
      <c r="G5" s="5">
        <v>0</v>
      </c>
    </row>
    <row r="6" spans="1:7" x14ac:dyDescent="0.25">
      <c r="A6" s="21" t="s">
        <v>13</v>
      </c>
      <c r="B6" s="21"/>
      <c r="C6" s="21"/>
      <c r="D6" s="21"/>
      <c r="E6" s="21"/>
      <c r="F6" s="21"/>
      <c r="G6" s="6">
        <v>5.8599999999999999E-2</v>
      </c>
    </row>
    <row r="7" spans="1:7" x14ac:dyDescent="0.25">
      <c r="A7" s="21" t="s">
        <v>8</v>
      </c>
      <c r="B7" s="21"/>
      <c r="C7" s="21"/>
      <c r="D7" s="21"/>
      <c r="E7" s="21"/>
      <c r="F7" s="21"/>
      <c r="G7" s="6">
        <f>G5+G6</f>
        <v>5.8599999999999999E-2</v>
      </c>
    </row>
    <row r="8" spans="1:7" x14ac:dyDescent="0.25">
      <c r="A8" s="7"/>
      <c r="B8" s="8">
        <v>45422</v>
      </c>
      <c r="C8" s="8"/>
      <c r="D8" s="9"/>
      <c r="E8" s="10">
        <v>3735000</v>
      </c>
      <c r="F8" s="11"/>
      <c r="G8" s="10"/>
    </row>
    <row r="9" spans="1:7" x14ac:dyDescent="0.25">
      <c r="A9" s="7">
        <f t="shared" ref="A9:A40" si="0">A8+1</f>
        <v>1</v>
      </c>
      <c r="B9" s="8"/>
      <c r="C9" s="17">
        <v>45989</v>
      </c>
      <c r="D9" s="10">
        <v>30200</v>
      </c>
      <c r="E9" s="10">
        <f t="shared" ref="E9:E40" si="1">E8-D9</f>
        <v>3704800</v>
      </c>
      <c r="F9" s="11">
        <f>G6+G5</f>
        <v>5.8599999999999999E-2</v>
      </c>
      <c r="G9" s="12"/>
    </row>
    <row r="10" spans="1:7" x14ac:dyDescent="0.25">
      <c r="A10" s="7">
        <f t="shared" si="0"/>
        <v>2</v>
      </c>
      <c r="B10" s="8"/>
      <c r="C10" s="17">
        <v>46080</v>
      </c>
      <c r="D10" s="10">
        <v>29800</v>
      </c>
      <c r="E10" s="10">
        <f t="shared" si="1"/>
        <v>3675000</v>
      </c>
      <c r="F10" s="11">
        <f t="shared" ref="F10:F41" si="2">F9</f>
        <v>5.8599999999999999E-2</v>
      </c>
      <c r="G10" s="12"/>
    </row>
    <row r="11" spans="1:7" x14ac:dyDescent="0.25">
      <c r="A11" s="7">
        <f t="shared" si="0"/>
        <v>3</v>
      </c>
      <c r="B11" s="8"/>
      <c r="C11" s="17">
        <v>46171</v>
      </c>
      <c r="D11" s="10">
        <v>29800</v>
      </c>
      <c r="E11" s="10">
        <f t="shared" si="1"/>
        <v>3645200</v>
      </c>
      <c r="F11" s="11">
        <f t="shared" si="2"/>
        <v>5.8599999999999999E-2</v>
      </c>
      <c r="G11" s="12"/>
    </row>
    <row r="12" spans="1:7" x14ac:dyDescent="0.25">
      <c r="A12" s="7">
        <f t="shared" si="0"/>
        <v>4</v>
      </c>
      <c r="B12" s="8"/>
      <c r="C12" s="17">
        <v>46265</v>
      </c>
      <c r="D12" s="10">
        <v>29800</v>
      </c>
      <c r="E12" s="10">
        <f t="shared" si="1"/>
        <v>3615400</v>
      </c>
      <c r="F12" s="11">
        <f t="shared" si="2"/>
        <v>5.8599999999999999E-2</v>
      </c>
      <c r="G12" s="12"/>
    </row>
    <row r="13" spans="1:7" x14ac:dyDescent="0.25">
      <c r="A13" s="7">
        <f t="shared" si="0"/>
        <v>5</v>
      </c>
      <c r="B13" s="8"/>
      <c r="C13" s="17">
        <v>46356</v>
      </c>
      <c r="D13" s="10">
        <v>29800</v>
      </c>
      <c r="E13" s="10">
        <f t="shared" si="1"/>
        <v>3585600</v>
      </c>
      <c r="F13" s="11">
        <f t="shared" si="2"/>
        <v>5.8599999999999999E-2</v>
      </c>
      <c r="G13" s="12"/>
    </row>
    <row r="14" spans="1:7" x14ac:dyDescent="0.25">
      <c r="A14" s="7">
        <f t="shared" si="0"/>
        <v>6</v>
      </c>
      <c r="B14" s="8"/>
      <c r="C14" s="17">
        <v>46444</v>
      </c>
      <c r="D14" s="10">
        <v>29800</v>
      </c>
      <c r="E14" s="10">
        <f t="shared" si="1"/>
        <v>3555800</v>
      </c>
      <c r="F14" s="11">
        <f t="shared" si="2"/>
        <v>5.8599999999999999E-2</v>
      </c>
      <c r="G14" s="12"/>
    </row>
    <row r="15" spans="1:7" x14ac:dyDescent="0.25">
      <c r="A15" s="7">
        <f t="shared" si="0"/>
        <v>7</v>
      </c>
      <c r="B15" s="8"/>
      <c r="C15" s="17">
        <v>46538</v>
      </c>
      <c r="D15" s="10">
        <v>29800</v>
      </c>
      <c r="E15" s="10">
        <f t="shared" si="1"/>
        <v>3526000</v>
      </c>
      <c r="F15" s="11">
        <f t="shared" si="2"/>
        <v>5.8599999999999999E-2</v>
      </c>
      <c r="G15" s="12"/>
    </row>
    <row r="16" spans="1:7" x14ac:dyDescent="0.25">
      <c r="A16" s="7">
        <f>A15+1</f>
        <v>8</v>
      </c>
      <c r="B16" s="8"/>
      <c r="C16" s="17">
        <v>46630</v>
      </c>
      <c r="D16" s="10">
        <v>29800</v>
      </c>
      <c r="E16" s="10">
        <f>E15-D16</f>
        <v>3496200</v>
      </c>
      <c r="F16" s="11">
        <f>F15</f>
        <v>5.8599999999999999E-2</v>
      </c>
      <c r="G16" s="12"/>
    </row>
    <row r="17" spans="1:7" x14ac:dyDescent="0.25">
      <c r="A17" s="7">
        <f t="shared" si="0"/>
        <v>9</v>
      </c>
      <c r="B17" s="8"/>
      <c r="C17" s="17">
        <v>46721</v>
      </c>
      <c r="D17" s="10">
        <v>29800</v>
      </c>
      <c r="E17" s="10">
        <f t="shared" si="1"/>
        <v>3466400</v>
      </c>
      <c r="F17" s="11">
        <f t="shared" si="2"/>
        <v>5.8599999999999999E-2</v>
      </c>
      <c r="G17" s="12"/>
    </row>
    <row r="18" spans="1:7" x14ac:dyDescent="0.25">
      <c r="A18" s="7">
        <f t="shared" si="0"/>
        <v>10</v>
      </c>
      <c r="B18" s="8"/>
      <c r="C18" s="17">
        <v>46812</v>
      </c>
      <c r="D18" s="10">
        <v>29800</v>
      </c>
      <c r="E18" s="10">
        <f t="shared" si="1"/>
        <v>3436600</v>
      </c>
      <c r="F18" s="11">
        <f t="shared" si="2"/>
        <v>5.8599999999999999E-2</v>
      </c>
      <c r="G18" s="12"/>
    </row>
    <row r="19" spans="1:7" x14ac:dyDescent="0.25">
      <c r="A19" s="7">
        <f t="shared" si="0"/>
        <v>11</v>
      </c>
      <c r="B19" s="8"/>
      <c r="C19" s="17">
        <v>46904</v>
      </c>
      <c r="D19" s="10">
        <v>29800</v>
      </c>
      <c r="E19" s="10">
        <f t="shared" si="1"/>
        <v>3406800</v>
      </c>
      <c r="F19" s="11">
        <f t="shared" si="2"/>
        <v>5.8599999999999999E-2</v>
      </c>
      <c r="G19" s="12"/>
    </row>
    <row r="20" spans="1:7" x14ac:dyDescent="0.25">
      <c r="A20" s="7">
        <f t="shared" si="0"/>
        <v>12</v>
      </c>
      <c r="B20" s="8"/>
      <c r="C20" s="17">
        <v>46996</v>
      </c>
      <c r="D20" s="10">
        <v>29800</v>
      </c>
      <c r="E20" s="10">
        <f t="shared" si="1"/>
        <v>3377000</v>
      </c>
      <c r="F20" s="11">
        <f t="shared" si="2"/>
        <v>5.8599999999999999E-2</v>
      </c>
      <c r="G20" s="12"/>
    </row>
    <row r="21" spans="1:7" x14ac:dyDescent="0.25">
      <c r="A21" s="7">
        <f t="shared" si="0"/>
        <v>13</v>
      </c>
      <c r="B21" s="8"/>
      <c r="C21" s="17">
        <v>47087</v>
      </c>
      <c r="D21" s="10">
        <v>29800</v>
      </c>
      <c r="E21" s="10">
        <f t="shared" si="1"/>
        <v>3347200</v>
      </c>
      <c r="F21" s="11">
        <f t="shared" si="2"/>
        <v>5.8599999999999999E-2</v>
      </c>
      <c r="G21" s="12"/>
    </row>
    <row r="22" spans="1:7" x14ac:dyDescent="0.25">
      <c r="A22" s="7">
        <f t="shared" si="0"/>
        <v>14</v>
      </c>
      <c r="B22" s="8"/>
      <c r="C22" s="17">
        <v>47177</v>
      </c>
      <c r="D22" s="10">
        <v>29800</v>
      </c>
      <c r="E22" s="10">
        <f t="shared" si="1"/>
        <v>3317400</v>
      </c>
      <c r="F22" s="11">
        <f t="shared" si="2"/>
        <v>5.8599999999999999E-2</v>
      </c>
      <c r="G22" s="12"/>
    </row>
    <row r="23" spans="1:7" x14ac:dyDescent="0.25">
      <c r="A23" s="7">
        <f t="shared" si="0"/>
        <v>15</v>
      </c>
      <c r="B23" s="8"/>
      <c r="C23" s="17">
        <v>47269</v>
      </c>
      <c r="D23" s="10">
        <v>29800</v>
      </c>
      <c r="E23" s="10">
        <f t="shared" si="1"/>
        <v>3287600</v>
      </c>
      <c r="F23" s="11">
        <f t="shared" si="2"/>
        <v>5.8599999999999999E-2</v>
      </c>
      <c r="G23" s="12"/>
    </row>
    <row r="24" spans="1:7" x14ac:dyDescent="0.25">
      <c r="A24" s="7">
        <f t="shared" si="0"/>
        <v>16</v>
      </c>
      <c r="B24" s="8"/>
      <c r="C24" s="17">
        <v>47361</v>
      </c>
      <c r="D24" s="10">
        <v>29800</v>
      </c>
      <c r="E24" s="10">
        <f t="shared" si="1"/>
        <v>3257800</v>
      </c>
      <c r="F24" s="11">
        <f t="shared" si="2"/>
        <v>5.8599999999999999E-2</v>
      </c>
      <c r="G24" s="12"/>
    </row>
    <row r="25" spans="1:7" x14ac:dyDescent="0.25">
      <c r="A25" s="7">
        <f t="shared" si="0"/>
        <v>17</v>
      </c>
      <c r="B25" s="8"/>
      <c r="C25" s="17">
        <v>47452</v>
      </c>
      <c r="D25" s="10">
        <v>29800</v>
      </c>
      <c r="E25" s="10">
        <f t="shared" si="1"/>
        <v>3228000</v>
      </c>
      <c r="F25" s="11">
        <f t="shared" si="2"/>
        <v>5.8599999999999999E-2</v>
      </c>
      <c r="G25" s="12"/>
    </row>
    <row r="26" spans="1:7" x14ac:dyDescent="0.25">
      <c r="A26" s="7">
        <f t="shared" si="0"/>
        <v>18</v>
      </c>
      <c r="B26" s="8"/>
      <c r="C26" s="17">
        <v>47542</v>
      </c>
      <c r="D26" s="10">
        <v>63000</v>
      </c>
      <c r="E26" s="10">
        <f t="shared" si="1"/>
        <v>3165000</v>
      </c>
      <c r="F26" s="11">
        <f t="shared" si="2"/>
        <v>5.8599999999999999E-2</v>
      </c>
      <c r="G26" s="12"/>
    </row>
    <row r="27" spans="1:7" x14ac:dyDescent="0.25">
      <c r="A27" s="7">
        <f t="shared" si="0"/>
        <v>19</v>
      </c>
      <c r="B27" s="8"/>
      <c r="C27" s="17">
        <v>47634</v>
      </c>
      <c r="D27" s="10">
        <v>63000</v>
      </c>
      <c r="E27" s="10">
        <f t="shared" si="1"/>
        <v>3102000</v>
      </c>
      <c r="F27" s="11">
        <f t="shared" si="2"/>
        <v>5.8599999999999999E-2</v>
      </c>
      <c r="G27" s="12"/>
    </row>
    <row r="28" spans="1:7" x14ac:dyDescent="0.25">
      <c r="A28" s="7">
        <f t="shared" si="0"/>
        <v>20</v>
      </c>
      <c r="B28" s="8"/>
      <c r="C28" s="17">
        <v>47725</v>
      </c>
      <c r="D28" s="10">
        <v>63000</v>
      </c>
      <c r="E28" s="10">
        <f t="shared" si="1"/>
        <v>3039000</v>
      </c>
      <c r="F28" s="11">
        <f t="shared" si="2"/>
        <v>5.8599999999999999E-2</v>
      </c>
      <c r="G28" s="12"/>
    </row>
    <row r="29" spans="1:7" x14ac:dyDescent="0.25">
      <c r="A29" s="7">
        <f t="shared" si="0"/>
        <v>21</v>
      </c>
      <c r="B29" s="8"/>
      <c r="C29" s="17">
        <v>47816</v>
      </c>
      <c r="D29" s="10">
        <v>63000</v>
      </c>
      <c r="E29" s="10">
        <f t="shared" si="1"/>
        <v>2976000</v>
      </c>
      <c r="F29" s="11">
        <f t="shared" si="2"/>
        <v>5.8599999999999999E-2</v>
      </c>
      <c r="G29" s="12"/>
    </row>
    <row r="30" spans="1:7" x14ac:dyDescent="0.25">
      <c r="A30" s="7">
        <f t="shared" si="0"/>
        <v>22</v>
      </c>
      <c r="B30" s="8"/>
      <c r="C30" s="17">
        <v>47907</v>
      </c>
      <c r="D30" s="10">
        <v>63000</v>
      </c>
      <c r="E30" s="10">
        <f t="shared" si="1"/>
        <v>2913000</v>
      </c>
      <c r="F30" s="11">
        <f t="shared" si="2"/>
        <v>5.8599999999999999E-2</v>
      </c>
      <c r="G30" s="12"/>
    </row>
    <row r="31" spans="1:7" x14ac:dyDescent="0.25">
      <c r="A31" s="7">
        <f t="shared" si="0"/>
        <v>23</v>
      </c>
      <c r="B31" s="10"/>
      <c r="C31" s="17">
        <v>47998</v>
      </c>
      <c r="D31" s="10">
        <v>63000</v>
      </c>
      <c r="E31" s="10">
        <f t="shared" si="1"/>
        <v>2850000</v>
      </c>
      <c r="F31" s="11">
        <f t="shared" si="2"/>
        <v>5.8599999999999999E-2</v>
      </c>
      <c r="G31" s="12"/>
    </row>
    <row r="32" spans="1:7" x14ac:dyDescent="0.25">
      <c r="A32" s="7">
        <f t="shared" si="0"/>
        <v>24</v>
      </c>
      <c r="B32" s="10"/>
      <c r="C32" s="17">
        <v>48089</v>
      </c>
      <c r="D32" s="10">
        <v>63000</v>
      </c>
      <c r="E32" s="10">
        <f t="shared" si="1"/>
        <v>2787000</v>
      </c>
      <c r="F32" s="11">
        <f t="shared" si="2"/>
        <v>5.8599999999999999E-2</v>
      </c>
      <c r="G32" s="12"/>
    </row>
    <row r="33" spans="1:7" x14ac:dyDescent="0.25">
      <c r="A33" s="7">
        <f t="shared" si="0"/>
        <v>25</v>
      </c>
      <c r="B33" s="13"/>
      <c r="C33" s="17">
        <v>48180</v>
      </c>
      <c r="D33" s="10">
        <v>63000</v>
      </c>
      <c r="E33" s="10">
        <f t="shared" si="1"/>
        <v>2724000</v>
      </c>
      <c r="F33" s="11">
        <f t="shared" si="2"/>
        <v>5.8599999999999999E-2</v>
      </c>
      <c r="G33" s="12"/>
    </row>
    <row r="34" spans="1:7" x14ac:dyDescent="0.25">
      <c r="A34" s="7">
        <f t="shared" si="0"/>
        <v>26</v>
      </c>
      <c r="B34" s="13"/>
      <c r="C34" s="17">
        <v>48271</v>
      </c>
      <c r="D34" s="10">
        <v>63000</v>
      </c>
      <c r="E34" s="10">
        <f t="shared" si="1"/>
        <v>2661000</v>
      </c>
      <c r="F34" s="11">
        <f t="shared" si="2"/>
        <v>5.8599999999999999E-2</v>
      </c>
      <c r="G34" s="12"/>
    </row>
    <row r="35" spans="1:7" x14ac:dyDescent="0.25">
      <c r="A35" s="7">
        <f t="shared" si="0"/>
        <v>27</v>
      </c>
      <c r="B35" s="13"/>
      <c r="C35" s="17">
        <v>48365</v>
      </c>
      <c r="D35" s="10">
        <v>63000</v>
      </c>
      <c r="E35" s="10">
        <f t="shared" si="1"/>
        <v>2598000</v>
      </c>
      <c r="F35" s="11">
        <f t="shared" si="2"/>
        <v>5.8599999999999999E-2</v>
      </c>
      <c r="G35" s="12"/>
    </row>
    <row r="36" spans="1:7" x14ac:dyDescent="0.25">
      <c r="A36" s="7">
        <f t="shared" si="0"/>
        <v>28</v>
      </c>
      <c r="B36" s="13"/>
      <c r="C36" s="17">
        <v>48457</v>
      </c>
      <c r="D36" s="10">
        <v>63000</v>
      </c>
      <c r="E36" s="10">
        <f t="shared" si="1"/>
        <v>2535000</v>
      </c>
      <c r="F36" s="11">
        <f t="shared" si="2"/>
        <v>5.8599999999999999E-2</v>
      </c>
      <c r="G36" s="12"/>
    </row>
    <row r="37" spans="1:7" x14ac:dyDescent="0.25">
      <c r="A37" s="7">
        <f t="shared" si="0"/>
        <v>29</v>
      </c>
      <c r="B37" s="13"/>
      <c r="C37" s="17">
        <v>48548</v>
      </c>
      <c r="D37" s="10">
        <v>63000</v>
      </c>
      <c r="E37" s="10">
        <f t="shared" si="1"/>
        <v>2472000</v>
      </c>
      <c r="F37" s="11">
        <f t="shared" si="2"/>
        <v>5.8599999999999999E-2</v>
      </c>
      <c r="G37" s="12"/>
    </row>
    <row r="38" spans="1:7" x14ac:dyDescent="0.25">
      <c r="A38" s="7">
        <f t="shared" si="0"/>
        <v>30</v>
      </c>
      <c r="B38" s="13"/>
      <c r="C38" s="17">
        <v>48638</v>
      </c>
      <c r="D38" s="10">
        <v>103000</v>
      </c>
      <c r="E38" s="10">
        <f t="shared" si="1"/>
        <v>2369000</v>
      </c>
      <c r="F38" s="11">
        <f t="shared" si="2"/>
        <v>5.8599999999999999E-2</v>
      </c>
      <c r="G38" s="12"/>
    </row>
    <row r="39" spans="1:7" x14ac:dyDescent="0.25">
      <c r="A39" s="7">
        <f t="shared" si="0"/>
        <v>31</v>
      </c>
      <c r="B39" s="13"/>
      <c r="C39" s="17">
        <v>48730</v>
      </c>
      <c r="D39" s="10">
        <v>103000</v>
      </c>
      <c r="E39" s="10">
        <f t="shared" si="1"/>
        <v>2266000</v>
      </c>
      <c r="F39" s="11">
        <f t="shared" si="2"/>
        <v>5.8599999999999999E-2</v>
      </c>
      <c r="G39" s="12"/>
    </row>
    <row r="40" spans="1:7" x14ac:dyDescent="0.25">
      <c r="A40" s="7">
        <f t="shared" si="0"/>
        <v>32</v>
      </c>
      <c r="B40" s="13"/>
      <c r="C40" s="17">
        <v>48822</v>
      </c>
      <c r="D40" s="10">
        <v>103000</v>
      </c>
      <c r="E40" s="10">
        <f t="shared" si="1"/>
        <v>2163000</v>
      </c>
      <c r="F40" s="11">
        <f t="shared" si="2"/>
        <v>5.8599999999999999E-2</v>
      </c>
      <c r="G40" s="12"/>
    </row>
    <row r="41" spans="1:7" x14ac:dyDescent="0.25">
      <c r="A41" s="7">
        <f t="shared" ref="A41:A61" si="3">A40+1</f>
        <v>33</v>
      </c>
      <c r="B41" s="13"/>
      <c r="C41" s="17">
        <v>48913</v>
      </c>
      <c r="D41" s="10">
        <v>103000</v>
      </c>
      <c r="E41" s="10">
        <f t="shared" ref="E41:E61" si="4">E40-D41</f>
        <v>2060000</v>
      </c>
      <c r="F41" s="11">
        <f t="shared" si="2"/>
        <v>5.8599999999999999E-2</v>
      </c>
      <c r="G41" s="12"/>
    </row>
    <row r="42" spans="1:7" x14ac:dyDescent="0.25">
      <c r="A42" s="7">
        <f t="shared" si="3"/>
        <v>34</v>
      </c>
      <c r="B42" s="13"/>
      <c r="C42" s="17">
        <v>49003</v>
      </c>
      <c r="D42" s="10">
        <v>103000</v>
      </c>
      <c r="E42" s="10">
        <f t="shared" si="4"/>
        <v>1957000</v>
      </c>
      <c r="F42" s="11">
        <f t="shared" ref="F42:F61" si="5">F41</f>
        <v>5.8599999999999999E-2</v>
      </c>
      <c r="G42" s="12"/>
    </row>
    <row r="43" spans="1:7" x14ac:dyDescent="0.25">
      <c r="A43" s="7">
        <f t="shared" si="3"/>
        <v>35</v>
      </c>
      <c r="B43" s="13"/>
      <c r="C43" s="17">
        <v>49095</v>
      </c>
      <c r="D43" s="10">
        <v>103000</v>
      </c>
      <c r="E43" s="10">
        <f t="shared" si="4"/>
        <v>1854000</v>
      </c>
      <c r="F43" s="11">
        <f t="shared" si="5"/>
        <v>5.8599999999999999E-2</v>
      </c>
      <c r="G43" s="12"/>
    </row>
    <row r="44" spans="1:7" x14ac:dyDescent="0.25">
      <c r="A44" s="7">
        <f t="shared" si="3"/>
        <v>36</v>
      </c>
      <c r="B44" s="13"/>
      <c r="C44" s="17">
        <v>49187</v>
      </c>
      <c r="D44" s="10">
        <v>103000</v>
      </c>
      <c r="E44" s="10">
        <f t="shared" si="4"/>
        <v>1751000</v>
      </c>
      <c r="F44" s="11">
        <f t="shared" si="5"/>
        <v>5.8599999999999999E-2</v>
      </c>
      <c r="G44" s="12"/>
    </row>
    <row r="45" spans="1:7" x14ac:dyDescent="0.25">
      <c r="A45" s="7">
        <f t="shared" si="3"/>
        <v>37</v>
      </c>
      <c r="B45" s="13"/>
      <c r="C45" s="17">
        <v>49278</v>
      </c>
      <c r="D45" s="10">
        <v>103000</v>
      </c>
      <c r="E45" s="10">
        <f t="shared" si="4"/>
        <v>1648000</v>
      </c>
      <c r="F45" s="11">
        <f t="shared" si="5"/>
        <v>5.8599999999999999E-2</v>
      </c>
      <c r="G45" s="12"/>
    </row>
    <row r="46" spans="1:7" x14ac:dyDescent="0.25">
      <c r="A46" s="7">
        <f t="shared" si="3"/>
        <v>38</v>
      </c>
      <c r="B46" s="13"/>
      <c r="C46" s="17">
        <v>49368</v>
      </c>
      <c r="D46" s="10">
        <v>103000</v>
      </c>
      <c r="E46" s="10">
        <f t="shared" si="4"/>
        <v>1545000</v>
      </c>
      <c r="F46" s="11">
        <f t="shared" si="5"/>
        <v>5.8599999999999999E-2</v>
      </c>
      <c r="G46" s="12"/>
    </row>
    <row r="47" spans="1:7" x14ac:dyDescent="0.25">
      <c r="A47" s="7">
        <f t="shared" si="3"/>
        <v>39</v>
      </c>
      <c r="B47" s="13"/>
      <c r="C47" s="17">
        <v>49460</v>
      </c>
      <c r="D47" s="10">
        <v>103000</v>
      </c>
      <c r="E47" s="10">
        <f t="shared" si="4"/>
        <v>1442000</v>
      </c>
      <c r="F47" s="11">
        <f t="shared" si="5"/>
        <v>5.8599999999999999E-2</v>
      </c>
      <c r="G47" s="12"/>
    </row>
    <row r="48" spans="1:7" x14ac:dyDescent="0.25">
      <c r="A48" s="7">
        <f t="shared" si="3"/>
        <v>40</v>
      </c>
      <c r="B48" s="13"/>
      <c r="C48" s="17">
        <v>49552</v>
      </c>
      <c r="D48" s="10">
        <v>103000</v>
      </c>
      <c r="E48" s="10">
        <f t="shared" si="4"/>
        <v>1339000</v>
      </c>
      <c r="F48" s="11">
        <f t="shared" si="5"/>
        <v>5.8599999999999999E-2</v>
      </c>
      <c r="G48" s="12"/>
    </row>
    <row r="49" spans="1:7" x14ac:dyDescent="0.25">
      <c r="A49" s="7">
        <f t="shared" si="3"/>
        <v>41</v>
      </c>
      <c r="B49" s="13"/>
      <c r="C49" s="17">
        <v>49643</v>
      </c>
      <c r="D49" s="10">
        <v>103000</v>
      </c>
      <c r="E49" s="10">
        <f t="shared" si="4"/>
        <v>1236000</v>
      </c>
      <c r="F49" s="11">
        <f t="shared" si="5"/>
        <v>5.8599999999999999E-2</v>
      </c>
      <c r="G49" s="12"/>
    </row>
    <row r="50" spans="1:7" x14ac:dyDescent="0.25">
      <c r="A50" s="7">
        <f t="shared" si="3"/>
        <v>42</v>
      </c>
      <c r="B50" s="13"/>
      <c r="C50" s="17">
        <v>49734</v>
      </c>
      <c r="D50" s="10">
        <v>103000</v>
      </c>
      <c r="E50" s="10">
        <f t="shared" si="4"/>
        <v>1133000</v>
      </c>
      <c r="F50" s="11">
        <f t="shared" si="5"/>
        <v>5.8599999999999999E-2</v>
      </c>
      <c r="G50" s="12"/>
    </row>
    <row r="51" spans="1:7" x14ac:dyDescent="0.25">
      <c r="A51" s="7">
        <f t="shared" si="3"/>
        <v>43</v>
      </c>
      <c r="B51" s="13"/>
      <c r="C51" s="17">
        <v>49825</v>
      </c>
      <c r="D51" s="10">
        <v>103000</v>
      </c>
      <c r="E51" s="10">
        <f t="shared" si="4"/>
        <v>1030000</v>
      </c>
      <c r="F51" s="11">
        <f t="shared" si="5"/>
        <v>5.8599999999999999E-2</v>
      </c>
      <c r="G51" s="12"/>
    </row>
    <row r="52" spans="1:7" x14ac:dyDescent="0.25">
      <c r="A52" s="14">
        <f t="shared" si="3"/>
        <v>44</v>
      </c>
      <c r="B52" s="10"/>
      <c r="C52" s="17">
        <v>49916</v>
      </c>
      <c r="D52" s="10">
        <v>103000</v>
      </c>
      <c r="E52" s="10">
        <f t="shared" si="4"/>
        <v>927000</v>
      </c>
      <c r="F52" s="11">
        <f t="shared" si="5"/>
        <v>5.8599999999999999E-2</v>
      </c>
      <c r="G52" s="12"/>
    </row>
    <row r="53" spans="1:7" x14ac:dyDescent="0.25">
      <c r="A53" s="7">
        <f t="shared" si="3"/>
        <v>45</v>
      </c>
      <c r="B53" s="13"/>
      <c r="C53" s="17">
        <v>50007</v>
      </c>
      <c r="D53" s="10">
        <v>103000</v>
      </c>
      <c r="E53" s="10">
        <f t="shared" si="4"/>
        <v>824000</v>
      </c>
      <c r="F53" s="11">
        <f t="shared" si="5"/>
        <v>5.8599999999999999E-2</v>
      </c>
      <c r="G53" s="12"/>
    </row>
    <row r="54" spans="1:7" x14ac:dyDescent="0.25">
      <c r="A54" s="7">
        <f t="shared" si="3"/>
        <v>46</v>
      </c>
      <c r="B54" s="13"/>
      <c r="C54" s="17">
        <v>50098</v>
      </c>
      <c r="D54" s="10">
        <v>103000</v>
      </c>
      <c r="E54" s="10">
        <f t="shared" si="4"/>
        <v>721000</v>
      </c>
      <c r="F54" s="11">
        <f t="shared" si="5"/>
        <v>5.8599999999999999E-2</v>
      </c>
      <c r="G54" s="12"/>
    </row>
    <row r="55" spans="1:7" x14ac:dyDescent="0.25">
      <c r="A55" s="7">
        <f t="shared" si="3"/>
        <v>47</v>
      </c>
      <c r="B55" s="13"/>
      <c r="C55" s="17">
        <v>50189</v>
      </c>
      <c r="D55" s="10">
        <v>103000</v>
      </c>
      <c r="E55" s="10">
        <f t="shared" si="4"/>
        <v>618000</v>
      </c>
      <c r="F55" s="11">
        <f t="shared" si="5"/>
        <v>5.8599999999999999E-2</v>
      </c>
      <c r="G55" s="12"/>
    </row>
    <row r="56" spans="1:7" x14ac:dyDescent="0.25">
      <c r="A56" s="14">
        <f t="shared" si="3"/>
        <v>48</v>
      </c>
      <c r="B56" s="13"/>
      <c r="C56" s="17">
        <v>50283</v>
      </c>
      <c r="D56" s="10">
        <v>103000</v>
      </c>
      <c r="E56" s="10">
        <f t="shared" si="4"/>
        <v>515000</v>
      </c>
      <c r="F56" s="11">
        <f t="shared" si="5"/>
        <v>5.8599999999999999E-2</v>
      </c>
      <c r="G56" s="12"/>
    </row>
    <row r="57" spans="1:7" x14ac:dyDescent="0.25">
      <c r="A57" s="7">
        <f t="shared" si="3"/>
        <v>49</v>
      </c>
      <c r="B57" s="13"/>
      <c r="C57" s="17">
        <v>50374</v>
      </c>
      <c r="D57" s="10">
        <v>103000</v>
      </c>
      <c r="E57" s="10">
        <f t="shared" si="4"/>
        <v>412000</v>
      </c>
      <c r="F57" s="11">
        <f t="shared" si="5"/>
        <v>5.8599999999999999E-2</v>
      </c>
      <c r="G57" s="12"/>
    </row>
    <row r="58" spans="1:7" x14ac:dyDescent="0.25">
      <c r="A58" s="7">
        <f t="shared" si="3"/>
        <v>50</v>
      </c>
      <c r="B58" s="13"/>
      <c r="C58" s="17">
        <v>50462</v>
      </c>
      <c r="D58" s="10">
        <v>103000</v>
      </c>
      <c r="E58" s="10">
        <f t="shared" si="4"/>
        <v>309000</v>
      </c>
      <c r="F58" s="11">
        <f t="shared" si="5"/>
        <v>5.8599999999999999E-2</v>
      </c>
      <c r="G58" s="12"/>
    </row>
    <row r="59" spans="1:7" x14ac:dyDescent="0.25">
      <c r="A59" s="7">
        <f t="shared" si="3"/>
        <v>51</v>
      </c>
      <c r="B59" s="13"/>
      <c r="C59" s="17">
        <v>50556</v>
      </c>
      <c r="D59" s="10">
        <v>103000</v>
      </c>
      <c r="E59" s="10">
        <f t="shared" si="4"/>
        <v>206000</v>
      </c>
      <c r="F59" s="11">
        <f t="shared" si="5"/>
        <v>5.8599999999999999E-2</v>
      </c>
      <c r="G59" s="12"/>
    </row>
    <row r="60" spans="1:7" x14ac:dyDescent="0.25">
      <c r="A60" s="14">
        <f t="shared" si="3"/>
        <v>52</v>
      </c>
      <c r="B60" s="13"/>
      <c r="C60" s="17">
        <v>50648</v>
      </c>
      <c r="D60" s="10">
        <v>103000</v>
      </c>
      <c r="E60" s="10">
        <f t="shared" si="4"/>
        <v>103000</v>
      </c>
      <c r="F60" s="11">
        <f t="shared" si="5"/>
        <v>5.8599999999999999E-2</v>
      </c>
      <c r="G60" s="12"/>
    </row>
    <row r="61" spans="1:7" x14ac:dyDescent="0.25">
      <c r="A61" s="14">
        <f t="shared" si="3"/>
        <v>53</v>
      </c>
      <c r="B61" s="13"/>
      <c r="C61" s="17">
        <v>50739</v>
      </c>
      <c r="D61" s="10">
        <v>103000</v>
      </c>
      <c r="E61" s="10">
        <f t="shared" si="4"/>
        <v>0</v>
      </c>
      <c r="F61" s="11">
        <f t="shared" si="5"/>
        <v>5.8599999999999999E-2</v>
      </c>
      <c r="G61" s="12"/>
    </row>
    <row r="62" spans="1:7" ht="21" customHeight="1" x14ac:dyDescent="0.25">
      <c r="A62" s="22" t="s">
        <v>12</v>
      </c>
      <c r="B62" s="22"/>
      <c r="C62" s="22"/>
      <c r="D62" s="22"/>
      <c r="E62" s="22"/>
      <c r="F62" s="22"/>
      <c r="G62" s="15">
        <f>SUM(G8:G61)</f>
        <v>0</v>
      </c>
    </row>
    <row r="63" spans="1:7" x14ac:dyDescent="0.25">
      <c r="A63" s="18" t="s">
        <v>11</v>
      </c>
      <c r="B63" s="18"/>
      <c r="C63" s="18"/>
      <c r="D63" s="18"/>
      <c r="E63" s="18"/>
      <c r="F63" s="18"/>
      <c r="G63" s="16">
        <f>G62</f>
        <v>0</v>
      </c>
    </row>
  </sheetData>
  <mergeCells count="6">
    <mergeCell ref="A63:F63"/>
    <mergeCell ref="A3:G3"/>
    <mergeCell ref="A5:F5"/>
    <mergeCell ref="A6:F6"/>
    <mergeCell ref="A7:F7"/>
    <mergeCell ref="A62:F62"/>
  </mergeCells>
  <pageMargins left="0.25" right="0.25" top="0.75" bottom="0.75" header="0.3" footer="0.3"/>
  <pageSetup paperSize="9" scale="7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dc:description/>
  <cp:lastModifiedBy>Honorata Surma-Kochańska</cp:lastModifiedBy>
  <cp:revision>1</cp:revision>
  <cp:lastPrinted>2024-03-14T11:10:23Z</cp:lastPrinted>
  <dcterms:created xsi:type="dcterms:W3CDTF">2023-07-14T08:22:43Z</dcterms:created>
  <dcterms:modified xsi:type="dcterms:W3CDTF">2024-03-25T10:31:06Z</dcterms:modified>
  <dc:language>pl-PL</dc:language>
</cp:coreProperties>
</file>