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15" activeTab="0"/>
  </bookViews>
  <sheets>
    <sheet name="Kosztorys - CeSUB" sheetId="1" r:id="rId1"/>
  </sheets>
  <definedNames/>
  <calcPr fullCalcOnLoad="1" fullPrecision="0"/>
</workbook>
</file>

<file path=xl/sharedStrings.xml><?xml version="1.0" encoding="utf-8"?>
<sst xmlns="http://schemas.openxmlformats.org/spreadsheetml/2006/main" count="104" uniqueCount="74">
  <si>
    <t>2.1.2</t>
  </si>
  <si>
    <t>1.2.9</t>
  </si>
  <si>
    <t>1.2.7</t>
  </si>
  <si>
    <t>1.3.1</t>
  </si>
  <si>
    <t>1.4.4</t>
  </si>
  <si>
    <t>Umocnienie pionowych ścian wykopów liniowych palami szalunkowymi (wypraskami) w gruntach suchych z rozbiórką, umocnienia pełne, wykopy szerokości do 1.0·m głębokość wykopu do 6.0·m, kategoria gruntu III-IV</t>
  </si>
  <si>
    <t>Rozebranie podbudowy, z kruszywa, grubość 15·cm, mechanicznie</t>
  </si>
  <si>
    <t>1.2.3</t>
  </si>
  <si>
    <t>1.3.5</t>
  </si>
  <si>
    <t>Zagęszczanie nasypów, zagęszczarkami, grunt sypki kategorii I-III  (Wskaźnik zagęszczenia Js = 1.00)</t>
  </si>
  <si>
    <t>1.2.5</t>
  </si>
  <si>
    <t>1.3.3</t>
  </si>
  <si>
    <t>Kanały z rur typu PVC łączone na wcisk, Fi·200·mm</t>
  </si>
  <si>
    <t>Podbudowy z kruszyw, pospółka, warstwa dolna, grubość warstwy po zagęszczeniu 20·cm</t>
  </si>
  <si>
    <t xml:space="preserve"> Kalk. indyw Kamerowanie kanałów CCT</t>
  </si>
  <si>
    <t>1.2.1</t>
  </si>
  <si>
    <t>Podłoża pod kanały i obiekty z materiałów sypkich, grubość 10·cm - 15 cm podsypka</t>
  </si>
  <si>
    <t>1.4.2</t>
  </si>
  <si>
    <t>Oznakowanie taśmą z tworzywa sztucznego trasy rurociągu ułożonego w ziemi</t>
  </si>
  <si>
    <t>Kalk indyw. Projekt organizacji ruchu, koszty zajecia pasa drogowego</t>
  </si>
  <si>
    <t>Kanalizacja - kolektor  Dn 200 mm</t>
  </si>
  <si>
    <t>J. M.</t>
  </si>
  <si>
    <t>Próba szczelności kanałów rurowych, kanał Dn·200·mm</t>
  </si>
  <si>
    <t>Nawierzchnie z mieszanek mineralno-bitumicznych grysowo-żwirowych, warstwa asfaltowa wiążąca, grubości 4·cm</t>
  </si>
  <si>
    <t>1.1.1</t>
  </si>
  <si>
    <t>m2</t>
  </si>
  <si>
    <t>1.3</t>
  </si>
  <si>
    <t>Podłoża pod kanały i obiekty z materiałów sypkich, grubość 25·cm - obsypka</t>
  </si>
  <si>
    <t>Nakłady uzupełniające do tablic 0201-0213 za każde dalsze rozpoczęte 0,5·km odległości transportu, ponad 1·km samochodami samowyładowczymi, po drogach utwardzonych, grunt kategorii III-IV, samochód do 5·t</t>
  </si>
  <si>
    <t>Przebudowa sieci kanalizacji sanitarnej na ul. Sądowej w Nowym Targu</t>
  </si>
  <si>
    <t>Nakłady uzupełniające do tablic za każdy dalszy rozpoczęty 1 km odległości transportu ponad 1 km samochodami samowyładowczymi, drogi o nawierzchni utwardzonej, kategoria  gruntu I-IV, samochód do 5·t</t>
  </si>
  <si>
    <t>1.4.1</t>
  </si>
  <si>
    <t>Studnie rewizyjne z kręgów betonowych w gotowym wykopie, Fi·1000·mm, głębokość 3·m z konusem skosnym z logo "Wodociagi i Kanalizacja Nowy Targ"analogia</t>
  </si>
  <si>
    <t>Zasypanie wykopów fundamentowych podłużnych, punktowych, rowów, wykopów obiektowych, zagęszczarki, grubość w stanie luźnym 40·cm, kategoria gruntu I-II (współczynnik zagęszczenia Js=1.00)</t>
  </si>
  <si>
    <t>Roboty ziemne koparkami podsiębiernymi z transportem urobku samochodami samowyładowczymi do 1·km, koparka 0,60·m3, grunt kategorii IV, samochód do 5·t - 90% całości</t>
  </si>
  <si>
    <t>1.2.6</t>
  </si>
  <si>
    <t>2.1.3</t>
  </si>
  <si>
    <t>Podbudowy z mieszanek mineralno-bitumicznych klińcowo-żwirowych, mieszanki o lepiszczu asfaltowym, grubość warstwy po zagęszczeniu 4·cm</t>
  </si>
  <si>
    <t>1.2.8</t>
  </si>
  <si>
    <t>m</t>
  </si>
  <si>
    <t>Nr</t>
  </si>
  <si>
    <t>Odtworzenie nawierzchni</t>
  </si>
  <si>
    <t>1.3.6</t>
  </si>
  <si>
    <t xml:space="preserve">Roboty towarzyszące </t>
  </si>
  <si>
    <t>1.4.3</t>
  </si>
  <si>
    <t>Nawierzchnie z mieszanek mineralno-bitumicznych grysowo-żwirowych, warstwa asfaltowa ścieralna, grubości 3·cm</t>
  </si>
  <si>
    <t>2.1.1</t>
  </si>
  <si>
    <t>WYSZCZEGÓLNIENIE POZYCJI CENNIKA</t>
  </si>
  <si>
    <t>kalk.indyw Koszt inwentaryzacji powykonawczej</t>
  </si>
  <si>
    <t>1.3.2</t>
  </si>
  <si>
    <t>szt</t>
  </si>
  <si>
    <t>1.2.4</t>
  </si>
  <si>
    <t>Roboty inżynieryjne</t>
  </si>
  <si>
    <t>1.1.2</t>
  </si>
  <si>
    <t>1.4</t>
  </si>
  <si>
    <t>kpl.</t>
  </si>
  <si>
    <t>Roboty ziemne</t>
  </si>
  <si>
    <t>1.2</t>
  </si>
  <si>
    <t>ILOŚĆ J.M.</t>
  </si>
  <si>
    <t>1.2.10</t>
  </si>
  <si>
    <t>2</t>
  </si>
  <si>
    <t>Wymiana gruntu - zasypka (bez podsypki i obsypki)</t>
  </si>
  <si>
    <t>m3</t>
  </si>
  <si>
    <t>opłata za utylizację odpadów  - ziemia z wykopów</t>
  </si>
  <si>
    <t/>
  </si>
  <si>
    <t>Załadunek i transport do 1 km wraz z utylizacją</t>
  </si>
  <si>
    <t>1.1.3</t>
  </si>
  <si>
    <t>1.1.4</t>
  </si>
  <si>
    <t>Rozebranie nawierzchni, masy mineralno-bitumiczne grubość 4 cm, mechanicznie do 6-ciu do 10 cm</t>
  </si>
  <si>
    <t>kalk. indyw.koszty powiadomienia mieszkańców o czasowym wyłaczeniu kanału</t>
  </si>
  <si>
    <t>1.1.5</t>
  </si>
  <si>
    <t>Cięcie nawierzchni mechanicznie, z mas mineralno-asfaltowych, głębokość 5cm do 10 ciu cm</t>
  </si>
  <si>
    <t>PRZEDMIAR ROBÓT</t>
  </si>
  <si>
    <t>1.1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</si>
</sst>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#\ ###\ ###\ ##0.00####"/>
  </numFmts>
  <fonts count="42"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4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1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4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FFFFFF"/>
      <rgbColor rgb="00000000"/>
      <rgbColor rgb="0099CCFF"/>
      <rgbColor rgb="00000000"/>
      <rgbColor rgb="00F0F0F0"/>
      <rgbColor rgb="00FF0000"/>
      <rgbColor rgb="00FFFFFF"/>
      <rgbColor rgb="000000FF"/>
      <rgbColor rgb="00FFFFFF"/>
      <rgbColor rgb="00000000"/>
      <rgbColor rgb="00FFFFFF"/>
      <rgbColor rgb="007F007F"/>
      <rgbColor rgb="00F0F0F0"/>
      <rgbColor rgb="00008000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4"/>
  <sheetViews>
    <sheetView tabSelected="1" zoomScalePageLayoutView="0" workbookViewId="0" topLeftCell="A16">
      <selection activeCell="H6" sqref="H6"/>
    </sheetView>
  </sheetViews>
  <sheetFormatPr defaultColWidth="9.140625" defaultRowHeight="12.75" outlineLevelRow="2"/>
  <cols>
    <col min="1" max="1" width="7.140625" style="2" customWidth="1"/>
    <col min="2" max="2" width="42.8515625" style="2" customWidth="1"/>
    <col min="3" max="4" width="13.7109375" style="4" customWidth="1"/>
  </cols>
  <sheetData>
    <row r="1" spans="1:4" ht="25.5" customHeight="1">
      <c r="A1" s="15" t="s">
        <v>72</v>
      </c>
      <c r="B1" s="15"/>
      <c r="C1" s="15"/>
      <c r="D1" s="15"/>
    </row>
    <row r="2" spans="1:4" ht="21" customHeight="1">
      <c r="A2" s="13" t="s">
        <v>29</v>
      </c>
      <c r="B2" s="14"/>
      <c r="C2" s="14"/>
      <c r="D2" s="14"/>
    </row>
    <row r="3" spans="1:4" s="1" customFormat="1" ht="12.75">
      <c r="A3" s="11" t="s">
        <v>40</v>
      </c>
      <c r="B3" s="11" t="s">
        <v>47</v>
      </c>
      <c r="C3" s="9" t="s">
        <v>21</v>
      </c>
      <c r="D3" s="9" t="s">
        <v>58</v>
      </c>
    </row>
    <row r="4" spans="1:4" ht="12.75">
      <c r="A4" s="7" t="s">
        <v>73</v>
      </c>
      <c r="B4" s="8" t="s">
        <v>20</v>
      </c>
      <c r="C4" s="9" t="s">
        <v>64</v>
      </c>
      <c r="D4" s="10" t="s">
        <v>64</v>
      </c>
    </row>
    <row r="5" spans="1:4" ht="30" customHeight="1" outlineLevel="2">
      <c r="A5" s="3" t="s">
        <v>24</v>
      </c>
      <c r="B5" s="3" t="s">
        <v>68</v>
      </c>
      <c r="C5" s="5" t="s">
        <v>25</v>
      </c>
      <c r="D5" s="6">
        <f>(35*2.1)+(2*2*2)</f>
        <v>81.5</v>
      </c>
    </row>
    <row r="6" spans="1:4" ht="27" customHeight="1" outlineLevel="2">
      <c r="A6" s="3" t="s">
        <v>53</v>
      </c>
      <c r="B6" s="3" t="s">
        <v>71</v>
      </c>
      <c r="C6" s="5" t="s">
        <v>39</v>
      </c>
      <c r="D6" s="6">
        <f>37+2.1+37+2.1</f>
        <v>78.2</v>
      </c>
    </row>
    <row r="7" spans="1:4" ht="24" outlineLevel="2">
      <c r="A7" s="3" t="s">
        <v>66</v>
      </c>
      <c r="B7" s="3" t="s">
        <v>6</v>
      </c>
      <c r="C7" s="5" t="s">
        <v>25</v>
      </c>
      <c r="D7" s="6">
        <f>(35*2.1)+(2*2*2)</f>
        <v>81.5</v>
      </c>
    </row>
    <row r="8" spans="1:4" ht="12.75" outlineLevel="2">
      <c r="A8" s="3" t="s">
        <v>67</v>
      </c>
      <c r="B8" s="3" t="s">
        <v>65</v>
      </c>
      <c r="C8" s="5" t="s">
        <v>62</v>
      </c>
      <c r="D8" s="6">
        <f>D7*0.25</f>
        <v>20.38</v>
      </c>
    </row>
    <row r="9" spans="1:4" ht="60" outlineLevel="2">
      <c r="A9" s="3" t="s">
        <v>70</v>
      </c>
      <c r="B9" s="3" t="s">
        <v>30</v>
      </c>
      <c r="C9" s="5" t="s">
        <v>62</v>
      </c>
      <c r="D9" s="6">
        <v>20.38</v>
      </c>
    </row>
    <row r="10" spans="1:4" ht="12.75" outlineLevel="1">
      <c r="A10" s="7" t="s">
        <v>57</v>
      </c>
      <c r="B10" s="8" t="s">
        <v>56</v>
      </c>
      <c r="C10" s="9" t="s">
        <v>64</v>
      </c>
      <c r="D10" s="10" t="s">
        <v>64</v>
      </c>
    </row>
    <row r="11" spans="1:4" ht="48" outlineLevel="2">
      <c r="A11" s="3" t="s">
        <v>15</v>
      </c>
      <c r="B11" s="3" t="s">
        <v>34</v>
      </c>
      <c r="C11" s="5" t="s">
        <v>62</v>
      </c>
      <c r="D11" s="6">
        <f>(1.75*35*1.1)+(2*2*1.75*2)</f>
        <v>81.38</v>
      </c>
    </row>
    <row r="12" spans="1:4" ht="60" outlineLevel="2">
      <c r="A12" s="3" t="s">
        <v>7</v>
      </c>
      <c r="B12" s="3" t="s">
        <v>28</v>
      </c>
      <c r="C12" s="5" t="s">
        <v>62</v>
      </c>
      <c r="D12" s="6">
        <v>81.38</v>
      </c>
    </row>
    <row r="13" spans="1:4" ht="12.75" outlineLevel="2">
      <c r="A13" s="3" t="s">
        <v>51</v>
      </c>
      <c r="B13" s="3" t="s">
        <v>63</v>
      </c>
      <c r="C13" s="5" t="s">
        <v>62</v>
      </c>
      <c r="D13" s="6">
        <v>81.38</v>
      </c>
    </row>
    <row r="14" spans="1:4" ht="16.5" customHeight="1" outlineLevel="2">
      <c r="A14" s="3" t="s">
        <v>10</v>
      </c>
      <c r="B14" s="3" t="s">
        <v>61</v>
      </c>
      <c r="C14" s="5" t="s">
        <v>62</v>
      </c>
      <c r="D14" s="6">
        <f>(1.05*35*1.1)+4</f>
        <v>44.43</v>
      </c>
    </row>
    <row r="15" spans="1:4" ht="60" outlineLevel="2">
      <c r="A15" s="3" t="s">
        <v>35</v>
      </c>
      <c r="B15" s="3" t="s">
        <v>5</v>
      </c>
      <c r="C15" s="5" t="s">
        <v>25</v>
      </c>
      <c r="D15" s="6">
        <v>70</v>
      </c>
    </row>
    <row r="16" spans="1:4" ht="24" outlineLevel="2">
      <c r="A16" s="3" t="s">
        <v>2</v>
      </c>
      <c r="B16" s="3" t="s">
        <v>16</v>
      </c>
      <c r="C16" s="5" t="s">
        <v>62</v>
      </c>
      <c r="D16" s="6">
        <f>(2*35*1.1)+(0.2*2*2*2)</f>
        <v>78.6</v>
      </c>
    </row>
    <row r="17" spans="1:4" ht="24" outlineLevel="2">
      <c r="A17" s="3" t="s">
        <v>38</v>
      </c>
      <c r="B17" s="3" t="s">
        <v>27</v>
      </c>
      <c r="C17" s="5" t="s">
        <v>62</v>
      </c>
      <c r="D17" s="6">
        <f>(0.2*0.9*35)+(1.1*0.3*35)</f>
        <v>17.85</v>
      </c>
    </row>
    <row r="18" spans="1:4" ht="60" outlineLevel="2">
      <c r="A18" s="3" t="s">
        <v>1</v>
      </c>
      <c r="B18" s="3" t="s">
        <v>33</v>
      </c>
      <c r="C18" s="5" t="s">
        <v>62</v>
      </c>
      <c r="D18" s="6">
        <v>41</v>
      </c>
    </row>
    <row r="19" spans="1:4" ht="24" outlineLevel="2">
      <c r="A19" s="3" t="s">
        <v>59</v>
      </c>
      <c r="B19" s="3" t="s">
        <v>9</v>
      </c>
      <c r="C19" s="5" t="s">
        <v>62</v>
      </c>
      <c r="D19" s="6">
        <v>41</v>
      </c>
    </row>
    <row r="20" spans="1:4" ht="12.75" outlineLevel="1">
      <c r="A20" s="7" t="s">
        <v>26</v>
      </c>
      <c r="B20" s="8" t="s">
        <v>52</v>
      </c>
      <c r="C20" s="9" t="s">
        <v>64</v>
      </c>
      <c r="D20" s="10" t="s">
        <v>64</v>
      </c>
    </row>
    <row r="21" spans="1:4" ht="23.25" customHeight="1" outlineLevel="2">
      <c r="A21" s="3" t="s">
        <v>3</v>
      </c>
      <c r="B21" s="3" t="s">
        <v>12</v>
      </c>
      <c r="C21" s="5" t="s">
        <v>39</v>
      </c>
      <c r="D21" s="6">
        <v>35</v>
      </c>
    </row>
    <row r="22" spans="1:4" ht="24" outlineLevel="2">
      <c r="A22" s="3" t="s">
        <v>49</v>
      </c>
      <c r="B22" s="3" t="s">
        <v>18</v>
      </c>
      <c r="C22" s="5" t="s">
        <v>39</v>
      </c>
      <c r="D22" s="6">
        <v>35</v>
      </c>
    </row>
    <row r="23" spans="1:4" ht="48" outlineLevel="2">
      <c r="A23" s="3" t="s">
        <v>11</v>
      </c>
      <c r="B23" s="3" t="s">
        <v>32</v>
      </c>
      <c r="C23" s="5" t="s">
        <v>50</v>
      </c>
      <c r="D23" s="6">
        <v>2</v>
      </c>
    </row>
    <row r="24" spans="1:4" ht="24" outlineLevel="2">
      <c r="A24" s="3" t="s">
        <v>8</v>
      </c>
      <c r="B24" s="3" t="s">
        <v>22</v>
      </c>
      <c r="C24" s="5" t="s">
        <v>50</v>
      </c>
      <c r="D24" s="6">
        <v>1</v>
      </c>
    </row>
    <row r="25" spans="1:4" ht="12.75" outlineLevel="2">
      <c r="A25" s="3" t="s">
        <v>42</v>
      </c>
      <c r="B25" s="3" t="s">
        <v>14</v>
      </c>
      <c r="C25" s="5" t="s">
        <v>39</v>
      </c>
      <c r="D25" s="6">
        <v>35</v>
      </c>
    </row>
    <row r="26" spans="1:4" ht="12.75" outlineLevel="1">
      <c r="A26" s="7" t="s">
        <v>54</v>
      </c>
      <c r="B26" s="8" t="s">
        <v>41</v>
      </c>
      <c r="C26" s="9" t="s">
        <v>64</v>
      </c>
      <c r="D26" s="10" t="s">
        <v>64</v>
      </c>
    </row>
    <row r="27" spans="1:7" ht="24" outlineLevel="2">
      <c r="A27" s="3" t="s">
        <v>31</v>
      </c>
      <c r="B27" s="3" t="s">
        <v>13</v>
      </c>
      <c r="C27" s="5" t="s">
        <v>25</v>
      </c>
      <c r="D27" s="6">
        <v>81.38</v>
      </c>
      <c r="G27" s="12"/>
    </row>
    <row r="28" spans="1:4" ht="36" outlineLevel="2">
      <c r="A28" s="3" t="s">
        <v>17</v>
      </c>
      <c r="B28" s="3" t="s">
        <v>37</v>
      </c>
      <c r="C28" s="5" t="s">
        <v>25</v>
      </c>
      <c r="D28" s="6">
        <v>81.38</v>
      </c>
    </row>
    <row r="29" spans="1:4" ht="36" outlineLevel="2">
      <c r="A29" s="3" t="s">
        <v>44</v>
      </c>
      <c r="B29" s="3" t="s">
        <v>23</v>
      </c>
      <c r="C29" s="5" t="s">
        <v>25</v>
      </c>
      <c r="D29" s="6">
        <v>81.38</v>
      </c>
    </row>
    <row r="30" spans="1:4" ht="36" outlineLevel="2">
      <c r="A30" s="3" t="s">
        <v>4</v>
      </c>
      <c r="B30" s="3" t="s">
        <v>45</v>
      </c>
      <c r="C30" s="5" t="s">
        <v>25</v>
      </c>
      <c r="D30" s="6">
        <v>81.38</v>
      </c>
    </row>
    <row r="31" spans="1:4" ht="12.75">
      <c r="A31" s="7" t="s">
        <v>60</v>
      </c>
      <c r="B31" s="8" t="s">
        <v>43</v>
      </c>
      <c r="C31" s="9" t="s">
        <v>64</v>
      </c>
      <c r="D31" s="10" t="s">
        <v>64</v>
      </c>
    </row>
    <row r="32" spans="1:4" ht="24" outlineLevel="2">
      <c r="A32" s="3" t="s">
        <v>46</v>
      </c>
      <c r="B32" s="3" t="s">
        <v>19</v>
      </c>
      <c r="C32" s="5" t="s">
        <v>55</v>
      </c>
      <c r="D32" s="6">
        <v>1</v>
      </c>
    </row>
    <row r="33" spans="1:4" ht="24" outlineLevel="2">
      <c r="A33" s="3" t="s">
        <v>0</v>
      </c>
      <c r="B33" s="3" t="s">
        <v>69</v>
      </c>
      <c r="C33" s="5" t="s">
        <v>55</v>
      </c>
      <c r="D33" s="6">
        <v>1</v>
      </c>
    </row>
    <row r="34" spans="1:4" ht="12.75" outlineLevel="2">
      <c r="A34" s="3" t="s">
        <v>36</v>
      </c>
      <c r="B34" s="3" t="s">
        <v>48</v>
      </c>
      <c r="C34" s="5" t="s">
        <v>55</v>
      </c>
      <c r="D34" s="6">
        <v>1</v>
      </c>
    </row>
  </sheetData>
  <sheetProtection/>
  <mergeCells count="2"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Batkiewicz</dc:creator>
  <cp:keywords/>
  <dc:description/>
  <cp:lastModifiedBy>Mariola Czajkowska</cp:lastModifiedBy>
  <dcterms:created xsi:type="dcterms:W3CDTF">2021-11-04T13:20:28Z</dcterms:created>
  <dcterms:modified xsi:type="dcterms:W3CDTF">2021-11-18T13:12:21Z</dcterms:modified>
  <cp:category/>
  <cp:version/>
  <cp:contentType/>
  <cp:contentStatus/>
</cp:coreProperties>
</file>