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521" windowWidth="8400" windowHeight="12510" tabRatio="399" firstSheet="1" activeTab="2"/>
  </bookViews>
  <sheets>
    <sheet name="@ wycena wartości zamówienia" sheetId="1" r:id="rId1"/>
    <sheet name="FOR.CEN.ŚWIDWIN" sheetId="2" r:id="rId2"/>
    <sheet name="For. cen.Mrzezyno" sheetId="3" r:id="rId3"/>
    <sheet name="For.cen.Trzebiatów" sheetId="4" r:id="rId4"/>
    <sheet name="FOR. CEN.MIROSŁAWIEC" sheetId="5" r:id="rId5"/>
  </sheets>
  <definedNames>
    <definedName name="_xlnm.Print_Area" localSheetId="4">'FOR. CEN.MIROSŁAWIEC'!$A$1:$Z$38</definedName>
    <definedName name="_xlnm.Print_Area" localSheetId="2">'For. cen.Mrzezyno'!$A$1:$J$24</definedName>
    <definedName name="_xlnm.Print_Area" localSheetId="1">'FOR.CEN.ŚWIDWIN'!$A$1:$S$39</definedName>
    <definedName name="_xlnm.Print_Area" localSheetId="3">'For.cen.Trzebiatów'!$A$1:$N$39</definedName>
  </definedNames>
  <calcPr fullCalcOnLoad="1"/>
</workbook>
</file>

<file path=xl/sharedStrings.xml><?xml version="1.0" encoding="utf-8"?>
<sst xmlns="http://schemas.openxmlformats.org/spreadsheetml/2006/main" count="181" uniqueCount="84">
  <si>
    <t>Lp.</t>
  </si>
  <si>
    <t>Miejsce ustawienia kabin WC</t>
  </si>
  <si>
    <t xml:space="preserve">RAZEM </t>
  </si>
  <si>
    <t>Ilość obsług w okresie umowy               (12 m-cy)</t>
  </si>
  <si>
    <t>Sporządził:</t>
  </si>
  <si>
    <t>Sprawdził:</t>
  </si>
  <si>
    <t>Kabiny WC typu Standard</t>
  </si>
  <si>
    <t>Kabiny WC typu VIP</t>
  </si>
  <si>
    <t>Cena netto 1 obsługi i wynajmu    w zł</t>
  </si>
  <si>
    <t>Cena netto 1 obsługi i wynajmu     w zł</t>
  </si>
  <si>
    <t>Ilość obsług  w okresie umowy (12 m-cy)</t>
  </si>
  <si>
    <t xml:space="preserve">Ilość obsług w okresie trwania umowy             </t>
  </si>
  <si>
    <t xml:space="preserve">Ilość obsług  w okresie trwania umowy </t>
  </si>
  <si>
    <t>Część I - Garnizon Świdwin 
ul. Połczyńska 32</t>
  </si>
  <si>
    <t>Część II - Garnizon Mrzeżyno 
ul. Wojska Polskiego 1</t>
  </si>
  <si>
    <t>Część IV - Garnizon Mirosławiec</t>
  </si>
  <si>
    <t xml:space="preserve">Część III - GarnizonTrzebiatów </t>
  </si>
  <si>
    <t xml:space="preserve"> </t>
  </si>
  <si>
    <t>FORMULARZ CENOWY</t>
  </si>
  <si>
    <t>Ilość kabin (szt.)</t>
  </si>
  <si>
    <t>Stawka VAT (%)</t>
  </si>
  <si>
    <t>Ilość kabin (szt.)**</t>
  </si>
  <si>
    <t xml:space="preserve">Ilość obsług w okresie trwania umowy </t>
  </si>
  <si>
    <t>Garnizon Mirosławiec</t>
  </si>
  <si>
    <t>1-70</t>
  </si>
  <si>
    <t>Razem</t>
  </si>
  <si>
    <t>* Cena obsługi z zastrzeżeniem, ze cena obejmuje obsługę kabiny dostarczonej przez Wykonawcę we wskazane miejsce oraz jej wynajem</t>
  </si>
  <si>
    <t xml:space="preserve">** Ilość kabin zamawianych doraźnie (prawo opcji) </t>
  </si>
  <si>
    <t>………………………………………..</t>
  </si>
  <si>
    <t>……………………………………………………..</t>
  </si>
  <si>
    <t>miejscowość, data</t>
  </si>
  <si>
    <t>podpis Wykonawcy lub osoby upoważnionej</t>
  </si>
  <si>
    <t>SZACUNKOWA WYCENA WARTOŚCI ZAMÓWIENIA NA WYNAJEM I SERWIS KABIN WC - ROK 2019</t>
  </si>
  <si>
    <t>Ilość  kabin (szt.)</t>
  </si>
  <si>
    <t xml:space="preserve">Cena netto 1 obsługi i wynajmu  w zł* </t>
  </si>
  <si>
    <t>Podstawa ustalenia wartości szacunkowej zamówienia: art.  34 ust. 1 pkt.1 Ustawy Prawo Zamówień Publicznych - aktualne ceny stosowane przez aktualnych wykonawców usług  ( umowa nr 486, 487, 488/R/2017 z dn. 28.12.2017 r.  oraz umowa  nr 480/R/18 z dn. 27.12..01.2017 r. ) wraz z uwzględnieniem prognozowanego średniorocznego wskaźnika wzrostu cen towarów i usług konsumpcyjnych na rok 2019  (2,3%).</t>
  </si>
  <si>
    <t>Wskaźnik inflacji na rok  2019 (2,3%) przyjęto z zatwierdzonego w czerwcu 2018 r. Projektu  budżetu państwa na rok 2019 r.</t>
  </si>
  <si>
    <t>1-40</t>
  </si>
  <si>
    <t>1-2</t>
  </si>
  <si>
    <t>0</t>
  </si>
  <si>
    <t>1-4</t>
  </si>
  <si>
    <t xml:space="preserve"> Roczna wartość  netto (kol.4 x kol. 5)</t>
  </si>
  <si>
    <t>Roczna wartość brutto (kol.6 + 8 %VAT)</t>
  </si>
  <si>
    <t>Roczna wartość netto (kol. 9 x kol. 10)</t>
  </si>
  <si>
    <t>Roczna wartość  brutto (kol. 11 + 8 % VAT)</t>
  </si>
  <si>
    <t>Roczna wartość  netto (kol.14 x kol.15)</t>
  </si>
  <si>
    <t>Roczna wartość  brutto (kol.16 + 8% VAT)</t>
  </si>
  <si>
    <t>Roczna wartość  netto (kol.19 x kol.20)</t>
  </si>
  <si>
    <t>Roczna wartość  brutto (kol.21 + 8% VAT)</t>
  </si>
  <si>
    <t>Ogółem roczna wartość netto    (kol.6+11+16+21 )</t>
  </si>
  <si>
    <t>Ogółem roczna wartość brutto (suma kol. 7,12,17,22)</t>
  </si>
  <si>
    <r>
      <t>Wynajem i serwis kabin WC Standard ustawionych</t>
    </r>
    <r>
      <rPr>
        <b/>
        <sz val="8"/>
        <rFont val="Arial"/>
        <family val="2"/>
      </rPr>
      <t xml:space="preserve"> stacjonarnie</t>
    </r>
    <r>
      <rPr>
        <sz val="8"/>
        <rFont val="Arial"/>
        <family val="2"/>
      </rPr>
      <t xml:space="preserve"> w okresie trwania umowy  (12 miesięcy)</t>
    </r>
  </si>
  <si>
    <r>
      <t>Serwisy kabin WC ustawianych</t>
    </r>
    <r>
      <rPr>
        <b/>
        <i/>
        <sz val="8"/>
        <rFont val="Arial"/>
        <family val="2"/>
      </rPr>
      <t xml:space="preserve"> doraźnie, na żądanie, </t>
    </r>
    <r>
      <rPr>
        <i/>
        <sz val="8"/>
        <rFont val="Arial"/>
        <family val="2"/>
      </rPr>
      <t>w okresie  trwania umowy (12 miesięcy) - PRAWO POCJI</t>
    </r>
  </si>
  <si>
    <r>
      <t xml:space="preserve">Kabiny WC typu </t>
    </r>
    <r>
      <rPr>
        <b/>
        <i/>
        <sz val="8"/>
        <rFont val="Arial"/>
        <family val="2"/>
      </rPr>
      <t>Standard</t>
    </r>
  </si>
  <si>
    <r>
      <t xml:space="preserve">Kabiny WC typu </t>
    </r>
    <r>
      <rPr>
        <b/>
        <i/>
        <sz val="8"/>
        <rFont val="Arial"/>
        <family val="2"/>
      </rPr>
      <t>VIP</t>
    </r>
  </si>
  <si>
    <r>
      <t xml:space="preserve">Kabiny WC dla osób </t>
    </r>
    <r>
      <rPr>
        <b/>
        <i/>
        <sz val="8"/>
        <rFont val="Arial"/>
        <family val="2"/>
      </rPr>
      <t>niepełnosprawnych</t>
    </r>
  </si>
  <si>
    <t>Kabiny WC dla osób niepełonosprawnych</t>
  </si>
  <si>
    <r>
      <t>Wynajem i serwis kabin WC Standard ustawionych</t>
    </r>
    <r>
      <rPr>
        <b/>
        <sz val="10"/>
        <rFont val="Arial CE"/>
        <family val="0"/>
      </rPr>
      <t xml:space="preserve"> stacjonarnie</t>
    </r>
    <r>
      <rPr>
        <sz val="10"/>
        <rFont val="Arial CE"/>
        <family val="0"/>
      </rPr>
      <t xml:space="preserve"> w okresie trwania umowy</t>
    </r>
  </si>
  <si>
    <t>Garnizon Trzebiatów</t>
  </si>
  <si>
    <t>2</t>
  </si>
  <si>
    <t>Ogółem wartość brutto (zł) kol. 7+12+17+22</t>
  </si>
  <si>
    <t>Cena brutto jednorazowej obsługi wraz z wynajmem (zł)*</t>
  </si>
  <si>
    <t>Razem wartość brutto usług w trakcie trwania umowy  (kol.4 x kol.5)</t>
  </si>
  <si>
    <t>Razem wartość brutto usług w trakcie trwania umowy  (kol.9 x kol.10)</t>
  </si>
  <si>
    <t>260</t>
  </si>
  <si>
    <t>1--2</t>
  </si>
  <si>
    <t>Ogółem wartość brutto (zł) kol. 7+12+17</t>
  </si>
  <si>
    <t>Razem wartość brutto usług w trakcie trwania umowy  (kol.14 x kol. 15)</t>
  </si>
  <si>
    <t>48</t>
  </si>
  <si>
    <t>Ogółem wartość brutto (zł) kol. 7+12</t>
  </si>
  <si>
    <r>
      <t>Wynajem i serwis kabin WC Standard ustawionych</t>
    </r>
    <r>
      <rPr>
        <b/>
        <sz val="10"/>
        <rFont val="Arial CE"/>
        <family val="0"/>
      </rPr>
      <t xml:space="preserve"> stacjonarnie</t>
    </r>
    <r>
      <rPr>
        <sz val="10"/>
        <rFont val="Arial CE"/>
        <family val="0"/>
      </rPr>
      <t xml:space="preserve"> w okresie trwania umowy </t>
    </r>
  </si>
  <si>
    <t>Zadanie nr II - Mrzeżyno</t>
  </si>
  <si>
    <t>Zadanie nr III - Trzebiatów</t>
  </si>
  <si>
    <t>Zadanie nr I - Świdwin</t>
  </si>
  <si>
    <t>Zadanie nr IV - Mirosławiec</t>
  </si>
  <si>
    <t>Kabiny WC dla osób niepełnosprawnych</t>
  </si>
  <si>
    <r>
      <t xml:space="preserve">Serwisy kabin WC ustawianych </t>
    </r>
    <r>
      <rPr>
        <b/>
        <sz val="10"/>
        <rFont val="Arial CE"/>
        <family val="0"/>
      </rPr>
      <t>doraźnie, na żądani</t>
    </r>
    <r>
      <rPr>
        <sz val="10"/>
        <rFont val="Arial CE"/>
        <family val="0"/>
      </rPr>
      <t xml:space="preserve">e, w okresie  trwania umowy </t>
    </r>
  </si>
  <si>
    <r>
      <t xml:space="preserve">Serwisy kabin WC ustawianych </t>
    </r>
    <r>
      <rPr>
        <b/>
        <sz val="10"/>
        <rFont val="Arial CE"/>
        <family val="0"/>
      </rPr>
      <t>doraźnie, na żądani</t>
    </r>
    <r>
      <rPr>
        <sz val="10"/>
        <rFont val="Arial CE"/>
        <family val="0"/>
      </rPr>
      <t>e, w okresie  trwania umowy</t>
    </r>
  </si>
  <si>
    <t>Ogółem wartość brutto usług w trakcie trwania umowy  (kol.4 x kol.5)</t>
  </si>
  <si>
    <t xml:space="preserve">Garnizon Mrzeżyno </t>
  </si>
  <si>
    <t xml:space="preserve">Garnizon Świdwin, </t>
  </si>
  <si>
    <t xml:space="preserve">Razem wartość brutto usług w trakcie trwania umowy (kol.14 x kol.15)   </t>
  </si>
  <si>
    <t>Razem wartość brutto usług w trakcie trwania umowy  (kol.19 x kol. 20)</t>
  </si>
  <si>
    <t>Załącznik nr 2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</si>
</sst>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#,##0.00\ _z_ł"/>
    <numFmt numFmtId="178" formatCode="[$-415]d\ mmmm\ yyyy"/>
    <numFmt numFmtId="179" formatCode="00\-000"/>
    <numFmt numFmtId="180" formatCode="_-* #,##0.000\ _z_ł_-;\-* #,##0.000\ _z_ł_-;_-* &quot;-&quot;??\ _z_ł_-;_-@_-"/>
    <numFmt numFmtId="181" formatCode="_-* #,##0.0000\ _z_ł_-;\-* #,##0.0000\ _z_ł_-;_-* &quot;-&quot;??\ _z_ł_-;_-@_-"/>
    <numFmt numFmtId="182" formatCode="#,##0.0\ &quot;zł&quot;"/>
    <numFmt numFmtId="183" formatCode="#,##0\ &quot;zł&quot;"/>
    <numFmt numFmtId="184" formatCode="_-* #,##0.0\ _z_ł_-;\-* #,##0.0\ _z_ł_-;_-* &quot;-&quot;??\ _z_ł_-;_-@_-"/>
    <numFmt numFmtId="185" formatCode="_-* #,##0\ _z_ł_-;\-* #,##0\ _z_ł_-;_-* &quot;-&quot;??\ _z_ł_-;_-@_-"/>
    <numFmt numFmtId="186" formatCode="0.0"/>
    <numFmt numFmtId="187" formatCode="#,##0.0\ _z_ł"/>
    <numFmt numFmtId="188" formatCode="#,##0\ _z_ł"/>
  </numFmts>
  <fonts count="75">
    <font>
      <sz val="10"/>
      <name val="Arial CE"/>
      <family val="0"/>
    </font>
    <font>
      <b/>
      <sz val="14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 CE"/>
      <family val="0"/>
    </font>
    <font>
      <sz val="1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Arial CE"/>
      <family val="0"/>
    </font>
    <font>
      <b/>
      <sz val="16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sz val="16"/>
      <color indexed="17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60"/>
      <name val="Calibri"/>
      <family val="2"/>
    </font>
    <font>
      <b/>
      <sz val="16"/>
      <color indexed="52"/>
      <name val="Calibri"/>
      <family val="2"/>
    </font>
    <font>
      <b/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10"/>
      <name val="Calibri"/>
      <family val="2"/>
    </font>
    <font>
      <b/>
      <sz val="18"/>
      <color indexed="56"/>
      <name val="Cambria"/>
      <family val="2"/>
    </font>
    <font>
      <sz val="16"/>
      <color indexed="20"/>
      <name val="Calibri"/>
      <family val="2"/>
    </font>
    <font>
      <sz val="10"/>
      <color indexed="10"/>
      <name val="Arial CE"/>
      <family val="0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 CE"/>
      <family val="0"/>
    </font>
    <font>
      <sz val="12"/>
      <color indexed="8"/>
      <name val="Arial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sz val="16"/>
      <color rgb="FF006100"/>
      <name val="Calibri"/>
      <family val="2"/>
    </font>
    <font>
      <sz val="16"/>
      <color rgb="FFFA7D00"/>
      <name val="Calibri"/>
      <family val="2"/>
    </font>
    <font>
      <b/>
      <sz val="16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9C6500"/>
      <name val="Calibri"/>
      <family val="2"/>
    </font>
    <font>
      <b/>
      <sz val="16"/>
      <color rgb="FFFA7D00"/>
      <name val="Calibri"/>
      <family val="2"/>
    </font>
    <font>
      <b/>
      <sz val="16"/>
      <color theme="1"/>
      <name val="Calibri"/>
      <family val="2"/>
    </font>
    <font>
      <i/>
      <sz val="16"/>
      <color rgb="FF7F7F7F"/>
      <name val="Calibri"/>
      <family val="2"/>
    </font>
    <font>
      <sz val="16"/>
      <color rgb="FFFF0000"/>
      <name val="Calibri"/>
      <family val="2"/>
    </font>
    <font>
      <b/>
      <sz val="18"/>
      <color theme="3"/>
      <name val="Cambria"/>
      <family val="2"/>
    </font>
    <font>
      <sz val="16"/>
      <color rgb="FF9C0006"/>
      <name val="Calibri"/>
      <family val="2"/>
    </font>
    <font>
      <sz val="10"/>
      <color rgb="FFFF0000"/>
      <name val="Arial CE"/>
      <family val="0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 CE"/>
      <family val="0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67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68" fillId="0" borderId="0" xfId="0" applyFont="1" applyFill="1" applyBorder="1" applyAlignment="1">
      <alignment/>
    </xf>
    <xf numFmtId="16" fontId="0" fillId="0" borderId="0" xfId="0" applyNumberFormat="1" applyAlignment="1">
      <alignment/>
    </xf>
    <xf numFmtId="0" fontId="0" fillId="6" borderId="15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69" fillId="0" borderId="0" xfId="0" applyFont="1" applyAlignment="1">
      <alignment horizontal="left" vertical="top" wrapText="1"/>
    </xf>
    <xf numFmtId="0" fontId="70" fillId="0" borderId="0" xfId="0" applyFont="1" applyAlignment="1">
      <alignment horizontal="left" wrapText="1"/>
    </xf>
    <xf numFmtId="43" fontId="2" fillId="0" borderId="0" xfId="42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71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19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indent="5"/>
    </xf>
    <xf numFmtId="0" fontId="0" fillId="0" borderId="0" xfId="0" applyBorder="1" applyAlignment="1">
      <alignment horizontal="left" indent="5"/>
    </xf>
    <xf numFmtId="0" fontId="6" fillId="0" borderId="0" xfId="0" applyFont="1" applyBorder="1" applyAlignment="1">
      <alignment horizontal="left" indent="29"/>
    </xf>
    <xf numFmtId="0" fontId="15" fillId="0" borderId="18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5" fillId="0" borderId="19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43" fontId="7" fillId="0" borderId="0" xfId="42" applyFont="1" applyBorder="1" applyAlignment="1">
      <alignment/>
    </xf>
    <xf numFmtId="0" fontId="14" fillId="0" borderId="0" xfId="0" applyFont="1" applyFill="1" applyAlignment="1">
      <alignment/>
    </xf>
    <xf numFmtId="185" fontId="14" fillId="0" borderId="0" xfId="0" applyNumberFormat="1" applyFont="1" applyAlignment="1">
      <alignment/>
    </xf>
    <xf numFmtId="0" fontId="14" fillId="33" borderId="0" xfId="0" applyFont="1" applyFill="1" applyAlignment="1">
      <alignment/>
    </xf>
    <xf numFmtId="176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 horizontal="center"/>
    </xf>
    <xf numFmtId="0" fontId="69" fillId="0" borderId="0" xfId="0" applyFont="1" applyAlignment="1">
      <alignment horizontal="left" vertical="top" wrapText="1"/>
    </xf>
    <xf numFmtId="0" fontId="72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6" fillId="7" borderId="20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16" fillId="31" borderId="21" xfId="0" applyFont="1" applyFill="1" applyBorder="1" applyAlignment="1">
      <alignment horizontal="center" vertical="center" wrapText="1"/>
    </xf>
    <xf numFmtId="0" fontId="16" fillId="31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/>
    </xf>
    <xf numFmtId="0" fontId="23" fillId="31" borderId="13" xfId="0" applyFont="1" applyFill="1" applyBorder="1" applyAlignment="1">
      <alignment horizontal="center" vertical="center"/>
    </xf>
    <xf numFmtId="176" fontId="23" fillId="7" borderId="24" xfId="0" applyNumberFormat="1" applyFont="1" applyFill="1" applyBorder="1" applyAlignment="1">
      <alignment vertical="center"/>
    </xf>
    <xf numFmtId="176" fontId="23" fillId="7" borderId="24" xfId="0" applyNumberFormat="1" applyFont="1" applyFill="1" applyBorder="1" applyAlignment="1">
      <alignment horizontal="center" vertical="center"/>
    </xf>
    <xf numFmtId="49" fontId="23" fillId="7" borderId="24" xfId="0" applyNumberFormat="1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1" fontId="15" fillId="0" borderId="27" xfId="0" applyNumberFormat="1" applyFont="1" applyFill="1" applyBorder="1" applyAlignment="1">
      <alignment horizontal="center" vertical="center"/>
    </xf>
    <xf numFmtId="1" fontId="16" fillId="0" borderId="27" xfId="0" applyNumberFormat="1" applyFont="1" applyFill="1" applyBorder="1" applyAlignment="1">
      <alignment horizontal="center" vertical="center" wrapText="1"/>
    </xf>
    <xf numFmtId="1" fontId="16" fillId="0" borderId="28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wrapText="1"/>
    </xf>
    <xf numFmtId="49" fontId="15" fillId="0" borderId="29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49" fontId="15" fillId="0" borderId="30" xfId="0" applyNumberFormat="1" applyFont="1" applyFill="1" applyBorder="1" applyAlignment="1">
      <alignment horizontal="center" vertical="center"/>
    </xf>
    <xf numFmtId="188" fontId="16" fillId="0" borderId="11" xfId="0" applyNumberFormat="1" applyFont="1" applyFill="1" applyBorder="1" applyAlignment="1">
      <alignment horizontal="center" vertical="center"/>
    </xf>
    <xf numFmtId="0" fontId="16" fillId="7" borderId="31" xfId="0" applyFont="1" applyFill="1" applyBorder="1" applyAlignment="1">
      <alignment horizontal="center" vertical="center" wrapText="1"/>
    </xf>
    <xf numFmtId="0" fontId="16" fillId="7" borderId="32" xfId="0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7" borderId="33" xfId="0" applyFont="1" applyFill="1" applyBorder="1" applyAlignment="1">
      <alignment horizontal="center" vertical="center" wrapText="1"/>
    </xf>
    <xf numFmtId="176" fontId="15" fillId="0" borderId="20" xfId="0" applyNumberFormat="1" applyFont="1" applyFill="1" applyBorder="1" applyAlignment="1">
      <alignment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7" borderId="35" xfId="0" applyFont="1" applyFill="1" applyBorder="1" applyAlignment="1">
      <alignment horizontal="center" vertical="center" wrapText="1"/>
    </xf>
    <xf numFmtId="176" fontId="15" fillId="7" borderId="24" xfId="0" applyNumberFormat="1" applyFont="1" applyFill="1" applyBorder="1" applyAlignment="1">
      <alignment vertical="center"/>
    </xf>
    <xf numFmtId="0" fontId="16" fillId="7" borderId="24" xfId="0" applyFont="1" applyFill="1" applyBorder="1" applyAlignment="1">
      <alignment horizontal="center" vertical="center" wrapText="1"/>
    </xf>
    <xf numFmtId="0" fontId="16" fillId="7" borderId="36" xfId="0" applyFont="1" applyFill="1" applyBorder="1" applyAlignment="1">
      <alignment horizontal="center" vertical="center" wrapText="1"/>
    </xf>
    <xf numFmtId="0" fontId="16" fillId="7" borderId="23" xfId="0" applyFont="1" applyFill="1" applyBorder="1" applyAlignment="1">
      <alignment horizontal="center" vertical="center" wrapText="1"/>
    </xf>
    <xf numFmtId="176" fontId="15" fillId="7" borderId="10" xfId="0" applyNumberFormat="1" applyFont="1" applyFill="1" applyBorder="1" applyAlignment="1">
      <alignment vertical="center"/>
    </xf>
    <xf numFmtId="0" fontId="16" fillId="7" borderId="10" xfId="0" applyFont="1" applyFill="1" applyBorder="1" applyAlignment="1">
      <alignment horizontal="center" vertical="center" wrapText="1"/>
    </xf>
    <xf numFmtId="0" fontId="16" fillId="7" borderId="37" xfId="0" applyFont="1" applyFill="1" applyBorder="1" applyAlignment="1">
      <alignment horizontal="center" vertical="center" wrapText="1"/>
    </xf>
    <xf numFmtId="176" fontId="23" fillId="7" borderId="10" xfId="0" applyNumberFormat="1" applyFont="1" applyFill="1" applyBorder="1" applyAlignment="1">
      <alignment vertical="center"/>
    </xf>
    <xf numFmtId="0" fontId="16" fillId="31" borderId="38" xfId="0" applyFont="1" applyFill="1" applyBorder="1" applyAlignment="1">
      <alignment horizontal="center" vertical="center" wrapText="1"/>
    </xf>
    <xf numFmtId="0" fontId="16" fillId="7" borderId="27" xfId="0" applyFont="1" applyFill="1" applyBorder="1" applyAlignment="1">
      <alignment horizontal="center" vertical="center"/>
    </xf>
    <xf numFmtId="176" fontId="15" fillId="0" borderId="27" xfId="0" applyNumberFormat="1" applyFont="1" applyFill="1" applyBorder="1" applyAlignment="1">
      <alignment horizontal="center" vertical="center"/>
    </xf>
    <xf numFmtId="176" fontId="15" fillId="0" borderId="28" xfId="0" applyNumberFormat="1" applyFont="1" applyFill="1" applyBorder="1" applyAlignment="1">
      <alignment horizontal="center" vertical="center"/>
    </xf>
    <xf numFmtId="176" fontId="23" fillId="31" borderId="27" xfId="0" applyNumberFormat="1" applyFont="1" applyFill="1" applyBorder="1" applyAlignment="1">
      <alignment horizontal="center" vertical="center"/>
    </xf>
    <xf numFmtId="0" fontId="16" fillId="7" borderId="24" xfId="0" applyFont="1" applyFill="1" applyBorder="1" applyAlignment="1">
      <alignment horizontal="center" vertical="center"/>
    </xf>
    <xf numFmtId="176" fontId="15" fillId="7" borderId="24" xfId="0" applyNumberFormat="1" applyFont="1" applyFill="1" applyBorder="1" applyAlignment="1">
      <alignment horizontal="center" vertical="center"/>
    </xf>
    <xf numFmtId="176" fontId="15" fillId="7" borderId="36" xfId="0" applyNumberFormat="1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4" fillId="7" borderId="39" xfId="0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/>
    </xf>
    <xf numFmtId="0" fontId="23" fillId="7" borderId="11" xfId="0" applyFont="1" applyFill="1" applyBorder="1" applyAlignment="1">
      <alignment horizontal="center" vertical="center"/>
    </xf>
    <xf numFmtId="49" fontId="23" fillId="7" borderId="11" xfId="0" applyNumberFormat="1" applyFont="1" applyFill="1" applyBorder="1" applyAlignment="1">
      <alignment horizontal="center" vertical="center"/>
    </xf>
    <xf numFmtId="176" fontId="23" fillId="7" borderId="20" xfId="0" applyNumberFormat="1" applyFont="1" applyFill="1" applyBorder="1" applyAlignment="1">
      <alignment vertical="center"/>
    </xf>
    <xf numFmtId="0" fontId="16" fillId="7" borderId="32" xfId="0" applyFont="1" applyFill="1" applyBorder="1" applyAlignment="1">
      <alignment horizontal="center" vertical="center"/>
    </xf>
    <xf numFmtId="176" fontId="15" fillId="34" borderId="14" xfId="0" applyNumberFormat="1" applyFont="1" applyFill="1" applyBorder="1" applyAlignment="1">
      <alignment horizontal="center" vertical="center"/>
    </xf>
    <xf numFmtId="176" fontId="15" fillId="34" borderId="40" xfId="0" applyNumberFormat="1" applyFont="1" applyFill="1" applyBorder="1" applyAlignment="1">
      <alignment horizontal="center" vertical="center"/>
    </xf>
    <xf numFmtId="176" fontId="15" fillId="34" borderId="41" xfId="0" applyNumberFormat="1" applyFont="1" applyFill="1" applyBorder="1" applyAlignment="1">
      <alignment horizontal="center" vertical="center"/>
    </xf>
    <xf numFmtId="0" fontId="16" fillId="7" borderId="12" xfId="0" applyFont="1" applyFill="1" applyBorder="1" applyAlignment="1">
      <alignment horizontal="center" vertical="center"/>
    </xf>
    <xf numFmtId="0" fontId="16" fillId="7" borderId="42" xfId="0" applyFont="1" applyFill="1" applyBorder="1" applyAlignment="1">
      <alignment horizontal="center" vertical="center"/>
    </xf>
    <xf numFmtId="176" fontId="15" fillId="34" borderId="42" xfId="0" applyNumberFormat="1" applyFont="1" applyFill="1" applyBorder="1" applyAlignment="1">
      <alignment horizontal="center" vertical="center"/>
    </xf>
    <xf numFmtId="176" fontId="15" fillId="34" borderId="27" xfId="0" applyNumberFormat="1" applyFont="1" applyFill="1" applyBorder="1" applyAlignment="1">
      <alignment horizontal="center" vertical="center"/>
    </xf>
    <xf numFmtId="176" fontId="15" fillId="34" borderId="2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 wrapText="1"/>
    </xf>
    <xf numFmtId="49" fontId="23" fillId="4" borderId="10" xfId="0" applyNumberFormat="1" applyFont="1" applyFill="1" applyBorder="1" applyAlignment="1">
      <alignment horizontal="center" vertical="center"/>
    </xf>
    <xf numFmtId="188" fontId="23" fillId="4" borderId="11" xfId="0" applyNumberFormat="1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0" fillId="7" borderId="43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44" xfId="0" applyFill="1" applyBorder="1" applyAlignment="1">
      <alignment horizontal="center" vertical="center" wrapText="1"/>
    </xf>
    <xf numFmtId="49" fontId="0" fillId="5" borderId="11" xfId="0" applyNumberFormat="1" applyFill="1" applyBorder="1" applyAlignment="1">
      <alignment horizontal="center" vertical="center"/>
    </xf>
    <xf numFmtId="49" fontId="0" fillId="5" borderId="18" xfId="0" applyNumberFormat="1" applyFill="1" applyBorder="1" applyAlignment="1">
      <alignment horizontal="center" vertical="center"/>
    </xf>
    <xf numFmtId="49" fontId="0" fillId="6" borderId="18" xfId="0" applyNumberFormat="1" applyFill="1" applyBorder="1" applyAlignment="1">
      <alignment horizontal="center" vertical="center"/>
    </xf>
    <xf numFmtId="49" fontId="0" fillId="6" borderId="19" xfId="0" applyNumberFormat="1" applyFill="1" applyBorder="1" applyAlignment="1">
      <alignment horizontal="center" vertical="center"/>
    </xf>
    <xf numFmtId="49" fontId="0" fillId="6" borderId="41" xfId="0" applyNumberFormat="1" applyFill="1" applyBorder="1" applyAlignment="1">
      <alignment horizontal="center" vertical="center"/>
    </xf>
    <xf numFmtId="49" fontId="0" fillId="5" borderId="19" xfId="0" applyNumberFormat="1" applyFill="1" applyBorder="1" applyAlignment="1">
      <alignment horizontal="center" vertical="center"/>
    </xf>
    <xf numFmtId="49" fontId="0" fillId="5" borderId="41" xfId="0" applyNumberFormat="1" applyFill="1" applyBorder="1" applyAlignment="1">
      <alignment horizontal="center" vertical="center"/>
    </xf>
    <xf numFmtId="49" fontId="0" fillId="6" borderId="11" xfId="0" applyNumberFormat="1" applyFill="1" applyBorder="1" applyAlignment="1">
      <alignment horizontal="center" vertical="center"/>
    </xf>
    <xf numFmtId="49" fontId="0" fillId="6" borderId="13" xfId="0" applyNumberFormat="1" applyFill="1" applyBorder="1" applyAlignment="1">
      <alignment horizontal="center" vertical="center"/>
    </xf>
    <xf numFmtId="49" fontId="0" fillId="6" borderId="14" xfId="0" applyNumberFormat="1" applyFill="1" applyBorder="1" applyAlignment="1">
      <alignment horizontal="center" vertical="center"/>
    </xf>
    <xf numFmtId="49" fontId="0" fillId="5" borderId="13" xfId="0" applyNumberFormat="1" applyFill="1" applyBorder="1" applyAlignment="1">
      <alignment horizontal="center" vertical="center"/>
    </xf>
    <xf numFmtId="49" fontId="0" fillId="5" borderId="14" xfId="0" applyNumberFormat="1" applyFill="1" applyBorder="1" applyAlignment="1">
      <alignment horizontal="center" vertical="center"/>
    </xf>
    <xf numFmtId="49" fontId="0" fillId="7" borderId="28" xfId="0" applyNumberFormat="1" applyFill="1" applyBorder="1" applyAlignment="1">
      <alignment horizontal="center" vertical="center" wrapText="1"/>
    </xf>
    <xf numFmtId="49" fontId="0" fillId="7" borderId="19" xfId="0" applyNumberFormat="1" applyFill="1" applyBorder="1" applyAlignment="1">
      <alignment horizontal="center" vertical="center" wrapText="1"/>
    </xf>
    <xf numFmtId="49" fontId="0" fillId="7" borderId="34" xfId="0" applyNumberFormat="1" applyFill="1" applyBorder="1" applyAlignment="1">
      <alignment horizontal="center" vertical="center" wrapText="1"/>
    </xf>
    <xf numFmtId="49" fontId="0" fillId="7" borderId="27" xfId="0" applyNumberFormat="1" applyFill="1" applyBorder="1" applyAlignment="1">
      <alignment horizontal="center" vertical="center" wrapText="1"/>
    </xf>
    <xf numFmtId="49" fontId="0" fillId="7" borderId="13" xfId="0" applyNumberFormat="1" applyFill="1" applyBorder="1" applyAlignment="1">
      <alignment horizontal="center" vertical="center" wrapText="1"/>
    </xf>
    <xf numFmtId="49" fontId="0" fillId="7" borderId="20" xfId="0" applyNumberFormat="1" applyFill="1" applyBorder="1" applyAlignment="1">
      <alignment horizontal="center" vertical="center" wrapText="1"/>
    </xf>
    <xf numFmtId="49" fontId="0" fillId="6" borderId="0" xfId="0" applyNumberFormat="1" applyFill="1" applyBorder="1" applyAlignment="1">
      <alignment horizontal="center" vertical="center"/>
    </xf>
    <xf numFmtId="49" fontId="0" fillId="6" borderId="39" xfId="0" applyNumberFormat="1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 wrapText="1"/>
    </xf>
    <xf numFmtId="0" fontId="0" fillId="5" borderId="45" xfId="0" applyFont="1" applyFill="1" applyBorder="1" applyAlignment="1">
      <alignment horizontal="center" vertical="center" wrapText="1"/>
    </xf>
    <xf numFmtId="0" fontId="0" fillId="6" borderId="45" xfId="0" applyFont="1" applyFill="1" applyBorder="1" applyAlignment="1">
      <alignment horizontal="center" vertical="center" wrapText="1"/>
    </xf>
    <xf numFmtId="0" fontId="0" fillId="7" borderId="45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8" fillId="0" borderId="13" xfId="0" applyFont="1" applyBorder="1" applyAlignment="1">
      <alignment vertical="center"/>
    </xf>
    <xf numFmtId="49" fontId="0" fillId="0" borderId="37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6" borderId="20" xfId="0" applyNumberForma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49" fontId="0" fillId="7" borderId="18" xfId="0" applyNumberFormat="1" applyFill="1" applyBorder="1" applyAlignment="1">
      <alignment horizontal="center" vertical="center" wrapText="1"/>
    </xf>
    <xf numFmtId="49" fontId="0" fillId="7" borderId="11" xfId="0" applyNumberForma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6" borderId="44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/>
    </xf>
    <xf numFmtId="49" fontId="0" fillId="6" borderId="34" xfId="0" applyNumberForma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49" fontId="0" fillId="6" borderId="37" xfId="0" applyNumberFormat="1" applyFill="1" applyBorder="1" applyAlignment="1">
      <alignment horizontal="center" vertical="center"/>
    </xf>
    <xf numFmtId="49" fontId="0" fillId="6" borderId="10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 wrapText="1"/>
    </xf>
    <xf numFmtId="49" fontId="0" fillId="7" borderId="37" xfId="0" applyNumberFormat="1" applyFill="1" applyBorder="1" applyAlignment="1">
      <alignment horizontal="center" vertical="center" wrapText="1"/>
    </xf>
    <xf numFmtId="49" fontId="0" fillId="7" borderId="10" xfId="0" applyNumberForma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9" fillId="0" borderId="0" xfId="0" applyFont="1" applyAlignment="1">
      <alignment/>
    </xf>
    <xf numFmtId="176" fontId="16" fillId="0" borderId="20" xfId="0" applyNumberFormat="1" applyFont="1" applyFill="1" applyBorder="1" applyAlignment="1">
      <alignment horizontal="center" vertical="center"/>
    </xf>
    <xf numFmtId="176" fontId="16" fillId="0" borderId="34" xfId="0" applyNumberFormat="1" applyFont="1" applyFill="1" applyBorder="1" applyAlignment="1">
      <alignment horizontal="center" vertical="center"/>
    </xf>
    <xf numFmtId="0" fontId="23" fillId="7" borderId="20" xfId="0" applyFont="1" applyFill="1" applyBorder="1" applyAlignment="1">
      <alignment vertical="center"/>
    </xf>
    <xf numFmtId="0" fontId="16" fillId="7" borderId="10" xfId="0" applyFont="1" applyFill="1" applyBorder="1" applyAlignment="1">
      <alignment horizontal="center" vertical="center"/>
    </xf>
    <xf numFmtId="176" fontId="23" fillId="7" borderId="10" xfId="0" applyNumberFormat="1" applyFont="1" applyFill="1" applyBorder="1" applyAlignment="1">
      <alignment horizontal="center" vertical="center"/>
    </xf>
    <xf numFmtId="44" fontId="16" fillId="0" borderId="20" xfId="0" applyNumberFormat="1" applyFont="1" applyFill="1" applyBorder="1" applyAlignment="1">
      <alignment horizontal="center" vertical="center"/>
    </xf>
    <xf numFmtId="176" fontId="15" fillId="0" borderId="20" xfId="0" applyNumberFormat="1" applyFont="1" applyFill="1" applyBorder="1" applyAlignment="1">
      <alignment horizontal="center" vertical="center"/>
    </xf>
    <xf numFmtId="176" fontId="15" fillId="0" borderId="34" xfId="0" applyNumberFormat="1" applyFont="1" applyFill="1" applyBorder="1" applyAlignment="1">
      <alignment horizontal="center" vertical="center"/>
    </xf>
    <xf numFmtId="0" fontId="23" fillId="31" borderId="20" xfId="0" applyFont="1" applyFill="1" applyBorder="1" applyAlignment="1">
      <alignment horizontal="center"/>
    </xf>
    <xf numFmtId="0" fontId="16" fillId="31" borderId="46" xfId="0" applyFont="1" applyFill="1" applyBorder="1" applyAlignment="1">
      <alignment horizontal="center" vertical="center" wrapText="1"/>
    </xf>
    <xf numFmtId="0" fontId="16" fillId="7" borderId="39" xfId="0" applyFont="1" applyFill="1" applyBorder="1" applyAlignment="1">
      <alignment horizontal="center" vertical="center"/>
    </xf>
    <xf numFmtId="176" fontId="15" fillId="31" borderId="39" xfId="0" applyNumberFormat="1" applyFont="1" applyFill="1" applyBorder="1" applyAlignment="1">
      <alignment horizontal="center" vertical="center"/>
    </xf>
    <xf numFmtId="176" fontId="15" fillId="31" borderId="0" xfId="0" applyNumberFormat="1" applyFont="1" applyFill="1" applyBorder="1" applyAlignment="1">
      <alignment horizontal="center" vertical="center"/>
    </xf>
    <xf numFmtId="176" fontId="23" fillId="31" borderId="39" xfId="0" applyNumberFormat="1" applyFont="1" applyFill="1" applyBorder="1" applyAlignment="1">
      <alignment vertical="center"/>
    </xf>
    <xf numFmtId="0" fontId="16" fillId="31" borderId="23" xfId="0" applyFont="1" applyFill="1" applyBorder="1" applyAlignment="1">
      <alignment horizontal="center" vertical="center" wrapText="1"/>
    </xf>
    <xf numFmtId="44" fontId="23" fillId="31" borderId="10" xfId="0" applyNumberFormat="1" applyFont="1" applyFill="1" applyBorder="1" applyAlignment="1">
      <alignment vertical="center"/>
    </xf>
    <xf numFmtId="0" fontId="16" fillId="4" borderId="33" xfId="0" applyFont="1" applyFill="1" applyBorder="1" applyAlignment="1">
      <alignment horizontal="center" vertical="center" wrapText="1"/>
    </xf>
    <xf numFmtId="176" fontId="23" fillId="4" borderId="20" xfId="0" applyNumberFormat="1" applyFont="1" applyFill="1" applyBorder="1" applyAlignment="1">
      <alignment vertical="center"/>
    </xf>
    <xf numFmtId="0" fontId="16" fillId="4" borderId="35" xfId="0" applyFont="1" applyFill="1" applyBorder="1" applyAlignment="1">
      <alignment horizontal="center" vertical="center" wrapText="1"/>
    </xf>
    <xf numFmtId="49" fontId="15" fillId="4" borderId="24" xfId="0" applyNumberFormat="1" applyFont="1" applyFill="1" applyBorder="1" applyAlignment="1">
      <alignment horizontal="center" vertical="center"/>
    </xf>
    <xf numFmtId="176" fontId="15" fillId="4" borderId="24" xfId="0" applyNumberFormat="1" applyFont="1" applyFill="1" applyBorder="1" applyAlignment="1">
      <alignment vertical="center"/>
    </xf>
    <xf numFmtId="176" fontId="23" fillId="4" borderId="24" xfId="0" applyNumberFormat="1" applyFont="1" applyFill="1" applyBorder="1" applyAlignment="1">
      <alignment vertical="center"/>
    </xf>
    <xf numFmtId="0" fontId="16" fillId="4" borderId="23" xfId="0" applyFont="1" applyFill="1" applyBorder="1" applyAlignment="1">
      <alignment horizontal="center" vertical="center" wrapText="1"/>
    </xf>
    <xf numFmtId="49" fontId="15" fillId="4" borderId="25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 wrapText="1"/>
    </xf>
    <xf numFmtId="0" fontId="16" fillId="4" borderId="37" xfId="0" applyFont="1" applyFill="1" applyBorder="1" applyAlignment="1">
      <alignment horizontal="center" vertical="center" wrapText="1"/>
    </xf>
    <xf numFmtId="176" fontId="15" fillId="4" borderId="10" xfId="0" applyNumberFormat="1" applyFont="1" applyFill="1" applyBorder="1" applyAlignment="1">
      <alignment vertical="center"/>
    </xf>
    <xf numFmtId="176" fontId="23" fillId="4" borderId="10" xfId="0" applyNumberFormat="1" applyFont="1" applyFill="1" applyBorder="1" applyAlignment="1">
      <alignment vertical="center"/>
    </xf>
    <xf numFmtId="176" fontId="24" fillId="34" borderId="27" xfId="0" applyNumberFormat="1" applyFont="1" applyFill="1" applyBorder="1" applyAlignment="1">
      <alignment horizontal="center" vertical="center"/>
    </xf>
    <xf numFmtId="176" fontId="16" fillId="7" borderId="10" xfId="0" applyNumberFormat="1" applyFont="1" applyFill="1" applyBorder="1" applyAlignment="1">
      <alignment horizontal="center" vertical="center"/>
    </xf>
    <xf numFmtId="176" fontId="16" fillId="7" borderId="37" xfId="0" applyNumberFormat="1" applyFont="1" applyFill="1" applyBorder="1" applyAlignment="1">
      <alignment horizontal="center" vertical="center"/>
    </xf>
    <xf numFmtId="44" fontId="16" fillId="31" borderId="10" xfId="0" applyNumberFormat="1" applyFont="1" applyFill="1" applyBorder="1" applyAlignment="1">
      <alignment horizontal="center" vertical="center"/>
    </xf>
    <xf numFmtId="176" fontId="16" fillId="31" borderId="10" xfId="0" applyNumberFormat="1" applyFont="1" applyFill="1" applyBorder="1" applyAlignment="1">
      <alignment horizontal="center" vertical="center"/>
    </xf>
    <xf numFmtId="176" fontId="16" fillId="31" borderId="37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73" fillId="0" borderId="0" xfId="0" applyFont="1" applyBorder="1" applyAlignment="1">
      <alignment/>
    </xf>
    <xf numFmtId="0" fontId="8" fillId="0" borderId="20" xfId="0" applyFon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67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74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0" fillId="0" borderId="0" xfId="0" applyFont="1" applyAlignment="1">
      <alignment horizontal="left" wrapText="1"/>
    </xf>
    <xf numFmtId="0" fontId="16" fillId="7" borderId="30" xfId="0" applyFont="1" applyFill="1" applyBorder="1" applyAlignment="1">
      <alignment horizontal="center" vertical="center" wrapText="1"/>
    </xf>
    <xf numFmtId="0" fontId="14" fillId="0" borderId="47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48" xfId="0" applyFont="1" applyBorder="1" applyAlignment="1">
      <alignment/>
    </xf>
    <xf numFmtId="0" fontId="21" fillId="34" borderId="23" xfId="0" applyFont="1" applyFill="1" applyBorder="1" applyAlignment="1">
      <alignment horizontal="center" vertical="center" wrapText="1"/>
    </xf>
    <xf numFmtId="0" fontId="21" fillId="34" borderId="37" xfId="0" applyFont="1" applyFill="1" applyBorder="1" applyAlignment="1">
      <alignment horizontal="center" vertical="center" wrapText="1"/>
    </xf>
    <xf numFmtId="0" fontId="21" fillId="34" borderId="36" xfId="0" applyFont="1" applyFill="1" applyBorder="1" applyAlignment="1">
      <alignment horizontal="center" vertical="center" wrapText="1"/>
    </xf>
    <xf numFmtId="0" fontId="22" fillId="31" borderId="49" xfId="0" applyFont="1" applyFill="1" applyBorder="1" applyAlignment="1">
      <alignment horizontal="center" vertical="center" wrapText="1"/>
    </xf>
    <xf numFmtId="0" fontId="22" fillId="31" borderId="21" xfId="0" applyFont="1" applyFill="1" applyBorder="1" applyAlignment="1">
      <alignment horizontal="center" vertical="center" wrapText="1"/>
    </xf>
    <xf numFmtId="0" fontId="22" fillId="31" borderId="50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39" xfId="0" applyFont="1" applyFill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center" vertical="center" wrapText="1"/>
    </xf>
    <xf numFmtId="0" fontId="22" fillId="7" borderId="39" xfId="0" applyFont="1" applyFill="1" applyBorder="1" applyAlignment="1">
      <alignment horizontal="center" vertical="center" wrapText="1"/>
    </xf>
    <xf numFmtId="0" fontId="22" fillId="7" borderId="24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15" fillId="34" borderId="23" xfId="0" applyFont="1" applyFill="1" applyBorder="1" applyAlignment="1">
      <alignment horizontal="center" vertical="center" wrapText="1"/>
    </xf>
    <xf numFmtId="0" fontId="15" fillId="34" borderId="37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22" fillId="31" borderId="30" xfId="0" applyFont="1" applyFill="1" applyBorder="1" applyAlignment="1">
      <alignment horizontal="center" vertical="center"/>
    </xf>
    <xf numFmtId="0" fontId="22" fillId="31" borderId="47" xfId="0" applyFont="1" applyFill="1" applyBorder="1" applyAlignment="1">
      <alignment horizontal="center" vertical="center"/>
    </xf>
    <xf numFmtId="0" fontId="22" fillId="31" borderId="3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6" borderId="12" xfId="0" applyFont="1" applyFill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7" xfId="0" applyBorder="1" applyAlignment="1">
      <alignment wrapText="1"/>
    </xf>
    <xf numFmtId="0" fontId="0" fillId="0" borderId="25" xfId="0" applyBorder="1" applyAlignment="1">
      <alignment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39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51" xfId="0" applyBorder="1" applyAlignment="1">
      <alignment wrapText="1"/>
    </xf>
    <xf numFmtId="49" fontId="0" fillId="0" borderId="26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3">
      <selection activeCell="E17" sqref="E17"/>
    </sheetView>
  </sheetViews>
  <sheetFormatPr defaultColWidth="9.00390625" defaultRowHeight="12.75"/>
  <cols>
    <col min="1" max="1" width="2.875" style="0" customWidth="1"/>
    <col min="2" max="2" width="19.625" style="0" customWidth="1"/>
    <col min="3" max="3" width="5.75390625" style="0" customWidth="1"/>
    <col min="4" max="4" width="8.25390625" style="0" customWidth="1"/>
    <col min="5" max="5" width="8.125" style="0" customWidth="1"/>
    <col min="6" max="7" width="11.25390625" style="0" bestFit="1" customWidth="1"/>
    <col min="8" max="8" width="6.125" style="0" customWidth="1"/>
    <col min="9" max="9" width="7.375" style="0" customWidth="1"/>
    <col min="10" max="10" width="7.625" style="0" bestFit="1" customWidth="1"/>
    <col min="11" max="11" width="12.375" style="0" bestFit="1" customWidth="1"/>
    <col min="12" max="12" width="11.25390625" style="0" bestFit="1" customWidth="1"/>
    <col min="13" max="13" width="7.375" style="0" customWidth="1"/>
    <col min="14" max="14" width="6.25390625" style="0" customWidth="1"/>
    <col min="15" max="15" width="6.625" style="0" customWidth="1"/>
    <col min="16" max="17" width="8.75390625" style="0" bestFit="1" customWidth="1"/>
    <col min="18" max="18" width="4.875" style="0" customWidth="1"/>
    <col min="19" max="19" width="5.00390625" style="0" customWidth="1"/>
    <col min="20" max="20" width="8.75390625" style="0" bestFit="1" customWidth="1"/>
    <col min="21" max="21" width="8.375" style="0" customWidth="1"/>
    <col min="22" max="22" width="8.75390625" style="0" bestFit="1" customWidth="1"/>
    <col min="23" max="23" width="10.75390625" style="0" customWidth="1"/>
    <col min="24" max="24" width="10.00390625" style="0" customWidth="1"/>
  </cols>
  <sheetData>
    <row r="1" spans="1:25" ht="45" customHeight="1" thickBot="1">
      <c r="A1" s="277" t="s">
        <v>32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56"/>
    </row>
    <row r="2" spans="1:25" ht="30.75" customHeight="1" thickBot="1">
      <c r="A2" s="48"/>
      <c r="B2" s="48"/>
      <c r="C2" s="260" t="s">
        <v>51</v>
      </c>
      <c r="D2" s="261"/>
      <c r="E2" s="261"/>
      <c r="F2" s="261"/>
      <c r="G2" s="262"/>
      <c r="H2" s="283" t="s">
        <v>52</v>
      </c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5"/>
      <c r="W2" s="265" t="s">
        <v>49</v>
      </c>
      <c r="X2" s="278" t="s">
        <v>50</v>
      </c>
      <c r="Y2" s="56"/>
    </row>
    <row r="3" spans="1:25" ht="24" customHeight="1" thickBot="1">
      <c r="A3" s="280" t="s">
        <v>0</v>
      </c>
      <c r="B3" s="280" t="s">
        <v>1</v>
      </c>
      <c r="C3" s="263"/>
      <c r="D3" s="264"/>
      <c r="E3" s="264"/>
      <c r="F3" s="264"/>
      <c r="G3" s="264"/>
      <c r="H3" s="268" t="s">
        <v>53</v>
      </c>
      <c r="I3" s="268"/>
      <c r="J3" s="268"/>
      <c r="K3" s="269"/>
      <c r="L3" s="270"/>
      <c r="M3" s="271" t="s">
        <v>54</v>
      </c>
      <c r="N3" s="272"/>
      <c r="O3" s="272"/>
      <c r="P3" s="272"/>
      <c r="Q3" s="273"/>
      <c r="R3" s="274" t="s">
        <v>55</v>
      </c>
      <c r="S3" s="275"/>
      <c r="T3" s="275"/>
      <c r="U3" s="275"/>
      <c r="V3" s="276"/>
      <c r="W3" s="266"/>
      <c r="X3" s="279"/>
      <c r="Y3" s="56"/>
    </row>
    <row r="4" spans="1:25" ht="93.75" customHeight="1" thickBot="1">
      <c r="A4" s="281"/>
      <c r="B4" s="281"/>
      <c r="C4" s="84" t="s">
        <v>33</v>
      </c>
      <c r="D4" s="85" t="s">
        <v>10</v>
      </c>
      <c r="E4" s="89" t="s">
        <v>34</v>
      </c>
      <c r="F4" s="97" t="s">
        <v>41</v>
      </c>
      <c r="G4" s="93" t="s">
        <v>42</v>
      </c>
      <c r="H4" s="102" t="s">
        <v>21</v>
      </c>
      <c r="I4" s="63" t="s">
        <v>3</v>
      </c>
      <c r="J4" s="64" t="s">
        <v>8</v>
      </c>
      <c r="K4" s="229" t="s">
        <v>43</v>
      </c>
      <c r="L4" s="224" t="s">
        <v>44</v>
      </c>
      <c r="M4" s="139" t="s">
        <v>21</v>
      </c>
      <c r="N4" s="139" t="s">
        <v>3</v>
      </c>
      <c r="O4" s="231" t="s">
        <v>9</v>
      </c>
      <c r="P4" s="237" t="s">
        <v>45</v>
      </c>
      <c r="Q4" s="233" t="s">
        <v>46</v>
      </c>
      <c r="R4" s="84" t="s">
        <v>21</v>
      </c>
      <c r="S4" s="84" t="s">
        <v>3</v>
      </c>
      <c r="T4" s="89" t="s">
        <v>9</v>
      </c>
      <c r="U4" s="97" t="s">
        <v>47</v>
      </c>
      <c r="V4" s="93" t="s">
        <v>48</v>
      </c>
      <c r="W4" s="267"/>
      <c r="X4" s="279"/>
      <c r="Y4" s="56"/>
    </row>
    <row r="5" spans="1:25" ht="16.5" customHeight="1" thickBot="1">
      <c r="A5" s="110">
        <v>1</v>
      </c>
      <c r="B5" s="111">
        <f>A5+1</f>
        <v>2</v>
      </c>
      <c r="C5" s="112">
        <v>3</v>
      </c>
      <c r="D5" s="15">
        <v>4</v>
      </c>
      <c r="E5" s="61">
        <v>5</v>
      </c>
      <c r="F5" s="218">
        <v>6</v>
      </c>
      <c r="G5" s="107">
        <v>7</v>
      </c>
      <c r="H5" s="103">
        <v>8</v>
      </c>
      <c r="I5" s="15">
        <v>9</v>
      </c>
      <c r="J5" s="61">
        <v>10</v>
      </c>
      <c r="K5" s="218">
        <v>11</v>
      </c>
      <c r="L5" s="225">
        <v>12</v>
      </c>
      <c r="M5" s="120">
        <v>13</v>
      </c>
      <c r="N5" s="15">
        <v>14</v>
      </c>
      <c r="O5" s="61">
        <v>15</v>
      </c>
      <c r="P5" s="218">
        <v>16</v>
      </c>
      <c r="Q5" s="107">
        <v>17</v>
      </c>
      <c r="R5" s="112">
        <v>18</v>
      </c>
      <c r="S5" s="61">
        <v>19</v>
      </c>
      <c r="T5" s="15">
        <v>20</v>
      </c>
      <c r="U5" s="15">
        <v>21</v>
      </c>
      <c r="V5" s="16">
        <v>22</v>
      </c>
      <c r="W5" s="121">
        <v>23</v>
      </c>
      <c r="X5" s="116">
        <v>24</v>
      </c>
      <c r="Y5" s="56"/>
    </row>
    <row r="6" spans="1:26" ht="51.75" customHeight="1" thickBot="1">
      <c r="A6" s="12">
        <v>1</v>
      </c>
      <c r="B6" s="14" t="s">
        <v>13</v>
      </c>
      <c r="C6" s="13">
        <v>15</v>
      </c>
      <c r="D6" s="50">
        <v>720</v>
      </c>
      <c r="E6" s="215">
        <v>19.44</v>
      </c>
      <c r="F6" s="244">
        <f>D6*E6</f>
        <v>13996.800000000001</v>
      </c>
      <c r="G6" s="108">
        <f>F6*1.08</f>
        <v>15116.544000000002</v>
      </c>
      <c r="H6" s="104" t="s">
        <v>24</v>
      </c>
      <c r="I6" s="71">
        <v>260</v>
      </c>
      <c r="J6" s="220">
        <v>22.51</v>
      </c>
      <c r="K6" s="246">
        <f>I6*J6</f>
        <v>5852.6</v>
      </c>
      <c r="L6" s="226">
        <f>K6*1.08</f>
        <v>6320.808000000001</v>
      </c>
      <c r="M6" s="76">
        <v>0</v>
      </c>
      <c r="N6" s="77">
        <v>0</v>
      </c>
      <c r="O6" s="77">
        <v>0</v>
      </c>
      <c r="P6" s="238">
        <v>0</v>
      </c>
      <c r="Q6" s="234">
        <v>0</v>
      </c>
      <c r="R6" s="86" t="s">
        <v>38</v>
      </c>
      <c r="S6" s="73">
        <v>2</v>
      </c>
      <c r="T6" s="90">
        <v>92.6</v>
      </c>
      <c r="U6" s="98">
        <f>T6*S6</f>
        <v>185.2</v>
      </c>
      <c r="V6" s="94">
        <f>U6*1.08</f>
        <v>200.016</v>
      </c>
      <c r="W6" s="122">
        <f aca="true" t="shared" si="0" ref="W6:X10">K6+P6+F6+U6</f>
        <v>20034.600000000002</v>
      </c>
      <c r="X6" s="118">
        <f t="shared" si="0"/>
        <v>21637.368000000002</v>
      </c>
      <c r="Y6" s="56"/>
      <c r="Z6" s="249">
        <f>D6+I6+N6+S6</f>
        <v>982</v>
      </c>
    </row>
    <row r="7" spans="1:26" ht="51.75" customHeight="1" thickBot="1">
      <c r="A7" s="12">
        <v>2</v>
      </c>
      <c r="B7" s="14" t="s">
        <v>14</v>
      </c>
      <c r="C7" s="13">
        <v>11</v>
      </c>
      <c r="D7" s="50">
        <v>528</v>
      </c>
      <c r="E7" s="215">
        <v>17.9</v>
      </c>
      <c r="F7" s="244">
        <f>D7*E7</f>
        <v>9451.199999999999</v>
      </c>
      <c r="G7" s="108">
        <f>F7*1.08</f>
        <v>10207.296</v>
      </c>
      <c r="H7" s="73">
        <v>0</v>
      </c>
      <c r="I7" s="71">
        <v>0</v>
      </c>
      <c r="J7" s="221">
        <v>0</v>
      </c>
      <c r="K7" s="247">
        <f>I7*J7</f>
        <v>0</v>
      </c>
      <c r="L7" s="226">
        <f>K7*1.08</f>
        <v>0</v>
      </c>
      <c r="M7" s="78">
        <v>0</v>
      </c>
      <c r="N7" s="79">
        <v>0</v>
      </c>
      <c r="O7" s="79">
        <v>0</v>
      </c>
      <c r="P7" s="239">
        <v>0</v>
      </c>
      <c r="Q7" s="142">
        <v>0</v>
      </c>
      <c r="R7" s="87"/>
      <c r="S7" s="74"/>
      <c r="T7" s="91"/>
      <c r="U7" s="99"/>
      <c r="V7" s="95"/>
      <c r="W7" s="123">
        <f t="shared" si="0"/>
        <v>9451.199999999999</v>
      </c>
      <c r="X7" s="117">
        <f t="shared" si="0"/>
        <v>10207.296</v>
      </c>
      <c r="Y7" s="56"/>
      <c r="Z7" s="249">
        <f>D7+I7+N7+S7</f>
        <v>528</v>
      </c>
    </row>
    <row r="8" spans="1:26" ht="45" customHeight="1" thickBot="1">
      <c r="A8" s="70">
        <v>3</v>
      </c>
      <c r="B8" s="14" t="s">
        <v>16</v>
      </c>
      <c r="C8" s="13">
        <v>2</v>
      </c>
      <c r="D8" s="50">
        <v>48</v>
      </c>
      <c r="E8" s="215">
        <v>30.69</v>
      </c>
      <c r="F8" s="244">
        <f>D8*E8</f>
        <v>1473.1200000000001</v>
      </c>
      <c r="G8" s="108">
        <f>F8*1.08</f>
        <v>1590.9696000000001</v>
      </c>
      <c r="H8" s="104" t="s">
        <v>37</v>
      </c>
      <c r="I8" s="71">
        <v>48</v>
      </c>
      <c r="J8" s="221">
        <v>26.6</v>
      </c>
      <c r="K8" s="247">
        <f>I8*J8</f>
        <v>1276.8000000000002</v>
      </c>
      <c r="L8" s="226">
        <f>K8*1.08</f>
        <v>1378.9440000000002</v>
      </c>
      <c r="M8" s="80" t="s">
        <v>39</v>
      </c>
      <c r="N8" s="81">
        <v>0</v>
      </c>
      <c r="O8" s="81">
        <v>0</v>
      </c>
      <c r="P8" s="240">
        <v>0</v>
      </c>
      <c r="Q8" s="143">
        <v>0</v>
      </c>
      <c r="R8" s="88"/>
      <c r="S8" s="75"/>
      <c r="T8" s="92"/>
      <c r="U8" s="100"/>
      <c r="V8" s="96"/>
      <c r="W8" s="124">
        <f t="shared" si="0"/>
        <v>2749.92</v>
      </c>
      <c r="X8" s="119">
        <f t="shared" si="0"/>
        <v>2969.9136000000003</v>
      </c>
      <c r="Y8" s="56"/>
      <c r="Z8" s="249">
        <f>D8+I8+N8+S8</f>
        <v>96</v>
      </c>
    </row>
    <row r="9" spans="1:26" ht="45" customHeight="1" thickBot="1">
      <c r="A9" s="65">
        <v>4</v>
      </c>
      <c r="B9" s="72" t="s">
        <v>15</v>
      </c>
      <c r="C9" s="46">
        <v>9</v>
      </c>
      <c r="D9" s="49">
        <v>432</v>
      </c>
      <c r="E9" s="216">
        <v>17.39</v>
      </c>
      <c r="F9" s="245">
        <f>D9*E9</f>
        <v>7512.4800000000005</v>
      </c>
      <c r="G9" s="109">
        <f>F9*1.08</f>
        <v>8113.478400000001</v>
      </c>
      <c r="H9" s="105" t="s">
        <v>24</v>
      </c>
      <c r="I9" s="49">
        <v>1500</v>
      </c>
      <c r="J9" s="222">
        <v>17.39</v>
      </c>
      <c r="K9" s="248">
        <f>I9*J9</f>
        <v>26085</v>
      </c>
      <c r="L9" s="227">
        <f>K9*1.08</f>
        <v>28171.800000000003</v>
      </c>
      <c r="M9" s="82" t="s">
        <v>40</v>
      </c>
      <c r="N9" s="83">
        <v>6</v>
      </c>
      <c r="O9" s="90">
        <v>30.69</v>
      </c>
      <c r="P9" s="241">
        <f>N9*O9</f>
        <v>184.14000000000001</v>
      </c>
      <c r="Q9" s="235">
        <f>P9*1.08</f>
        <v>198.87120000000002</v>
      </c>
      <c r="R9" s="86" t="s">
        <v>38</v>
      </c>
      <c r="S9" s="73">
        <v>2</v>
      </c>
      <c r="T9" s="90">
        <v>92.6</v>
      </c>
      <c r="U9" s="98">
        <f>S9*T9</f>
        <v>185.2</v>
      </c>
      <c r="V9" s="94">
        <f>U9*1.08</f>
        <v>200.016</v>
      </c>
      <c r="W9" s="123">
        <f t="shared" si="0"/>
        <v>33966.82</v>
      </c>
      <c r="X9" s="117">
        <f t="shared" si="0"/>
        <v>36684.16560000001</v>
      </c>
      <c r="Y9" s="56"/>
      <c r="Z9" s="249">
        <f>D9+I9+N9+S9</f>
        <v>1940</v>
      </c>
    </row>
    <row r="10" spans="1:25" ht="45.75" customHeight="1" thickBot="1">
      <c r="A10" s="286" t="s">
        <v>2</v>
      </c>
      <c r="B10" s="287"/>
      <c r="C10" s="113">
        <f>SUM(C6:C9)</f>
        <v>37</v>
      </c>
      <c r="D10" s="62">
        <f>SUM(D6:D9)</f>
        <v>1728</v>
      </c>
      <c r="E10" s="217"/>
      <c r="F10" s="219">
        <f>SUM(F6:F9)</f>
        <v>32433.6</v>
      </c>
      <c r="G10" s="68">
        <f>SUM(G6:G9)</f>
        <v>35028.28800000001</v>
      </c>
      <c r="H10" s="106"/>
      <c r="I10" s="66">
        <f>SUM(I6:I9)</f>
        <v>1808</v>
      </c>
      <c r="J10" s="223"/>
      <c r="K10" s="230">
        <f>SUM(K6:K9)</f>
        <v>33214.4</v>
      </c>
      <c r="L10" s="228">
        <f>SUM(L6:L9)</f>
        <v>35871.552</v>
      </c>
      <c r="M10" s="140"/>
      <c r="N10" s="141">
        <f>SUM(N6:N9)</f>
        <v>6</v>
      </c>
      <c r="O10" s="232"/>
      <c r="P10" s="242">
        <f>SUM(P6:P9)</f>
        <v>184.14000000000001</v>
      </c>
      <c r="Q10" s="236">
        <f>SUM(Q6:Q9)</f>
        <v>198.87120000000002</v>
      </c>
      <c r="R10" s="114"/>
      <c r="S10" s="69">
        <v>4</v>
      </c>
      <c r="T10" s="115">
        <f>SUM(T6:T9)</f>
        <v>185.2</v>
      </c>
      <c r="U10" s="101">
        <f>SUM(U6:U9)</f>
        <v>370.4</v>
      </c>
      <c r="V10" s="67">
        <f>SUM(V6:V9)</f>
        <v>400.032</v>
      </c>
      <c r="W10" s="243">
        <f t="shared" si="0"/>
        <v>66202.54</v>
      </c>
      <c r="X10" s="117">
        <f t="shared" si="0"/>
        <v>71498.74320000003</v>
      </c>
      <c r="Y10" s="56"/>
    </row>
    <row r="11" spans="1:25" ht="30" customHeight="1">
      <c r="A11" s="56" t="s">
        <v>26</v>
      </c>
      <c r="B11" s="56"/>
      <c r="C11" s="56"/>
      <c r="D11" s="56"/>
      <c r="E11" s="56"/>
      <c r="F11" s="56"/>
      <c r="G11" s="56"/>
      <c r="H11" s="56"/>
      <c r="I11" s="56"/>
      <c r="J11" s="1"/>
      <c r="K11" s="1"/>
      <c r="L11" s="47"/>
      <c r="M11" s="59"/>
      <c r="N11" s="47"/>
      <c r="O11" s="47"/>
      <c r="P11" s="31"/>
      <c r="Q11" s="31"/>
      <c r="R11" s="31"/>
      <c r="S11" s="31"/>
      <c r="T11" s="31"/>
      <c r="U11" s="31"/>
      <c r="V11" s="31"/>
      <c r="W11" s="56"/>
      <c r="X11" s="56"/>
      <c r="Y11" s="56"/>
    </row>
    <row r="12" spans="1:25" s="4" customFormat="1" ht="18" customHeight="1">
      <c r="A12" s="56" t="s">
        <v>27</v>
      </c>
      <c r="B12" s="56"/>
      <c r="C12" s="56"/>
      <c r="D12" s="56"/>
      <c r="E12" s="56"/>
      <c r="F12" s="56"/>
      <c r="G12" s="56"/>
      <c r="H12" s="56"/>
      <c r="I12" s="56"/>
      <c r="J12" s="24"/>
      <c r="K12" s="24"/>
      <c r="L12" s="47"/>
      <c r="M12" s="59"/>
      <c r="N12" s="47"/>
      <c r="O12" s="47"/>
      <c r="P12" s="51"/>
      <c r="Q12" s="51"/>
      <c r="R12" s="51"/>
      <c r="S12" s="51"/>
      <c r="T12" s="51"/>
      <c r="U12" s="51"/>
      <c r="V12" s="51"/>
      <c r="W12" s="52"/>
      <c r="X12" s="52"/>
      <c r="Y12" s="52"/>
    </row>
    <row r="13" spans="1:25" s="4" customFormat="1" ht="15.75" customHeight="1">
      <c r="A13" s="21"/>
      <c r="B13" s="20"/>
      <c r="C13" s="254"/>
      <c r="D13" s="254"/>
      <c r="E13" s="1"/>
      <c r="F13" s="1"/>
      <c r="G13" s="1"/>
      <c r="H13" s="1"/>
      <c r="I13" s="2"/>
      <c r="J13" s="24"/>
      <c r="K13" s="24"/>
      <c r="L13" s="1"/>
      <c r="M13" s="1"/>
      <c r="N13" s="1"/>
      <c r="O13" s="1"/>
      <c r="P13" s="53"/>
      <c r="Q13" s="53"/>
      <c r="R13" s="53"/>
      <c r="S13" s="53"/>
      <c r="T13" s="53"/>
      <c r="U13" s="53"/>
      <c r="V13" s="53"/>
      <c r="W13" s="52"/>
      <c r="X13" s="52"/>
      <c r="Y13" s="52"/>
    </row>
    <row r="14" spans="1:25" s="4" customFormat="1" ht="30" customHeight="1">
      <c r="A14" s="282" t="s">
        <v>35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52"/>
    </row>
    <row r="15" spans="1:25" s="4" customFormat="1" ht="12.75" customHeight="1">
      <c r="A15" s="258" t="s">
        <v>36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60"/>
      <c r="T15" s="60"/>
      <c r="U15" s="60"/>
      <c r="V15" s="60"/>
      <c r="W15" s="52"/>
      <c r="X15" s="52"/>
      <c r="Y15" s="52"/>
    </row>
    <row r="16" spans="3:25" s="4" customFormat="1" ht="30.75" customHeight="1">
      <c r="C16" s="257" t="s">
        <v>4</v>
      </c>
      <c r="D16" s="257"/>
      <c r="E16" s="29"/>
      <c r="F16" s="29"/>
      <c r="G16" s="30"/>
      <c r="H16" s="30"/>
      <c r="I16" s="29"/>
      <c r="J16" s="29"/>
      <c r="K16" s="29"/>
      <c r="L16" s="29"/>
      <c r="M16" s="58"/>
      <c r="N16" s="259" t="s">
        <v>5</v>
      </c>
      <c r="O16" s="259"/>
      <c r="P16" s="259"/>
      <c r="Q16" s="259"/>
      <c r="R16" s="58"/>
      <c r="S16" s="58"/>
      <c r="T16" s="58"/>
      <c r="U16" s="58"/>
      <c r="V16" s="58"/>
      <c r="W16" s="52"/>
      <c r="X16" s="52"/>
      <c r="Y16" s="52"/>
    </row>
    <row r="17" spans="1:23" s="4" customFormat="1" ht="35.25" customHeight="1">
      <c r="A17" s="19"/>
      <c r="B17" s="22"/>
      <c r="C17" s="22"/>
      <c r="D17" s="22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54"/>
      <c r="Q17" s="55"/>
      <c r="R17" s="55"/>
      <c r="S17" s="55"/>
      <c r="T17" s="55"/>
      <c r="U17" s="55"/>
      <c r="V17" s="55"/>
      <c r="W17" s="52"/>
    </row>
    <row r="18" spans="1:22" s="4" customFormat="1" ht="36.75" customHeight="1">
      <c r="A18" s="19"/>
      <c r="N18" s="1"/>
      <c r="O18" s="1"/>
      <c r="P18" s="9"/>
      <c r="Q18" s="6"/>
      <c r="R18" s="6"/>
      <c r="S18" s="6"/>
      <c r="T18" s="6"/>
      <c r="U18" s="6"/>
      <c r="V18" s="6"/>
    </row>
    <row r="19" spans="1:22" s="4" customFormat="1" ht="18" customHeight="1">
      <c r="A19" s="19"/>
      <c r="N19" s="254"/>
      <c r="O19" s="254"/>
      <c r="P19" s="9"/>
      <c r="Q19"/>
      <c r="R19"/>
      <c r="S19"/>
      <c r="T19"/>
      <c r="U19"/>
      <c r="V19"/>
    </row>
    <row r="20" spans="1:22" s="4" customFormat="1" ht="16.5" customHeight="1">
      <c r="A20" s="19"/>
      <c r="N20" s="254"/>
      <c r="O20" s="254"/>
      <c r="P20" s="9"/>
      <c r="Q20"/>
      <c r="R20"/>
      <c r="S20"/>
      <c r="T20"/>
      <c r="U20"/>
      <c r="V20"/>
    </row>
    <row r="21" spans="1:10" ht="21" customHeight="1">
      <c r="A21" s="19"/>
      <c r="B21" s="20"/>
      <c r="C21" s="20"/>
      <c r="D21" s="254"/>
      <c r="E21" s="254"/>
      <c r="F21" s="1"/>
      <c r="G21" s="11"/>
      <c r="H21" s="11"/>
      <c r="I21" s="11"/>
      <c r="J21" s="23"/>
    </row>
    <row r="22" spans="1:10" ht="21" customHeight="1">
      <c r="A22" s="19"/>
      <c r="B22" s="20"/>
      <c r="C22" s="20"/>
      <c r="D22" s="254"/>
      <c r="E22" s="254"/>
      <c r="F22" s="1"/>
      <c r="G22" s="11"/>
      <c r="H22" s="11"/>
      <c r="I22" s="11"/>
      <c r="J22" s="23"/>
    </row>
    <row r="23" spans="1:10" ht="21" customHeight="1">
      <c r="A23" s="19"/>
      <c r="B23" s="20"/>
      <c r="C23" s="20"/>
      <c r="D23" s="254"/>
      <c r="E23" s="254"/>
      <c r="F23" s="1"/>
      <c r="G23" s="11"/>
      <c r="H23" s="11"/>
      <c r="I23" s="11"/>
      <c r="J23" s="23"/>
    </row>
    <row r="24" spans="1:10" ht="21" customHeight="1">
      <c r="A24" s="19"/>
      <c r="B24" s="20"/>
      <c r="C24" s="20"/>
      <c r="D24" s="254"/>
      <c r="E24" s="254"/>
      <c r="F24" s="1"/>
      <c r="G24" s="11"/>
      <c r="H24" s="11"/>
      <c r="I24" s="11"/>
      <c r="J24" s="23"/>
    </row>
    <row r="25" spans="1:10" ht="21" customHeight="1">
      <c r="A25" s="19"/>
      <c r="B25" s="20"/>
      <c r="C25" s="20"/>
      <c r="D25" s="254"/>
      <c r="E25" s="254"/>
      <c r="F25" s="1"/>
      <c r="G25" s="11"/>
      <c r="H25" s="11"/>
      <c r="I25" s="11"/>
      <c r="J25" s="11"/>
    </row>
    <row r="26" spans="1:29" ht="19.5" customHeight="1">
      <c r="A26" s="19"/>
      <c r="B26" s="257"/>
      <c r="C26" s="257"/>
      <c r="D26" s="254"/>
      <c r="E26" s="254"/>
      <c r="F26" s="1"/>
      <c r="G26" s="18"/>
      <c r="H26" s="18"/>
      <c r="Y26" s="8"/>
      <c r="Z26" s="8"/>
      <c r="AA26" s="8"/>
      <c r="AB26" s="8"/>
      <c r="AC26" s="8"/>
    </row>
    <row r="27" spans="1:9" ht="19.5" customHeight="1">
      <c r="A27" s="19"/>
      <c r="B27" s="20"/>
      <c r="C27" s="20"/>
      <c r="D27" s="254"/>
      <c r="E27" s="254"/>
      <c r="F27" s="1"/>
      <c r="G27" s="5"/>
      <c r="H27" s="5"/>
      <c r="I27" s="5"/>
    </row>
    <row r="28" spans="1:10" ht="19.5" customHeight="1">
      <c r="A28" s="19"/>
      <c r="B28" s="32"/>
      <c r="C28" s="32"/>
      <c r="D28" s="3"/>
      <c r="E28" s="3"/>
      <c r="F28" s="1"/>
      <c r="G28" s="33"/>
      <c r="H28" s="33"/>
      <c r="I28" s="33"/>
      <c r="J28" s="10"/>
    </row>
    <row r="29" spans="1:10" ht="19.5" customHeight="1">
      <c r="A29" s="19"/>
      <c r="B29" s="32"/>
      <c r="C29" s="32"/>
      <c r="D29" s="3"/>
      <c r="E29" s="3"/>
      <c r="F29" s="1"/>
      <c r="G29" s="33"/>
      <c r="H29" s="33"/>
      <c r="I29" s="33"/>
      <c r="J29" s="10"/>
    </row>
    <row r="30" spans="2:16" ht="29.25" customHeight="1">
      <c r="B30" s="34"/>
      <c r="C30" s="34"/>
      <c r="D30" s="34"/>
      <c r="E30" s="34"/>
      <c r="F30" s="34"/>
      <c r="G30" s="33"/>
      <c r="H30" s="33"/>
      <c r="I30" s="33"/>
      <c r="J30" s="1"/>
      <c r="K30" s="35"/>
      <c r="L30" s="1"/>
      <c r="M30" s="1"/>
      <c r="N30" s="1"/>
      <c r="O30" s="36"/>
      <c r="P30" s="10"/>
    </row>
    <row r="31" spans="2:16" ht="15.75">
      <c r="B31" s="37"/>
      <c r="C31" s="37"/>
      <c r="D31" s="37"/>
      <c r="E31" s="37"/>
      <c r="F31" s="37"/>
      <c r="G31" s="37"/>
      <c r="H31" s="37"/>
      <c r="I31" s="33"/>
      <c r="J31" s="1"/>
      <c r="K31" s="1"/>
      <c r="L31" s="1"/>
      <c r="M31" s="1"/>
      <c r="N31" s="1"/>
      <c r="O31" s="1"/>
      <c r="P31" s="38"/>
    </row>
    <row r="32" spans="2:16" ht="18">
      <c r="B32" s="39"/>
      <c r="C32" s="33"/>
      <c r="D32" s="33"/>
      <c r="E32" s="33"/>
      <c r="F32" s="33"/>
      <c r="G32" s="33"/>
      <c r="H32" s="33"/>
      <c r="I32" s="33"/>
      <c r="J32" s="1"/>
      <c r="K32" s="1"/>
      <c r="L32" s="1"/>
      <c r="M32" s="1"/>
      <c r="N32" s="1"/>
      <c r="O32" s="1"/>
      <c r="P32" s="40"/>
    </row>
    <row r="33" spans="2:16" ht="18" customHeight="1">
      <c r="B33" s="33"/>
      <c r="C33" s="33"/>
      <c r="D33" s="33"/>
      <c r="E33" s="33"/>
      <c r="F33" s="33"/>
      <c r="G33" s="33"/>
      <c r="H33" s="33"/>
      <c r="I33" s="33"/>
      <c r="J33" s="1"/>
      <c r="K33" s="1"/>
      <c r="L33" s="1"/>
      <c r="M33" s="1"/>
      <c r="N33" s="1"/>
      <c r="O33" s="1"/>
      <c r="P33" s="40"/>
    </row>
    <row r="34" spans="2:16" ht="18">
      <c r="B34" s="33"/>
      <c r="C34" s="33"/>
      <c r="D34" s="33"/>
      <c r="E34" s="33"/>
      <c r="F34" s="33"/>
      <c r="G34" s="33"/>
      <c r="H34" s="33"/>
      <c r="I34" s="33"/>
      <c r="J34" s="1"/>
      <c r="K34" s="1"/>
      <c r="L34" s="1"/>
      <c r="M34" s="1"/>
      <c r="N34" s="1"/>
      <c r="O34" s="1"/>
      <c r="P34" s="41"/>
    </row>
    <row r="35" spans="1:16" ht="26.25" customHeight="1">
      <c r="A35" s="17"/>
      <c r="B35" s="42"/>
      <c r="C35" s="42"/>
      <c r="D35" s="42"/>
      <c r="E35" s="42"/>
      <c r="F35" s="42"/>
      <c r="G35" s="42"/>
      <c r="H35" s="42"/>
      <c r="I35" s="42"/>
      <c r="J35" s="43"/>
      <c r="K35" s="43"/>
      <c r="L35" s="43"/>
      <c r="M35" s="43"/>
      <c r="N35" s="43"/>
      <c r="O35" s="43"/>
      <c r="P35" s="10"/>
    </row>
    <row r="36" spans="1:16" ht="24.75" customHeight="1">
      <c r="A36" s="17"/>
      <c r="B36" s="255"/>
      <c r="C36" s="255"/>
      <c r="D36" s="255"/>
      <c r="E36" s="255"/>
      <c r="F36" s="255"/>
      <c r="G36" s="255"/>
      <c r="H36" s="255"/>
      <c r="I36" s="255"/>
      <c r="J36" s="44"/>
      <c r="K36" s="44"/>
      <c r="L36" s="44"/>
      <c r="M36" s="44"/>
      <c r="N36" s="44"/>
      <c r="O36" s="44"/>
      <c r="P36" s="10"/>
    </row>
    <row r="37" spans="2:16" ht="24.75" customHeight="1">
      <c r="B37" s="45"/>
      <c r="C37" s="45"/>
      <c r="D37" s="33"/>
      <c r="E37" s="33"/>
      <c r="F37" s="33"/>
      <c r="G37" s="33"/>
      <c r="H37" s="33"/>
      <c r="I37" s="33"/>
      <c r="J37" s="10"/>
      <c r="K37" s="10"/>
      <c r="L37" s="10"/>
      <c r="M37" s="10"/>
      <c r="N37" s="10"/>
      <c r="O37" s="10"/>
      <c r="P37" s="10"/>
    </row>
    <row r="38" spans="2:16" ht="15.75">
      <c r="B38" s="37"/>
      <c r="C38" s="37"/>
      <c r="D38" s="33"/>
      <c r="E38" s="33"/>
      <c r="F38" s="33"/>
      <c r="G38" s="33"/>
      <c r="H38" s="33"/>
      <c r="I38" s="33"/>
      <c r="J38" s="10"/>
      <c r="K38" s="10"/>
      <c r="L38" s="10"/>
      <c r="M38" s="10"/>
      <c r="N38" s="10"/>
      <c r="O38" s="10"/>
      <c r="P38" s="10"/>
    </row>
    <row r="39" spans="2:16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2:16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2:16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4" spans="16:22" ht="15">
      <c r="P44" s="256"/>
      <c r="Q44" s="256"/>
      <c r="R44" s="57"/>
      <c r="S44" s="57"/>
      <c r="T44" s="57"/>
      <c r="U44" s="57"/>
      <c r="V44" s="57"/>
    </row>
  </sheetData>
  <sheetProtection/>
  <mergeCells count="28">
    <mergeCell ref="A1:X1"/>
    <mergeCell ref="X2:X4"/>
    <mergeCell ref="A3:A4"/>
    <mergeCell ref="B3:B4"/>
    <mergeCell ref="C13:D13"/>
    <mergeCell ref="A14:X14"/>
    <mergeCell ref="H2:V2"/>
    <mergeCell ref="A10:B10"/>
    <mergeCell ref="A15:R15"/>
    <mergeCell ref="N16:Q16"/>
    <mergeCell ref="C2:G3"/>
    <mergeCell ref="W2:W4"/>
    <mergeCell ref="H3:L3"/>
    <mergeCell ref="M3:Q3"/>
    <mergeCell ref="R3:V3"/>
    <mergeCell ref="N20:O20"/>
    <mergeCell ref="D21:E21"/>
    <mergeCell ref="B26:C26"/>
    <mergeCell ref="D26:E26"/>
    <mergeCell ref="D22:E22"/>
    <mergeCell ref="C16:D16"/>
    <mergeCell ref="N19:O19"/>
    <mergeCell ref="D27:E27"/>
    <mergeCell ref="B36:I36"/>
    <mergeCell ref="P44:Q44"/>
    <mergeCell ref="D23:E23"/>
    <mergeCell ref="D24:E24"/>
    <mergeCell ref="D25:E2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8"/>
  <sheetViews>
    <sheetView view="pageBreakPreview" zoomScale="60" zoomScalePageLayoutView="0" workbookViewId="0" topLeftCell="A1">
      <selection activeCell="AA19" sqref="AA19"/>
    </sheetView>
  </sheetViews>
  <sheetFormatPr defaultColWidth="9.00390625" defaultRowHeight="12.75"/>
  <cols>
    <col min="1" max="1" width="5.25390625" style="0" customWidth="1"/>
    <col min="2" max="2" width="13.75390625" style="0" customWidth="1"/>
    <col min="5" max="5" width="11.625" style="0" customWidth="1"/>
    <col min="6" max="6" width="7.875" style="0" customWidth="1"/>
    <col min="7" max="7" width="13.75390625" style="0" customWidth="1"/>
    <col min="8" max="8" width="14.375" style="0" customWidth="1"/>
    <col min="10" max="10" width="12.875" style="0" customWidth="1"/>
    <col min="11" max="11" width="7.875" style="0" customWidth="1"/>
    <col min="12" max="12" width="13.75390625" style="0" customWidth="1"/>
    <col min="13" max="13" width="8.375" style="0" customWidth="1"/>
    <col min="14" max="14" width="11.875" style="0" customWidth="1"/>
    <col min="15" max="15" width="12.625" style="0" customWidth="1"/>
    <col min="16" max="16" width="7.875" style="0" customWidth="1"/>
    <col min="17" max="17" width="13.75390625" style="0" customWidth="1"/>
    <col min="18" max="18" width="20.125" style="0" customWidth="1"/>
  </cols>
  <sheetData>
    <row r="2" ht="12.75">
      <c r="P2" t="s">
        <v>83</v>
      </c>
    </row>
    <row r="3" spans="1:18" ht="15">
      <c r="A3" s="288" t="s">
        <v>18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</row>
    <row r="4" spans="1:18" ht="15">
      <c r="A4" s="288" t="s">
        <v>73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</row>
    <row r="7" ht="13.5" thickBot="1"/>
    <row r="8" spans="1:18" ht="57" customHeight="1" thickBot="1">
      <c r="A8" s="292" t="s">
        <v>0</v>
      </c>
      <c r="B8" s="295" t="s">
        <v>1</v>
      </c>
      <c r="C8" s="298" t="s">
        <v>57</v>
      </c>
      <c r="D8" s="299"/>
      <c r="E8" s="299"/>
      <c r="F8" s="299"/>
      <c r="G8" s="300"/>
      <c r="H8" s="304" t="s">
        <v>76</v>
      </c>
      <c r="I8" s="305"/>
      <c r="J8" s="305"/>
      <c r="K8" s="305"/>
      <c r="L8" s="305"/>
      <c r="M8" s="305"/>
      <c r="N8" s="305"/>
      <c r="O8" s="305"/>
      <c r="P8" s="305"/>
      <c r="Q8" s="306"/>
      <c r="R8" s="295" t="s">
        <v>66</v>
      </c>
    </row>
    <row r="9" spans="1:18" ht="44.25" customHeight="1" thickBot="1">
      <c r="A9" s="293"/>
      <c r="B9" s="296"/>
      <c r="C9" s="301"/>
      <c r="D9" s="302"/>
      <c r="E9" s="302"/>
      <c r="F9" s="302"/>
      <c r="G9" s="303"/>
      <c r="H9" s="289" t="s">
        <v>6</v>
      </c>
      <c r="I9" s="290"/>
      <c r="J9" s="290"/>
      <c r="K9" s="290"/>
      <c r="L9" s="291"/>
      <c r="M9" s="309" t="s">
        <v>75</v>
      </c>
      <c r="N9" s="310"/>
      <c r="O9" s="310"/>
      <c r="P9" s="310"/>
      <c r="Q9" s="311"/>
      <c r="R9" s="307"/>
    </row>
    <row r="10" spans="1:18" ht="104.25" customHeight="1" thickBot="1">
      <c r="A10" s="294"/>
      <c r="B10" s="297"/>
      <c r="C10" s="192" t="s">
        <v>19</v>
      </c>
      <c r="D10" s="193" t="s">
        <v>12</v>
      </c>
      <c r="E10" s="194" t="s">
        <v>61</v>
      </c>
      <c r="F10" s="196" t="s">
        <v>20</v>
      </c>
      <c r="G10" s="197" t="s">
        <v>62</v>
      </c>
      <c r="H10" s="27" t="s">
        <v>19</v>
      </c>
      <c r="I10" s="26" t="s">
        <v>11</v>
      </c>
      <c r="J10" s="180" t="s">
        <v>61</v>
      </c>
      <c r="K10" s="198" t="s">
        <v>20</v>
      </c>
      <c r="L10" s="201" t="s">
        <v>63</v>
      </c>
      <c r="M10" s="187" t="s">
        <v>19</v>
      </c>
      <c r="N10" s="156" t="s">
        <v>22</v>
      </c>
      <c r="O10" s="181" t="s">
        <v>61</v>
      </c>
      <c r="P10" s="157" t="s">
        <v>20</v>
      </c>
      <c r="Q10" s="205" t="s">
        <v>67</v>
      </c>
      <c r="R10" s="308"/>
    </row>
    <row r="11" spans="1:18" ht="20.25" customHeight="1" thickBot="1">
      <c r="A11" s="130">
        <v>1</v>
      </c>
      <c r="B11" s="134">
        <v>2</v>
      </c>
      <c r="C11" s="130">
        <v>3</v>
      </c>
      <c r="D11" s="131">
        <v>4</v>
      </c>
      <c r="E11" s="131">
        <v>5</v>
      </c>
      <c r="F11" s="134">
        <v>6</v>
      </c>
      <c r="G11" s="153">
        <v>7</v>
      </c>
      <c r="H11" s="135">
        <v>8</v>
      </c>
      <c r="I11" s="136">
        <v>9</v>
      </c>
      <c r="J11" s="136">
        <v>10</v>
      </c>
      <c r="K11" s="199">
        <v>11</v>
      </c>
      <c r="L11" s="202">
        <v>12</v>
      </c>
      <c r="M11" s="188">
        <v>13</v>
      </c>
      <c r="N11" s="147">
        <v>14</v>
      </c>
      <c r="O11" s="147">
        <v>15</v>
      </c>
      <c r="P11" s="148">
        <v>16</v>
      </c>
      <c r="Q11" s="205">
        <v>17</v>
      </c>
      <c r="R11" s="153">
        <v>18</v>
      </c>
    </row>
    <row r="12" spans="1:18" ht="57" customHeight="1" thickBot="1">
      <c r="A12" s="132">
        <v>1</v>
      </c>
      <c r="B12" s="213" t="s">
        <v>80</v>
      </c>
      <c r="C12" s="195">
        <v>16</v>
      </c>
      <c r="D12" s="132">
        <v>768</v>
      </c>
      <c r="E12" s="132"/>
      <c r="F12" s="133"/>
      <c r="G12" s="152"/>
      <c r="H12" s="160" t="s">
        <v>24</v>
      </c>
      <c r="I12" s="161" t="s">
        <v>64</v>
      </c>
      <c r="J12" s="161"/>
      <c r="K12" s="200"/>
      <c r="L12" s="203"/>
      <c r="M12" s="189" t="s">
        <v>38</v>
      </c>
      <c r="N12" s="171" t="s">
        <v>59</v>
      </c>
      <c r="O12" s="171"/>
      <c r="P12" s="172"/>
      <c r="Q12" s="206"/>
      <c r="R12" s="184"/>
    </row>
    <row r="13" spans="1:18" ht="59.25" customHeight="1" thickBot="1">
      <c r="A13" s="182"/>
      <c r="B13" s="251" t="s">
        <v>25</v>
      </c>
      <c r="C13" s="130">
        <f>C12</f>
        <v>16</v>
      </c>
      <c r="D13" s="131">
        <f>D12</f>
        <v>768</v>
      </c>
      <c r="E13" s="131"/>
      <c r="F13" s="134"/>
      <c r="G13" s="153"/>
      <c r="H13" s="165" t="s">
        <v>24</v>
      </c>
      <c r="I13" s="166" t="str">
        <f>I12</f>
        <v>260</v>
      </c>
      <c r="J13" s="166"/>
      <c r="K13" s="186"/>
      <c r="L13" s="204"/>
      <c r="M13" s="190" t="s">
        <v>65</v>
      </c>
      <c r="N13" s="174" t="s">
        <v>59</v>
      </c>
      <c r="O13" s="174"/>
      <c r="P13" s="175"/>
      <c r="Q13" s="207"/>
      <c r="R13" s="185"/>
    </row>
    <row r="14" spans="1:18" ht="24" customHeight="1">
      <c r="A14" s="125"/>
      <c r="B14" s="126"/>
      <c r="C14" s="126"/>
      <c r="D14" s="126"/>
      <c r="E14" s="126"/>
      <c r="F14" s="126"/>
      <c r="G14" s="126"/>
      <c r="H14" s="126"/>
      <c r="I14" s="127"/>
      <c r="J14" s="126"/>
      <c r="K14" s="126"/>
      <c r="L14" s="126"/>
      <c r="M14" s="126"/>
      <c r="N14" s="126"/>
      <c r="O14" s="126"/>
      <c r="P14" s="126"/>
      <c r="Q14" s="126"/>
      <c r="R14" s="125"/>
    </row>
    <row r="15" spans="1:18" ht="12.75">
      <c r="A15" s="129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</row>
    <row r="16" ht="12.75">
      <c r="A16" t="s">
        <v>26</v>
      </c>
    </row>
    <row r="22" ht="12.75">
      <c r="A22" t="s">
        <v>17</v>
      </c>
    </row>
    <row r="23" spans="11:12" ht="12.75">
      <c r="K23" s="25"/>
      <c r="L23" s="25"/>
    </row>
    <row r="24" spans="1:13" ht="12.75">
      <c r="A24" t="s">
        <v>28</v>
      </c>
      <c r="M24" t="s">
        <v>29</v>
      </c>
    </row>
    <row r="25" spans="1:13" ht="12.75">
      <c r="A25" t="s">
        <v>30</v>
      </c>
      <c r="M25" t="s">
        <v>31</v>
      </c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250"/>
      <c r="D29" s="250"/>
      <c r="E29" s="250"/>
      <c r="F29" s="250"/>
      <c r="G29" s="250"/>
      <c r="H29" s="10"/>
    </row>
    <row r="30" spans="2:8" ht="12.75">
      <c r="B30" s="253"/>
      <c r="C30" s="250"/>
      <c r="D30" s="250"/>
      <c r="E30" s="250"/>
      <c r="F30" s="250"/>
      <c r="G30" s="250"/>
      <c r="H30" s="10"/>
    </row>
    <row r="31" spans="2:8" ht="12.75">
      <c r="B31" s="253"/>
      <c r="C31" s="250"/>
      <c r="D31" s="250"/>
      <c r="E31" s="250"/>
      <c r="F31" s="250"/>
      <c r="G31" s="250"/>
      <c r="H31" s="10"/>
    </row>
    <row r="32" spans="2:8" ht="12.75">
      <c r="B32" s="10"/>
      <c r="C32" s="250"/>
      <c r="D32" s="250"/>
      <c r="E32" s="250"/>
      <c r="F32" s="250"/>
      <c r="G32" s="250"/>
      <c r="H32" s="10"/>
    </row>
    <row r="33" spans="2:8" ht="12.75">
      <c r="B33" s="10"/>
      <c r="C33" s="250"/>
      <c r="D33" s="250"/>
      <c r="E33" s="250"/>
      <c r="F33" s="25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7" ht="12.75">
      <c r="E37" s="10"/>
    </row>
    <row r="38" ht="12.75">
      <c r="E38" s="10"/>
    </row>
  </sheetData>
  <sheetProtection/>
  <mergeCells count="9">
    <mergeCell ref="A3:R3"/>
    <mergeCell ref="A4:R4"/>
    <mergeCell ref="H9:L9"/>
    <mergeCell ref="A8:A10"/>
    <mergeCell ref="B8:B10"/>
    <mergeCell ref="C8:G9"/>
    <mergeCell ref="H8:Q8"/>
    <mergeCell ref="R8:R10"/>
    <mergeCell ref="M9:Q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6"/>
  <sheetViews>
    <sheetView tabSelected="1" view="pageBreakPreview" zoomScale="110" zoomScaleSheetLayoutView="110" zoomScalePageLayoutView="0" workbookViewId="0" topLeftCell="A1">
      <selection activeCell="D12" sqref="D12"/>
    </sheetView>
  </sheetViews>
  <sheetFormatPr defaultColWidth="9.00390625" defaultRowHeight="12.75"/>
  <cols>
    <col min="1" max="1" width="5.25390625" style="0" customWidth="1"/>
    <col min="2" max="2" width="18.75390625" style="0" customWidth="1"/>
    <col min="3" max="3" width="12.875" style="0" customWidth="1"/>
    <col min="4" max="4" width="11.75390625" style="0" customWidth="1"/>
    <col min="5" max="5" width="11.625" style="0" customWidth="1"/>
    <col min="6" max="6" width="13.125" style="0" customWidth="1"/>
    <col min="7" max="7" width="18.375" style="0" customWidth="1"/>
  </cols>
  <sheetData>
    <row r="2" spans="1:7" ht="12.75">
      <c r="A2" s="7"/>
      <c r="B2" s="7"/>
      <c r="C2" s="7"/>
      <c r="G2" t="s">
        <v>83</v>
      </c>
    </row>
    <row r="3" spans="1:7" ht="15">
      <c r="A3" s="288" t="s">
        <v>18</v>
      </c>
      <c r="B3" s="288"/>
      <c r="C3" s="288"/>
      <c r="D3" s="288"/>
      <c r="E3" s="288"/>
      <c r="F3" s="288"/>
      <c r="G3" s="288"/>
    </row>
    <row r="4" spans="1:7" ht="15">
      <c r="A4" s="288" t="s">
        <v>71</v>
      </c>
      <c r="B4" s="288"/>
      <c r="C4" s="288"/>
      <c r="D4" s="288"/>
      <c r="E4" s="288"/>
      <c r="F4" s="288"/>
      <c r="G4" s="288"/>
    </row>
    <row r="5" spans="1:3" ht="12.75">
      <c r="A5" s="7"/>
      <c r="B5" s="7"/>
      <c r="C5" s="7"/>
    </row>
    <row r="7" ht="13.5" thickBot="1"/>
    <row r="8" spans="1:7" ht="57" customHeight="1">
      <c r="A8" s="292" t="s">
        <v>0</v>
      </c>
      <c r="B8" s="295" t="s">
        <v>1</v>
      </c>
      <c r="C8" s="298" t="s">
        <v>70</v>
      </c>
      <c r="D8" s="299"/>
      <c r="E8" s="299"/>
      <c r="F8" s="299"/>
      <c r="G8" s="300"/>
    </row>
    <row r="9" spans="1:7" ht="44.25" customHeight="1" thickBot="1">
      <c r="A9" s="293"/>
      <c r="B9" s="296"/>
      <c r="C9" s="301"/>
      <c r="D9" s="302"/>
      <c r="E9" s="302"/>
      <c r="F9" s="302"/>
      <c r="G9" s="303"/>
    </row>
    <row r="10" spans="1:7" ht="104.25" customHeight="1" thickBot="1">
      <c r="A10" s="294"/>
      <c r="B10" s="297"/>
      <c r="C10" s="192" t="s">
        <v>19</v>
      </c>
      <c r="D10" s="193" t="s">
        <v>12</v>
      </c>
      <c r="E10" s="194" t="s">
        <v>61</v>
      </c>
      <c r="F10" s="196" t="s">
        <v>20</v>
      </c>
      <c r="G10" s="197" t="s">
        <v>78</v>
      </c>
    </row>
    <row r="11" spans="1:7" ht="20.25" customHeight="1" thickBot="1">
      <c r="A11" s="130">
        <v>1</v>
      </c>
      <c r="B11" s="134">
        <v>2</v>
      </c>
      <c r="C11" s="130">
        <v>3</v>
      </c>
      <c r="D11" s="131">
        <v>4</v>
      </c>
      <c r="E11" s="131">
        <v>5</v>
      </c>
      <c r="F11" s="134">
        <v>6</v>
      </c>
      <c r="G11" s="153">
        <v>7</v>
      </c>
    </row>
    <row r="12" spans="1:7" ht="57" customHeight="1" thickBot="1">
      <c r="A12" s="132">
        <v>1</v>
      </c>
      <c r="B12" s="213" t="s">
        <v>79</v>
      </c>
      <c r="C12" s="195">
        <v>11</v>
      </c>
      <c r="D12" s="132">
        <v>528</v>
      </c>
      <c r="E12" s="132"/>
      <c r="F12" s="133"/>
      <c r="G12" s="152"/>
    </row>
    <row r="13" spans="1:7" ht="59.25" customHeight="1" thickBot="1">
      <c r="A13" s="182"/>
      <c r="B13" s="251" t="s">
        <v>25</v>
      </c>
      <c r="C13" s="130">
        <f>C12</f>
        <v>11</v>
      </c>
      <c r="D13" s="131">
        <f>D12</f>
        <v>528</v>
      </c>
      <c r="E13" s="131"/>
      <c r="F13" s="134"/>
      <c r="G13" s="153"/>
    </row>
    <row r="14" spans="1:7" ht="24" customHeight="1">
      <c r="A14" s="125"/>
      <c r="B14" s="126"/>
      <c r="C14" s="126"/>
      <c r="D14" s="126"/>
      <c r="E14" s="126"/>
      <c r="F14" s="126"/>
      <c r="G14" s="126"/>
    </row>
    <row r="15" spans="1:7" ht="12.75">
      <c r="A15" s="129"/>
      <c r="B15" s="126"/>
      <c r="C15" s="126"/>
      <c r="D15" s="126"/>
      <c r="E15" s="126"/>
      <c r="F15" s="126"/>
      <c r="G15" s="126"/>
    </row>
    <row r="16" ht="12.75">
      <c r="A16" t="s">
        <v>26</v>
      </c>
    </row>
    <row r="18" spans="1:8" ht="12.75">
      <c r="A18" s="11"/>
      <c r="B18" s="11"/>
      <c r="C18" s="11"/>
      <c r="D18" s="11"/>
      <c r="E18" s="11"/>
      <c r="F18" s="11"/>
      <c r="G18" s="11"/>
      <c r="H18" s="11"/>
    </row>
    <row r="20" ht="12.75">
      <c r="A20" t="s">
        <v>28</v>
      </c>
    </row>
    <row r="21" ht="12.75">
      <c r="A21" t="s">
        <v>30</v>
      </c>
    </row>
    <row r="22" ht="12.75">
      <c r="F22" s="25"/>
    </row>
    <row r="25" spans="2:6" ht="12.75">
      <c r="B25" s="11"/>
      <c r="C25" s="11"/>
      <c r="D25" s="11"/>
      <c r="E25" s="11"/>
      <c r="F25" s="11"/>
    </row>
    <row r="26" spans="2:6" ht="12.75">
      <c r="B26" s="11"/>
      <c r="C26" s="11"/>
      <c r="D26" s="11"/>
      <c r="E26" s="11"/>
      <c r="F26" s="11"/>
    </row>
  </sheetData>
  <sheetProtection/>
  <mergeCells count="5">
    <mergeCell ref="A3:G3"/>
    <mergeCell ref="A4:G4"/>
    <mergeCell ref="A8:A10"/>
    <mergeCell ref="B8:B10"/>
    <mergeCell ref="C8:G9"/>
  </mergeCells>
  <printOptions/>
  <pageMargins left="0.7086614173228347" right="0.7086614173228347" top="0.38" bottom="0.17" header="0.2" footer="0.17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0"/>
  <sheetViews>
    <sheetView view="pageBreakPreview" zoomScale="60" zoomScalePageLayoutView="0" workbookViewId="0" topLeftCell="A1">
      <selection activeCell="C13" sqref="C13"/>
    </sheetView>
  </sheetViews>
  <sheetFormatPr defaultColWidth="9.00390625" defaultRowHeight="12.75"/>
  <cols>
    <col min="1" max="1" width="5.25390625" style="0" customWidth="1"/>
    <col min="2" max="2" width="13.75390625" style="0" customWidth="1"/>
    <col min="5" max="5" width="11.625" style="0" customWidth="1"/>
    <col min="6" max="6" width="7.875" style="0" customWidth="1"/>
    <col min="7" max="7" width="13.75390625" style="0" customWidth="1"/>
    <col min="8" max="8" width="14.375" style="0" customWidth="1"/>
    <col min="10" max="10" width="12.875" style="0" customWidth="1"/>
    <col min="11" max="11" width="7.875" style="0" customWidth="1"/>
    <col min="12" max="12" width="13.75390625" style="0" customWidth="1"/>
    <col min="13" max="13" width="20.125" style="0" customWidth="1"/>
  </cols>
  <sheetData>
    <row r="2" spans="1:11" ht="15">
      <c r="A2" s="214"/>
      <c r="B2" s="214"/>
      <c r="C2" s="214"/>
      <c r="D2" s="214"/>
      <c r="K2" t="s">
        <v>83</v>
      </c>
    </row>
    <row r="3" spans="1:13" ht="15">
      <c r="A3" s="288" t="s">
        <v>18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</row>
    <row r="4" spans="1:13" ht="15">
      <c r="A4" s="288" t="s">
        <v>72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</row>
    <row r="5" spans="1:4" ht="15">
      <c r="A5" s="214"/>
      <c r="B5" s="214"/>
      <c r="C5" s="214"/>
      <c r="D5" s="214"/>
    </row>
    <row r="7" ht="13.5" thickBot="1"/>
    <row r="8" spans="1:13" ht="57" customHeight="1" thickBot="1">
      <c r="A8" s="292" t="s">
        <v>0</v>
      </c>
      <c r="B8" s="295" t="s">
        <v>1</v>
      </c>
      <c r="C8" s="298" t="s">
        <v>57</v>
      </c>
      <c r="D8" s="299"/>
      <c r="E8" s="299"/>
      <c r="F8" s="299"/>
      <c r="G8" s="300"/>
      <c r="H8" s="312" t="s">
        <v>77</v>
      </c>
      <c r="I8" s="313"/>
      <c r="J8" s="313"/>
      <c r="K8" s="313"/>
      <c r="L8" s="314"/>
      <c r="M8" s="295" t="s">
        <v>69</v>
      </c>
    </row>
    <row r="9" spans="1:13" ht="44.25" customHeight="1" thickBot="1">
      <c r="A9" s="293"/>
      <c r="B9" s="296"/>
      <c r="C9" s="301"/>
      <c r="D9" s="302"/>
      <c r="E9" s="302"/>
      <c r="F9" s="302"/>
      <c r="G9" s="303"/>
      <c r="H9" s="289" t="s">
        <v>6</v>
      </c>
      <c r="I9" s="290"/>
      <c r="J9" s="290"/>
      <c r="K9" s="290"/>
      <c r="L9" s="291"/>
      <c r="M9" s="307"/>
    </row>
    <row r="10" spans="1:13" ht="104.25" customHeight="1" thickBot="1">
      <c r="A10" s="294"/>
      <c r="B10" s="297"/>
      <c r="C10" s="192" t="s">
        <v>19</v>
      </c>
      <c r="D10" s="193" t="s">
        <v>12</v>
      </c>
      <c r="E10" s="194" t="s">
        <v>61</v>
      </c>
      <c r="F10" s="196" t="s">
        <v>20</v>
      </c>
      <c r="G10" s="197" t="s">
        <v>62</v>
      </c>
      <c r="H10" s="27" t="s">
        <v>21</v>
      </c>
      <c r="I10" s="26" t="s">
        <v>11</v>
      </c>
      <c r="J10" s="180" t="s">
        <v>61</v>
      </c>
      <c r="K10" s="198" t="s">
        <v>20</v>
      </c>
      <c r="L10" s="201" t="s">
        <v>63</v>
      </c>
      <c r="M10" s="308"/>
    </row>
    <row r="11" spans="1:13" ht="20.25" customHeight="1" thickBot="1">
      <c r="A11" s="130">
        <v>1</v>
      </c>
      <c r="B11" s="134">
        <v>2</v>
      </c>
      <c r="C11" s="130">
        <v>3</v>
      </c>
      <c r="D11" s="131">
        <v>4</v>
      </c>
      <c r="E11" s="131">
        <v>5</v>
      </c>
      <c r="F11" s="134">
        <v>6</v>
      </c>
      <c r="G11" s="153">
        <v>7</v>
      </c>
      <c r="H11" s="135">
        <v>8</v>
      </c>
      <c r="I11" s="136">
        <v>9</v>
      </c>
      <c r="J11" s="136">
        <v>10</v>
      </c>
      <c r="K11" s="199">
        <v>11</v>
      </c>
      <c r="L11" s="202">
        <v>12</v>
      </c>
      <c r="M11" s="153">
        <v>13</v>
      </c>
    </row>
    <row r="12" spans="1:13" ht="57" customHeight="1" thickBot="1">
      <c r="A12" s="132">
        <v>1</v>
      </c>
      <c r="B12" s="213" t="s">
        <v>58</v>
      </c>
      <c r="C12" s="195">
        <v>2</v>
      </c>
      <c r="D12" s="132">
        <v>48</v>
      </c>
      <c r="E12" s="132"/>
      <c r="F12" s="133"/>
      <c r="G12" s="152"/>
      <c r="H12" s="160" t="s">
        <v>37</v>
      </c>
      <c r="I12" s="161" t="s">
        <v>68</v>
      </c>
      <c r="J12" s="161"/>
      <c r="K12" s="200"/>
      <c r="L12" s="203"/>
      <c r="M12" s="184"/>
    </row>
    <row r="13" spans="1:13" ht="59.25" customHeight="1" thickBot="1">
      <c r="A13" s="182"/>
      <c r="B13" s="191" t="s">
        <v>25</v>
      </c>
      <c r="C13" s="130">
        <f>C12</f>
        <v>2</v>
      </c>
      <c r="D13" s="131">
        <f>D12</f>
        <v>48</v>
      </c>
      <c r="E13" s="131"/>
      <c r="F13" s="134"/>
      <c r="G13" s="153"/>
      <c r="H13" s="165" t="s">
        <v>24</v>
      </c>
      <c r="I13" s="166" t="str">
        <f>I12</f>
        <v>48</v>
      </c>
      <c r="J13" s="166"/>
      <c r="K13" s="186"/>
      <c r="L13" s="204"/>
      <c r="M13" s="185"/>
    </row>
    <row r="14" spans="1:13" ht="24" customHeight="1">
      <c r="A14" s="125"/>
      <c r="B14" s="126"/>
      <c r="C14" s="126"/>
      <c r="D14" s="126"/>
      <c r="E14" s="126"/>
      <c r="F14" s="126"/>
      <c r="G14" s="126"/>
      <c r="H14" s="126"/>
      <c r="I14" s="127"/>
      <c r="J14" s="126"/>
      <c r="K14" s="126"/>
      <c r="L14" s="126"/>
      <c r="M14" s="125"/>
    </row>
    <row r="15" spans="1:13" ht="12.75">
      <c r="A15" s="129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</row>
    <row r="16" ht="12.75">
      <c r="A16" t="s">
        <v>26</v>
      </c>
    </row>
    <row r="22" ht="12.75">
      <c r="A22" t="s">
        <v>17</v>
      </c>
    </row>
    <row r="23" spans="11:12" ht="12.75">
      <c r="K23" s="25"/>
      <c r="L23" s="25"/>
    </row>
    <row r="24" spans="1:10" ht="12.75">
      <c r="A24" t="s">
        <v>28</v>
      </c>
      <c r="J24" t="s">
        <v>29</v>
      </c>
    </row>
    <row r="25" spans="1:10" ht="12.75">
      <c r="A25" t="s">
        <v>30</v>
      </c>
      <c r="J25" t="s">
        <v>31</v>
      </c>
    </row>
    <row r="26" ht="12.75">
      <c r="F26" s="25"/>
    </row>
    <row r="29" spans="2:6" ht="12.75">
      <c r="B29" s="11"/>
      <c r="C29" s="11"/>
      <c r="D29" s="11"/>
      <c r="E29" s="11"/>
      <c r="F29" s="11"/>
    </row>
    <row r="30" spans="2:6" ht="12.75">
      <c r="B30" s="11"/>
      <c r="C30" s="11"/>
      <c r="D30" s="11"/>
      <c r="E30" s="11"/>
      <c r="F30" s="11"/>
    </row>
  </sheetData>
  <sheetProtection/>
  <mergeCells count="8">
    <mergeCell ref="A3:M3"/>
    <mergeCell ref="A4:M4"/>
    <mergeCell ref="M8:M10"/>
    <mergeCell ref="H9:L9"/>
    <mergeCell ref="B8:B10"/>
    <mergeCell ref="C8:G9"/>
    <mergeCell ref="A8:A10"/>
    <mergeCell ref="H8:L8"/>
  </mergeCells>
  <printOptions horizont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29"/>
  <sheetViews>
    <sheetView view="pageBreakPreview" zoomScale="60" zoomScaleNormal="70" zoomScalePageLayoutView="0" workbookViewId="0" topLeftCell="A1">
      <selection activeCell="AE35" sqref="AE35"/>
    </sheetView>
  </sheetViews>
  <sheetFormatPr defaultColWidth="9.00390625" defaultRowHeight="12.75"/>
  <cols>
    <col min="1" max="1" width="5.25390625" style="0" customWidth="1"/>
    <col min="2" max="2" width="13.75390625" style="0" customWidth="1"/>
    <col min="5" max="5" width="11.625" style="0" customWidth="1"/>
    <col min="6" max="6" width="7.875" style="0" customWidth="1"/>
    <col min="7" max="7" width="13.625" style="0" customWidth="1"/>
    <col min="8" max="8" width="14.375" style="0" customWidth="1"/>
    <col min="10" max="10" width="10.25390625" style="0" customWidth="1"/>
    <col min="11" max="11" width="8.75390625" style="0" customWidth="1"/>
    <col min="12" max="12" width="12.625" style="0" customWidth="1"/>
    <col min="14" max="14" width="15.125" style="0" customWidth="1"/>
    <col min="15" max="15" width="11.625" style="0" customWidth="1"/>
    <col min="16" max="16" width="7.875" style="0" customWidth="1"/>
    <col min="17" max="17" width="14.00390625" style="0" customWidth="1"/>
    <col min="18" max="18" width="8.375" style="0" customWidth="1"/>
    <col min="19" max="19" width="11.875" style="0" customWidth="1"/>
    <col min="20" max="20" width="12.625" style="0" customWidth="1"/>
    <col min="21" max="21" width="7.875" style="0" customWidth="1"/>
    <col min="22" max="22" width="14.00390625" style="0" customWidth="1"/>
    <col min="24" max="24" width="4.125" style="0" customWidth="1"/>
    <col min="25" max="25" width="4.375" style="0" customWidth="1"/>
  </cols>
  <sheetData>
    <row r="2" ht="12.75">
      <c r="U2" t="s">
        <v>83</v>
      </c>
    </row>
    <row r="3" spans="1:25" ht="15">
      <c r="A3" s="288" t="s">
        <v>18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</row>
    <row r="4" spans="1:25" ht="15">
      <c r="A4" s="288" t="s">
        <v>74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</row>
    <row r="7" ht="13.5" thickBot="1"/>
    <row r="8" spans="1:25" ht="57" customHeight="1" thickBot="1">
      <c r="A8" s="292" t="s">
        <v>0</v>
      </c>
      <c r="B8" s="295" t="s">
        <v>1</v>
      </c>
      <c r="C8" s="318" t="s">
        <v>57</v>
      </c>
      <c r="D8" s="299"/>
      <c r="E8" s="299"/>
      <c r="F8" s="299"/>
      <c r="G8" s="300"/>
      <c r="H8" s="304" t="s">
        <v>76</v>
      </c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6"/>
      <c r="W8" s="325" t="s">
        <v>60</v>
      </c>
      <c r="X8" s="326"/>
      <c r="Y8" s="327"/>
    </row>
    <row r="9" spans="1:25" ht="44.25" customHeight="1" thickBot="1">
      <c r="A9" s="293"/>
      <c r="B9" s="296"/>
      <c r="C9" s="302"/>
      <c r="D9" s="302"/>
      <c r="E9" s="302"/>
      <c r="F9" s="302"/>
      <c r="G9" s="303"/>
      <c r="H9" s="289" t="s">
        <v>6</v>
      </c>
      <c r="I9" s="290"/>
      <c r="J9" s="290"/>
      <c r="K9" s="290"/>
      <c r="L9" s="291"/>
      <c r="M9" s="319" t="s">
        <v>7</v>
      </c>
      <c r="N9" s="320"/>
      <c r="O9" s="320"/>
      <c r="P9" s="320"/>
      <c r="Q9" s="321"/>
      <c r="R9" s="310" t="s">
        <v>56</v>
      </c>
      <c r="S9" s="310"/>
      <c r="T9" s="310"/>
      <c r="U9" s="310"/>
      <c r="V9" s="310"/>
      <c r="W9" s="328"/>
      <c r="X9" s="329"/>
      <c r="Y9" s="330"/>
    </row>
    <row r="10" spans="1:25" ht="104.25" customHeight="1" thickBot="1">
      <c r="A10" s="294"/>
      <c r="B10" s="297"/>
      <c r="C10" s="212" t="s">
        <v>19</v>
      </c>
      <c r="D10" s="208" t="s">
        <v>12</v>
      </c>
      <c r="E10" s="209" t="s">
        <v>61</v>
      </c>
      <c r="F10" s="210" t="s">
        <v>20</v>
      </c>
      <c r="G10" s="211" t="s">
        <v>62</v>
      </c>
      <c r="H10" s="27" t="s">
        <v>19</v>
      </c>
      <c r="I10" s="26" t="s">
        <v>11</v>
      </c>
      <c r="J10" s="180" t="s">
        <v>61</v>
      </c>
      <c r="K10" s="28" t="s">
        <v>20</v>
      </c>
      <c r="L10" s="178" t="s">
        <v>63</v>
      </c>
      <c r="M10" s="145" t="s">
        <v>19</v>
      </c>
      <c r="N10" s="151" t="s">
        <v>22</v>
      </c>
      <c r="O10" s="179" t="s">
        <v>61</v>
      </c>
      <c r="P10" s="151" t="s">
        <v>20</v>
      </c>
      <c r="Q10" s="155" t="s">
        <v>81</v>
      </c>
      <c r="R10" s="144" t="s">
        <v>19</v>
      </c>
      <c r="S10" s="156" t="s">
        <v>22</v>
      </c>
      <c r="T10" s="181" t="s">
        <v>61</v>
      </c>
      <c r="U10" s="156" t="s">
        <v>20</v>
      </c>
      <c r="V10" s="157" t="s">
        <v>82</v>
      </c>
      <c r="W10" s="331"/>
      <c r="X10" s="332"/>
      <c r="Y10" s="333"/>
    </row>
    <row r="11" spans="1:25" ht="20.25" customHeight="1" thickBot="1">
      <c r="A11" s="130">
        <v>1</v>
      </c>
      <c r="B11" s="131">
        <v>2</v>
      </c>
      <c r="C11" s="131">
        <v>3</v>
      </c>
      <c r="D11" s="131">
        <v>4</v>
      </c>
      <c r="E11" s="131">
        <v>5</v>
      </c>
      <c r="F11" s="134">
        <v>6</v>
      </c>
      <c r="G11" s="153">
        <v>7</v>
      </c>
      <c r="H11" s="135">
        <v>8</v>
      </c>
      <c r="I11" s="136">
        <v>9</v>
      </c>
      <c r="J11" s="136">
        <v>10</v>
      </c>
      <c r="K11" s="137">
        <v>11</v>
      </c>
      <c r="L11" s="154">
        <v>12</v>
      </c>
      <c r="M11" s="149">
        <v>13</v>
      </c>
      <c r="N11" s="138">
        <v>14</v>
      </c>
      <c r="O11" s="138">
        <v>15</v>
      </c>
      <c r="P11" s="138">
        <v>16</v>
      </c>
      <c r="Q11" s="150">
        <v>17</v>
      </c>
      <c r="R11" s="146">
        <v>18</v>
      </c>
      <c r="S11" s="147">
        <v>19</v>
      </c>
      <c r="T11" s="147">
        <v>20</v>
      </c>
      <c r="U11" s="147">
        <v>21</v>
      </c>
      <c r="V11" s="148">
        <v>22</v>
      </c>
      <c r="W11" s="322">
        <v>23</v>
      </c>
      <c r="X11" s="323"/>
      <c r="Y11" s="324"/>
    </row>
    <row r="12" spans="1:25" ht="50.25" customHeight="1" thickBot="1">
      <c r="A12" s="132">
        <v>1</v>
      </c>
      <c r="B12" s="252" t="s">
        <v>23</v>
      </c>
      <c r="C12" s="132">
        <v>9</v>
      </c>
      <c r="D12" s="132">
        <v>432</v>
      </c>
      <c r="E12" s="132"/>
      <c r="F12" s="133"/>
      <c r="G12" s="152"/>
      <c r="H12" s="160" t="s">
        <v>24</v>
      </c>
      <c r="I12" s="161">
        <v>1500</v>
      </c>
      <c r="J12" s="161"/>
      <c r="K12" s="162"/>
      <c r="L12" s="176"/>
      <c r="M12" s="159" t="s">
        <v>40</v>
      </c>
      <c r="N12" s="163">
        <v>6</v>
      </c>
      <c r="O12" s="163"/>
      <c r="P12" s="163"/>
      <c r="Q12" s="164"/>
      <c r="R12" s="170" t="s">
        <v>38</v>
      </c>
      <c r="S12" s="171" t="s">
        <v>59</v>
      </c>
      <c r="T12" s="171"/>
      <c r="U12" s="171"/>
      <c r="V12" s="172"/>
      <c r="W12" s="334"/>
      <c r="X12" s="335"/>
      <c r="Y12" s="336"/>
    </row>
    <row r="13" spans="1:25" ht="59.25" customHeight="1" thickBot="1">
      <c r="A13" s="182"/>
      <c r="B13" s="183" t="s">
        <v>25</v>
      </c>
      <c r="C13" s="131">
        <f>C12</f>
        <v>9</v>
      </c>
      <c r="D13" s="131">
        <f>D12</f>
        <v>432</v>
      </c>
      <c r="E13" s="131"/>
      <c r="F13" s="134"/>
      <c r="G13" s="153"/>
      <c r="H13" s="165" t="s">
        <v>24</v>
      </c>
      <c r="I13" s="166">
        <f>I12</f>
        <v>1500</v>
      </c>
      <c r="J13" s="166"/>
      <c r="K13" s="167"/>
      <c r="L13" s="177"/>
      <c r="M13" s="158" t="s">
        <v>40</v>
      </c>
      <c r="N13" s="168">
        <v>6</v>
      </c>
      <c r="O13" s="168"/>
      <c r="P13" s="168"/>
      <c r="Q13" s="169"/>
      <c r="R13" s="173" t="s">
        <v>38</v>
      </c>
      <c r="S13" s="174" t="s">
        <v>59</v>
      </c>
      <c r="T13" s="174"/>
      <c r="U13" s="174"/>
      <c r="V13" s="175"/>
      <c r="W13" s="315"/>
      <c r="X13" s="316"/>
      <c r="Y13" s="317"/>
    </row>
    <row r="14" spans="1:25" ht="24" customHeight="1">
      <c r="A14" s="125"/>
      <c r="B14" s="126"/>
      <c r="C14" s="126"/>
      <c r="D14" s="126"/>
      <c r="E14" s="126"/>
      <c r="F14" s="126"/>
      <c r="G14" s="126"/>
      <c r="H14" s="126"/>
      <c r="I14" s="127"/>
      <c r="J14" s="126"/>
      <c r="K14" s="126"/>
      <c r="L14" s="126"/>
      <c r="M14" s="128"/>
      <c r="N14" s="126"/>
      <c r="O14" s="126"/>
      <c r="P14" s="126"/>
      <c r="Q14" s="126"/>
      <c r="R14" s="126"/>
      <c r="S14" s="126"/>
      <c r="T14" s="126"/>
      <c r="U14" s="126"/>
      <c r="V14" s="126"/>
      <c r="W14" s="125"/>
      <c r="X14" s="125"/>
      <c r="Y14" s="125"/>
    </row>
    <row r="15" spans="1:25" ht="12.75">
      <c r="A15" s="129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</row>
    <row r="16" ht="12.75">
      <c r="A16" t="s">
        <v>26</v>
      </c>
    </row>
    <row r="21" ht="12.75">
      <c r="A21" t="s">
        <v>17</v>
      </c>
    </row>
    <row r="22" spans="11:14" ht="12.75">
      <c r="K22" s="25"/>
      <c r="L22" s="25"/>
      <c r="N22" t="s">
        <v>29</v>
      </c>
    </row>
    <row r="23" spans="1:14" ht="12.75">
      <c r="A23" t="s">
        <v>28</v>
      </c>
      <c r="N23" t="s">
        <v>31</v>
      </c>
    </row>
    <row r="24" ht="12.75">
      <c r="A24" t="s">
        <v>30</v>
      </c>
    </row>
    <row r="25" ht="12.75">
      <c r="F25" s="25"/>
    </row>
    <row r="28" spans="2:6" ht="12.75">
      <c r="B28" s="11"/>
      <c r="C28" s="11"/>
      <c r="D28" s="11"/>
      <c r="E28" s="11"/>
      <c r="F28" s="11"/>
    </row>
    <row r="29" spans="2:6" ht="12.75">
      <c r="B29" s="11"/>
      <c r="C29" s="11"/>
      <c r="D29" s="11"/>
      <c r="E29" s="11"/>
      <c r="F29" s="11"/>
    </row>
  </sheetData>
  <sheetProtection/>
  <mergeCells count="13">
    <mergeCell ref="A3:Y3"/>
    <mergeCell ref="A4:Y4"/>
    <mergeCell ref="R9:V9"/>
    <mergeCell ref="W12:Y12"/>
    <mergeCell ref="B8:B10"/>
    <mergeCell ref="A8:A10"/>
    <mergeCell ref="H9:L9"/>
    <mergeCell ref="W13:Y13"/>
    <mergeCell ref="C8:G9"/>
    <mergeCell ref="M9:Q9"/>
    <mergeCell ref="W11:Y11"/>
    <mergeCell ref="W8:Y10"/>
    <mergeCell ref="H8:V8"/>
  </mergeCells>
  <printOptions horizont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Obszyńska Agnieszka</cp:lastModifiedBy>
  <cp:lastPrinted>2019-12-04T13:29:23Z</cp:lastPrinted>
  <dcterms:created xsi:type="dcterms:W3CDTF">1997-02-26T13:46:56Z</dcterms:created>
  <dcterms:modified xsi:type="dcterms:W3CDTF">2019-12-10T08:37:41Z</dcterms:modified>
  <cp:category/>
  <cp:version/>
  <cp:contentType/>
  <cp:contentStatus/>
</cp:coreProperties>
</file>