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jkurek\Desktop\GAZ\"/>
    </mc:Choice>
  </mc:AlternateContent>
  <xr:revisionPtr revIDLastSave="0" documentId="13_ncr:1_{7E0D5513-A24E-4289-94AD-32E9232959BE}" xr6:coauthVersionLast="36" xr6:coauthVersionMax="36" xr10:uidLastSave="{00000000-0000-0000-0000-000000000000}"/>
  <bookViews>
    <workbookView xWindow="0" yWindow="0" windowWidth="38400" windowHeight="17025" xr2:uid="{00000000-000D-0000-FFFF-FFFF00000000}"/>
  </bookViews>
  <sheets>
    <sheet name="wykaz ASP" sheetId="12" r:id="rId1"/>
  </sheets>
  <definedNames>
    <definedName name="_xlnm.Print_Area" localSheetId="0">'wykaz ASP'!$A$2:$AC$12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2" l="1"/>
  <c r="T10" i="12"/>
  <c r="S10" i="12"/>
  <c r="V10" i="12" l="1"/>
  <c r="V8" i="12"/>
  <c r="V6" i="12"/>
  <c r="V12" i="12" l="1"/>
</calcChain>
</file>

<file path=xl/sharedStrings.xml><?xml version="1.0" encoding="utf-8"?>
<sst xmlns="http://schemas.openxmlformats.org/spreadsheetml/2006/main" count="74" uniqueCount="55">
  <si>
    <t>lp.</t>
  </si>
  <si>
    <t>ODBIORCA</t>
  </si>
  <si>
    <t>adres pkt poboru gazu</t>
  </si>
  <si>
    <t>Przeznaczenie gazu</t>
  </si>
  <si>
    <t>Układ pomiarowy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</si>
  <si>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</si>
  <si>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</si>
  <si>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</si>
  <si>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</si>
  <si>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</si>
  <si>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</si>
  <si>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</si>
  <si>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</si>
  <si>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</si>
  <si>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</si>
  <si>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</si>
  <si>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</si>
  <si>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rodzaj dodychczasowej umowy</t>
  </si>
  <si>
    <t>rodzaj przyszłej umowy</t>
  </si>
  <si>
    <t>obecny sprzedawca gazu</t>
  </si>
  <si>
    <t>okres obowiązywania dotychczasowej umowy</t>
  </si>
  <si>
    <t>termin rozpoczęcia sprzedaży gazu</t>
  </si>
  <si>
    <t>procedura zmiany sprzedawcy</t>
  </si>
  <si>
    <t>gazomierz 1szt.</t>
  </si>
  <si>
    <t>kompleksowa</t>
  </si>
  <si>
    <t>do 110</t>
  </si>
  <si>
    <t>Akademia Sztuk Pięknych im. Jana Matejki w Krakowie plac Jana Matejki 13 31-157 Kraków NIP 675-00-07-570</t>
  </si>
  <si>
    <t>moc umowna (zamówniona) kWh/h</t>
  </si>
  <si>
    <t>aktualna
grupa taryfowa PGNiG/OSD</t>
  </si>
  <si>
    <t>BW-5 / W-5.1_TA</t>
  </si>
  <si>
    <t>BW-3.6 / W-3.6_TA</t>
  </si>
  <si>
    <t>BW-1.1 / W-1.1_TA</t>
  </si>
  <si>
    <t>Polskie Górnictwo Naftowe i Gazownictwo</t>
  </si>
  <si>
    <t xml:space="preserve">Polskie Górnictwo Naftowe i Gazownictwo </t>
  </si>
  <si>
    <t>kolejna</t>
  </si>
  <si>
    <t>wykorzystanie na potrzeby własne:
laboratorium chemiczne  pom. nr 204 i pom. nr 205, razem  4 mikropalniki na stołach laboratoryjnych + 1 mikropalnik w Dygestorium.</t>
  </si>
  <si>
    <t>plac Jana Matejki 13, 31-157 Kraków</t>
  </si>
  <si>
    <t>ul. Józefa Piłsudskiego 21/8, 31-110 Kraków</t>
  </si>
  <si>
    <t>ul. Lea 27-29, 30-046 Kraków</t>
  </si>
  <si>
    <t>RAZEM 
2021 / 2022r.
kWh</t>
  </si>
  <si>
    <t xml:space="preserve">Prognoza zużycia gazu w 2022 / 2023 (kWh) </t>
  </si>
  <si>
    <t>zużycie [kWh]</t>
  </si>
  <si>
    <t>Razem zużycie w okresie 12 m-cy</t>
  </si>
  <si>
    <t>wykorzystanie na potrzeby własne:
ogrzewanie obiektu (piec c.o. dwufunkcyjny)</t>
  </si>
  <si>
    <t>wykorzystanie na potrzeby własne:
ogrzewanie obiektu oraz do podgrzewania wody (kotłownia - 5 pieców gazowych)</t>
  </si>
  <si>
    <t>Nr punktu poboru gazu (OSD)</t>
  </si>
  <si>
    <t>PPG 80185903655 00019390258</t>
  </si>
  <si>
    <t>PPG 80185903655 00083327761</t>
  </si>
  <si>
    <t>PPG 80185903655 00074571661</t>
  </si>
  <si>
    <t>umowa zawarta na czas oznaczony do 30.10.2022 r.</t>
  </si>
  <si>
    <t>numer dotychczasowej umowy</t>
  </si>
  <si>
    <t>01.11.2022 r.</t>
  </si>
  <si>
    <t>BZP-397-78/2021 - Akademia Sztuk Pięknych im. Jana Matejki w Krakowie</t>
  </si>
  <si>
    <t>Numer sprawy: BZP-2630-39/2022</t>
  </si>
  <si>
    <t>Załącznik nr 1 do SWZ - 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</si>
</sst>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i/>
      <sz val="14"/>
      <name val="Times New Roman"/>
      <family val="1"/>
      <charset val="238"/>
    </font>
    <font>
      <i/>
      <sz val="16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42"/>
      </patternFill>
    </fill>
    <fill>
      <patternFill patternType="solid">
        <fgColor theme="4" tint="0.39997558519241921"/>
        <bgColor indexed="9"/>
      </patternFill>
    </fill>
    <fill>
      <patternFill patternType="solid">
        <fgColor theme="2"/>
        <bgColor indexed="42"/>
      </patternFill>
    </fill>
    <fill>
      <patternFill patternType="solid">
        <fgColor theme="2"/>
        <bgColor indexed="9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/>
    <xf numFmtId="0" fontId="3" fillId="0" borderId="2" xfId="0" applyFont="1" applyFill="1" applyBorder="1" applyAlignment="1">
      <alignment vertical="center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6" fillId="0" borderId="8" xfId="0" applyFont="1" applyFill="1" applyBorder="1" applyAlignment="1">
      <alignment horizontal="center"/>
    </xf>
    <xf numFmtId="0" fontId="3" fillId="0" borderId="0" xfId="0" applyFont="1" applyFill="1"/>
    <xf numFmtId="0" fontId="4" fillId="0" borderId="6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3" fontId="5" fillId="8" borderId="7" xfId="0" applyNumberFormat="1" applyFont="1" applyFill="1" applyBorder="1" applyAlignment="1">
      <alignment horizontal="center" vertical="center" wrapText="1"/>
    </xf>
    <xf numFmtId="3" fontId="5" fillId="8" borderId="1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7" borderId="10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1" fontId="4" fillId="0" borderId="7" xfId="0" quotePrefix="1" applyNumberFormat="1" applyFont="1" applyFill="1" applyBorder="1" applyAlignment="1">
      <alignment horizontal="center" vertical="center" wrapText="1"/>
    </xf>
    <xf numFmtId="0" fontId="4" fillId="0" borderId="7" xfId="0" quotePrefix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1" fontId="4" fillId="4" borderId="1" xfId="0" quotePrefix="1" applyNumberFormat="1" applyFont="1" applyFill="1" applyBorder="1" applyAlignment="1">
      <alignment horizontal="center" vertical="center" wrapText="1"/>
    </xf>
    <xf numFmtId="1" fontId="5" fillId="4" borderId="1" xfId="0" quotePrefix="1" applyNumberFormat="1" applyFont="1" applyFill="1" applyBorder="1" applyAlignment="1">
      <alignment horizontal="center" vertical="center" wrapText="1"/>
    </xf>
    <xf numFmtId="0" fontId="5" fillId="3" borderId="1" xfId="0" quotePrefix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4" fillId="0" borderId="15" xfId="0" applyFont="1" applyFill="1" applyBorder="1"/>
    <xf numFmtId="4" fontId="5" fillId="0" borderId="13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D12"/>
  <sheetViews>
    <sheetView tabSelected="1" topLeftCell="C1" zoomScale="70" zoomScaleNormal="70" zoomScaleSheetLayoutView="80" workbookViewId="0">
      <selection activeCell="F4" sqref="F4"/>
    </sheetView>
  </sheetViews>
  <sheetFormatPr defaultColWidth="11.5703125" defaultRowHeight="15.75" x14ac:dyDescent="0.25"/>
  <cols>
    <col min="1" max="1" width="5.7109375" style="3" customWidth="1"/>
    <col min="2" max="2" width="4.85546875" style="5" customWidth="1"/>
    <col min="3" max="3" width="40.7109375" style="3" customWidth="1"/>
    <col min="4" max="4" width="40.7109375" style="1" customWidth="1"/>
    <col min="5" max="5" width="47.140625" style="1" customWidth="1"/>
    <col min="6" max="6" width="23.7109375" style="3" customWidth="1"/>
    <col min="7" max="7" width="19.5703125" style="4" customWidth="1"/>
    <col min="8" max="8" width="18.28515625" style="4" customWidth="1"/>
    <col min="9" max="9" width="16.140625" style="3" customWidth="1"/>
    <col min="10" max="18" width="12.7109375" style="2" customWidth="1"/>
    <col min="19" max="21" width="12.7109375" style="3" customWidth="1"/>
    <col min="22" max="22" width="16.28515625" style="3" customWidth="1"/>
    <col min="23" max="23" width="18.85546875" style="3" customWidth="1"/>
    <col min="24" max="24" width="17.140625" style="3" customWidth="1"/>
    <col min="25" max="25" width="21" style="3" customWidth="1"/>
    <col min="26" max="26" width="17.42578125" style="3" customWidth="1"/>
    <col min="27" max="27" width="20.42578125" style="3" customWidth="1"/>
    <col min="28" max="28" width="18.140625" style="3" customWidth="1"/>
    <col min="29" max="29" width="12.7109375" style="3" customWidth="1"/>
    <col min="30" max="16384" width="11.5703125" style="3"/>
  </cols>
  <sheetData>
    <row r="1" spans="2:30" ht="20.25" x14ac:dyDescent="0.3">
      <c r="C1" s="84" t="s">
        <v>53</v>
      </c>
      <c r="D1" s="84"/>
    </row>
    <row r="2" spans="2:30" s="6" customFormat="1" ht="51.75" customHeight="1" x14ac:dyDescent="0.25">
      <c r="B2" s="73" t="s">
        <v>54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2:30" s="18" customFormat="1" ht="18.75" x14ac:dyDescent="0.3">
      <c r="B3" s="15"/>
      <c r="C3" s="16"/>
      <c r="D3" s="17"/>
      <c r="E3" s="17"/>
      <c r="G3" s="19"/>
      <c r="H3" s="19"/>
      <c r="J3" s="20"/>
      <c r="K3" s="20"/>
      <c r="L3" s="20"/>
      <c r="M3" s="20"/>
      <c r="N3" s="20"/>
      <c r="O3" s="20"/>
      <c r="P3" s="20"/>
      <c r="Q3" s="20"/>
      <c r="R3" s="20"/>
      <c r="W3" s="77"/>
      <c r="X3" s="77"/>
      <c r="Y3" s="77"/>
      <c r="Z3" s="77"/>
      <c r="AA3" s="77"/>
      <c r="AB3" s="77"/>
      <c r="AC3" s="77"/>
    </row>
    <row r="4" spans="2:30" s="14" customFormat="1" ht="33.75" customHeight="1" thickBot="1" x14ac:dyDescent="0.35">
      <c r="B4" s="8"/>
      <c r="C4" s="9"/>
      <c r="D4" s="10"/>
      <c r="E4" s="10"/>
      <c r="F4" s="11"/>
      <c r="G4" s="12"/>
      <c r="H4" s="12"/>
      <c r="I4" s="11"/>
      <c r="J4" s="78" t="s">
        <v>40</v>
      </c>
      <c r="K4" s="79"/>
      <c r="L4" s="79"/>
      <c r="M4" s="79"/>
      <c r="N4" s="79"/>
      <c r="O4" s="79"/>
      <c r="P4" s="79"/>
      <c r="Q4" s="79"/>
      <c r="R4" s="79"/>
      <c r="S4" s="79"/>
      <c r="T4" s="79"/>
      <c r="U4" s="80"/>
      <c r="V4" s="13"/>
      <c r="W4" s="11"/>
      <c r="X4" s="11"/>
      <c r="Y4" s="11"/>
      <c r="Z4" s="11"/>
      <c r="AA4" s="11"/>
      <c r="AB4" s="11"/>
      <c r="AC4" s="11"/>
    </row>
    <row r="5" spans="2:30" s="31" customFormat="1" ht="120" customHeight="1" thickBot="1" x14ac:dyDescent="0.3">
      <c r="B5" s="25" t="s">
        <v>0</v>
      </c>
      <c r="C5" s="26" t="s">
        <v>1</v>
      </c>
      <c r="D5" s="26" t="s">
        <v>2</v>
      </c>
      <c r="E5" s="27" t="s">
        <v>3</v>
      </c>
      <c r="F5" s="27" t="s">
        <v>4</v>
      </c>
      <c r="G5" s="26" t="s">
        <v>45</v>
      </c>
      <c r="H5" s="26" t="s">
        <v>28</v>
      </c>
      <c r="I5" s="28" t="s">
        <v>27</v>
      </c>
      <c r="J5" s="23" t="s">
        <v>5</v>
      </c>
      <c r="K5" s="23" t="s">
        <v>6</v>
      </c>
      <c r="L5" s="23" t="s">
        <v>7</v>
      </c>
      <c r="M5" s="23" t="s">
        <v>8</v>
      </c>
      <c r="N5" s="23" t="s">
        <v>9</v>
      </c>
      <c r="O5" s="23" t="s">
        <v>10</v>
      </c>
      <c r="P5" s="23" t="s">
        <v>11</v>
      </c>
      <c r="Q5" s="23" t="s">
        <v>12</v>
      </c>
      <c r="R5" s="23" t="s">
        <v>13</v>
      </c>
      <c r="S5" s="24" t="s">
        <v>14</v>
      </c>
      <c r="T5" s="23" t="s">
        <v>15</v>
      </c>
      <c r="U5" s="23" t="s">
        <v>16</v>
      </c>
      <c r="V5" s="29" t="s">
        <v>39</v>
      </c>
      <c r="W5" s="26" t="s">
        <v>17</v>
      </c>
      <c r="X5" s="26" t="s">
        <v>18</v>
      </c>
      <c r="Y5" s="23" t="s">
        <v>19</v>
      </c>
      <c r="Z5" s="23" t="s">
        <v>20</v>
      </c>
      <c r="AA5" s="23" t="s">
        <v>50</v>
      </c>
      <c r="AB5" s="23" t="s">
        <v>21</v>
      </c>
      <c r="AC5" s="30" t="s">
        <v>22</v>
      </c>
    </row>
    <row r="6" spans="2:30" s="7" customFormat="1" ht="120" customHeight="1" x14ac:dyDescent="0.3">
      <c r="B6" s="32">
        <v>1</v>
      </c>
      <c r="C6" s="33" t="s">
        <v>26</v>
      </c>
      <c r="D6" s="34" t="s">
        <v>36</v>
      </c>
      <c r="E6" s="35" t="s">
        <v>44</v>
      </c>
      <c r="F6" s="35" t="s">
        <v>23</v>
      </c>
      <c r="G6" s="36" t="s">
        <v>46</v>
      </c>
      <c r="H6" s="37" t="s">
        <v>29</v>
      </c>
      <c r="I6" s="38">
        <v>614</v>
      </c>
      <c r="J6" s="65">
        <v>250200</v>
      </c>
      <c r="K6" s="65">
        <v>214500</v>
      </c>
      <c r="L6" s="65">
        <v>173700</v>
      </c>
      <c r="M6" s="65">
        <v>70000</v>
      </c>
      <c r="N6" s="65">
        <v>23900</v>
      </c>
      <c r="O6" s="65">
        <v>8500</v>
      </c>
      <c r="P6" s="65">
        <v>7600</v>
      </c>
      <c r="Q6" s="65">
        <v>6900</v>
      </c>
      <c r="R6" s="65">
        <v>21300</v>
      </c>
      <c r="S6" s="65">
        <v>77000</v>
      </c>
      <c r="T6" s="65">
        <v>152800</v>
      </c>
      <c r="U6" s="65">
        <v>175300</v>
      </c>
      <c r="V6" s="21">
        <f>SUM(J6:U6)</f>
        <v>1181700</v>
      </c>
      <c r="W6" s="33" t="s">
        <v>24</v>
      </c>
      <c r="X6" s="32" t="s">
        <v>24</v>
      </c>
      <c r="Y6" s="33" t="s">
        <v>32</v>
      </c>
      <c r="Z6" s="33" t="s">
        <v>49</v>
      </c>
      <c r="AA6" s="33" t="s">
        <v>52</v>
      </c>
      <c r="AB6" s="33" t="s">
        <v>51</v>
      </c>
      <c r="AC6" s="39" t="s">
        <v>34</v>
      </c>
    </row>
    <row r="7" spans="2:30" s="18" customFormat="1" ht="18.75" x14ac:dyDescent="0.3">
      <c r="B7" s="40"/>
      <c r="C7" s="41"/>
      <c r="D7" s="42"/>
      <c r="E7" s="43"/>
      <c r="F7" s="44"/>
      <c r="G7" s="45"/>
      <c r="H7" s="46"/>
      <c r="I7" s="47"/>
      <c r="J7" s="48"/>
      <c r="K7" s="48"/>
      <c r="L7" s="48"/>
      <c r="M7" s="48"/>
      <c r="N7" s="48"/>
      <c r="O7" s="48"/>
      <c r="P7" s="48"/>
      <c r="Q7" s="48"/>
      <c r="R7" s="48"/>
      <c r="S7" s="49"/>
      <c r="T7" s="50"/>
      <c r="U7" s="51"/>
      <c r="V7" s="52"/>
      <c r="W7" s="41"/>
      <c r="X7" s="40"/>
      <c r="Y7" s="41"/>
      <c r="Z7" s="41"/>
      <c r="AA7" s="41"/>
      <c r="AB7" s="41"/>
      <c r="AC7" s="53"/>
      <c r="AD7" s="54"/>
    </row>
    <row r="8" spans="2:30" s="7" customFormat="1" ht="120" customHeight="1" x14ac:dyDescent="0.3">
      <c r="B8" s="55">
        <v>2</v>
      </c>
      <c r="C8" s="56" t="s">
        <v>26</v>
      </c>
      <c r="D8" s="57" t="s">
        <v>37</v>
      </c>
      <c r="E8" s="58" t="s">
        <v>43</v>
      </c>
      <c r="F8" s="58" t="s">
        <v>23</v>
      </c>
      <c r="G8" s="59" t="s">
        <v>47</v>
      </c>
      <c r="H8" s="60" t="s">
        <v>30</v>
      </c>
      <c r="I8" s="61" t="s">
        <v>25</v>
      </c>
      <c r="J8" s="66">
        <v>6700</v>
      </c>
      <c r="K8" s="66">
        <v>5700</v>
      </c>
      <c r="L8" s="66">
        <v>4600</v>
      </c>
      <c r="M8" s="66">
        <v>1900</v>
      </c>
      <c r="N8" s="66">
        <v>700</v>
      </c>
      <c r="O8" s="66">
        <v>200</v>
      </c>
      <c r="P8" s="66">
        <v>200</v>
      </c>
      <c r="Q8" s="66">
        <v>200</v>
      </c>
      <c r="R8" s="66">
        <v>600</v>
      </c>
      <c r="S8" s="66">
        <v>2000</v>
      </c>
      <c r="T8" s="66">
        <v>4000</v>
      </c>
      <c r="U8" s="66">
        <v>4700</v>
      </c>
      <c r="V8" s="22">
        <f>SUM(J8:U8)</f>
        <v>31500</v>
      </c>
      <c r="W8" s="56" t="s">
        <v>24</v>
      </c>
      <c r="X8" s="55" t="s">
        <v>24</v>
      </c>
      <c r="Y8" s="56" t="s">
        <v>33</v>
      </c>
      <c r="Z8" s="33" t="s">
        <v>49</v>
      </c>
      <c r="AA8" s="33" t="s">
        <v>52</v>
      </c>
      <c r="AB8" s="56" t="s">
        <v>51</v>
      </c>
      <c r="AC8" s="62" t="s">
        <v>34</v>
      </c>
    </row>
    <row r="9" spans="2:30" s="18" customFormat="1" ht="18.75" x14ac:dyDescent="0.3">
      <c r="B9" s="40"/>
      <c r="C9" s="41"/>
      <c r="D9" s="42"/>
      <c r="E9" s="43"/>
      <c r="F9" s="44"/>
      <c r="G9" s="45"/>
      <c r="H9" s="46"/>
      <c r="I9" s="47"/>
      <c r="J9" s="48"/>
      <c r="K9" s="48"/>
      <c r="L9" s="48"/>
      <c r="M9" s="48"/>
      <c r="N9" s="48"/>
      <c r="O9" s="48"/>
      <c r="P9" s="48"/>
      <c r="Q9" s="48"/>
      <c r="R9" s="48"/>
      <c r="S9" s="49"/>
      <c r="T9" s="50"/>
      <c r="U9" s="51"/>
      <c r="V9" s="52"/>
      <c r="W9" s="41"/>
      <c r="X9" s="40"/>
      <c r="Y9" s="41"/>
      <c r="Z9" s="41"/>
      <c r="AA9" s="41"/>
      <c r="AB9" s="41"/>
      <c r="AC9" s="53"/>
      <c r="AD9" s="54"/>
    </row>
    <row r="10" spans="2:30" s="7" customFormat="1" ht="120" customHeight="1" x14ac:dyDescent="0.3">
      <c r="B10" s="55">
        <v>3</v>
      </c>
      <c r="C10" s="56" t="s">
        <v>26</v>
      </c>
      <c r="D10" s="57" t="s">
        <v>38</v>
      </c>
      <c r="E10" s="58" t="s">
        <v>35</v>
      </c>
      <c r="F10" s="58" t="s">
        <v>23</v>
      </c>
      <c r="G10" s="59" t="s">
        <v>48</v>
      </c>
      <c r="H10" s="60" t="s">
        <v>31</v>
      </c>
      <c r="I10" s="61" t="s">
        <v>25</v>
      </c>
      <c r="J10" s="67">
        <v>200</v>
      </c>
      <c r="K10" s="67">
        <v>200</v>
      </c>
      <c r="L10" s="67">
        <v>200</v>
      </c>
      <c r="M10" s="67">
        <v>200</v>
      </c>
      <c r="N10" s="67">
        <v>200</v>
      </c>
      <c r="O10" s="67">
        <v>200</v>
      </c>
      <c r="P10" s="67">
        <v>0</v>
      </c>
      <c r="Q10" s="67">
        <v>0</v>
      </c>
      <c r="R10" s="67">
        <v>0</v>
      </c>
      <c r="S10" s="67">
        <f>200</f>
        <v>200</v>
      </c>
      <c r="T10" s="68">
        <f>200</f>
        <v>200</v>
      </c>
      <c r="U10" s="68">
        <f>200</f>
        <v>200</v>
      </c>
      <c r="V10" s="22">
        <f>SUM(J10:U10)</f>
        <v>1800</v>
      </c>
      <c r="W10" s="56" t="s">
        <v>24</v>
      </c>
      <c r="X10" s="55" t="s">
        <v>24</v>
      </c>
      <c r="Y10" s="56" t="s">
        <v>33</v>
      </c>
      <c r="Z10" s="33" t="s">
        <v>49</v>
      </c>
      <c r="AA10" s="33" t="s">
        <v>52</v>
      </c>
      <c r="AB10" s="56" t="s">
        <v>51</v>
      </c>
      <c r="AC10" s="62" t="s">
        <v>34</v>
      </c>
    </row>
    <row r="11" spans="2:30" s="18" customFormat="1" ht="18.75" x14ac:dyDescent="0.3">
      <c r="B11" s="40"/>
      <c r="C11" s="41"/>
      <c r="D11" s="42"/>
      <c r="E11" s="43"/>
      <c r="F11" s="44"/>
      <c r="G11" s="45"/>
      <c r="H11" s="46"/>
      <c r="I11" s="47"/>
      <c r="J11" s="46"/>
      <c r="K11" s="46"/>
      <c r="L11" s="46"/>
      <c r="M11" s="46"/>
      <c r="N11" s="46"/>
      <c r="O11" s="46"/>
      <c r="P11" s="46"/>
      <c r="Q11" s="46"/>
      <c r="R11" s="46"/>
      <c r="S11" s="63"/>
      <c r="T11" s="64"/>
      <c r="U11" s="52"/>
      <c r="V11" s="52"/>
      <c r="W11" s="41"/>
      <c r="X11" s="40"/>
      <c r="Y11" s="41"/>
      <c r="Z11" s="41"/>
      <c r="AA11" s="41"/>
      <c r="AB11" s="41"/>
      <c r="AC11" s="53"/>
      <c r="AD11" s="54"/>
    </row>
    <row r="12" spans="2:30" s="7" customFormat="1" ht="30.75" customHeight="1" thickBot="1" x14ac:dyDescent="0.35">
      <c r="B12" s="74"/>
      <c r="C12" s="75"/>
      <c r="D12" s="75"/>
      <c r="E12" s="75"/>
      <c r="F12" s="75"/>
      <c r="G12" s="75"/>
      <c r="H12" s="75"/>
      <c r="I12" s="76"/>
      <c r="J12" s="71"/>
      <c r="K12" s="71"/>
      <c r="L12" s="71"/>
      <c r="M12" s="71"/>
      <c r="N12" s="71"/>
      <c r="O12" s="71"/>
      <c r="P12" s="71"/>
      <c r="Q12" s="71"/>
      <c r="R12" s="81" t="s">
        <v>42</v>
      </c>
      <c r="S12" s="82"/>
      <c r="T12" s="82"/>
      <c r="U12" s="83"/>
      <c r="V12" s="72">
        <f>SUM(V6)+V8+V10</f>
        <v>1215000</v>
      </c>
      <c r="W12" s="69" t="s">
        <v>41</v>
      </c>
      <c r="X12" s="70"/>
      <c r="Y12" s="70"/>
      <c r="Z12" s="70"/>
      <c r="AA12" s="70"/>
      <c r="AB12" s="70"/>
      <c r="AC12" s="70"/>
    </row>
  </sheetData>
  <mergeCells count="6">
    <mergeCell ref="C1:D1"/>
    <mergeCell ref="B2:AC2"/>
    <mergeCell ref="B12:I12"/>
    <mergeCell ref="W3:AC3"/>
    <mergeCell ref="J4:U4"/>
    <mergeCell ref="R12:U12"/>
  </mergeCells>
  <pageMargins left="0.25" right="0.25" top="0.75" bottom="0.75" header="0.3" footer="0.3"/>
  <pageSetup paperSize="8" scale="3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90573448948D418FCD3821D63BA73A" ma:contentTypeVersion="12" ma:contentTypeDescription="Create a new document." ma:contentTypeScope="" ma:versionID="df2dc491f348677c87c6c9c1510230aa">
  <xsd:schema xmlns:xsd="http://www.w3.org/2001/XMLSchema" xmlns:xs="http://www.w3.org/2001/XMLSchema" xmlns:p="http://schemas.microsoft.com/office/2006/metadata/properties" xmlns:ns3="ee74fb61-b65d-4be5-ad54-a7525bc6bf61" xmlns:ns4="277e2f9f-bd69-43e4-9b5c-ad0631b2c271" targetNamespace="http://schemas.microsoft.com/office/2006/metadata/properties" ma:root="true" ma:fieldsID="ccf6252ef001e9894897f69c002b3da0" ns3:_="" ns4:_="">
    <xsd:import namespace="ee74fb61-b65d-4be5-ad54-a7525bc6bf61"/>
    <xsd:import namespace="277e2f9f-bd69-43e4-9b5c-ad0631b2c2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74fb61-b65d-4be5-ad54-a7525bc6bf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e2f9f-bd69-43e4-9b5c-ad0631b2c27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90D308-78D8-4EFF-B7F2-06BD4D1B7D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B2EA7-402F-4639-AEF1-157B9F09E5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74fb61-b65d-4be5-ad54-a7525bc6bf61"/>
    <ds:schemaRef ds:uri="277e2f9f-bd69-43e4-9b5c-ad0631b2c2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52032F-BCB0-4BFE-8B25-308EBFC47011}">
  <ds:schemaRefs>
    <ds:schemaRef ds:uri="http://purl.org/dc/dcmitype/"/>
    <ds:schemaRef ds:uri="http://www.w3.org/XML/1998/namespace"/>
    <ds:schemaRef ds:uri="277e2f9f-bd69-43e4-9b5c-ad0631b2c271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ee74fb61-b65d-4be5-ad54-a7525bc6bf61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wykaz ASP</vt:lpstr>
      <vt:lpstr>'wykaz ASP'!Obszar_wydruku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Langkamer</dc:creator>
  <cp:lastModifiedBy>Jolanta Kurek</cp:lastModifiedBy>
  <cp:lastPrinted>2022-09-08T10:12:59Z</cp:lastPrinted>
  <dcterms:created xsi:type="dcterms:W3CDTF">2019-02-19T05:40:06Z</dcterms:created>
  <dcterms:modified xsi:type="dcterms:W3CDTF">2022-09-20T10:34:17Z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0x010100F590573448948D418FCD3821D63BA73A</vt:lpwstr>
  </property>
</Properties>
</file>