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30" yWindow="-130" windowWidth="19420" windowHeight="11020"/>
  </bookViews>
  <sheets>
    <sheet name="Arkusz1" sheetId="1" r:id="rId1"/>
  </sheets>
  <definedNames>
    <definedName name="_xlnm.Print_Area" localSheetId="0">Arkusz1!$A$1:$M$1057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50" i="1"/>
  <c r="G1050"/>
  <c r="J1050" s="1"/>
  <c r="I1049"/>
  <c r="G1049"/>
  <c r="J1049" s="1"/>
  <c r="I1048"/>
  <c r="G1048"/>
  <c r="J1048" s="1"/>
  <c r="K1050" l="1"/>
  <c r="K1048"/>
  <c r="K1049"/>
  <c r="J1051"/>
  <c r="K1051" l="1"/>
  <c r="K1052" s="1"/>
  <c r="I690"/>
  <c r="G690"/>
  <c r="J690" s="1"/>
  <c r="K690" l="1"/>
  <c r="I1038" l="1"/>
  <c r="I1037"/>
  <c r="I1036"/>
  <c r="I1035"/>
  <c r="I1034"/>
  <c r="I1033"/>
  <c r="I1032"/>
  <c r="I1023"/>
  <c r="I1022"/>
  <c r="I1021"/>
  <c r="I1020"/>
  <c r="I1019"/>
  <c r="I1018"/>
  <c r="I1017"/>
  <c r="I1007"/>
  <c r="I1006"/>
  <c r="I1005"/>
  <c r="I1004"/>
  <c r="I1003"/>
  <c r="I1002"/>
  <c r="I1001"/>
  <c r="I1000"/>
  <c r="I990"/>
  <c r="I989"/>
  <c r="I988"/>
  <c r="I987"/>
  <c r="I986"/>
  <c r="I985"/>
  <c r="I984"/>
  <c r="I975"/>
  <c r="I965"/>
  <c r="I964"/>
  <c r="I963"/>
  <c r="I962"/>
  <c r="I961"/>
  <c r="I960"/>
  <c r="I951"/>
  <c r="I950"/>
  <c r="I949"/>
  <c r="I939"/>
  <c r="I938"/>
  <c r="I937"/>
  <c r="I927"/>
  <c r="I926"/>
  <c r="I925"/>
  <c r="I924"/>
  <c r="I923"/>
  <c r="I922"/>
  <c r="I912"/>
  <c r="I902"/>
  <c r="I901"/>
  <c r="I900"/>
  <c r="I885"/>
  <c r="I884"/>
  <c r="I883"/>
  <c r="I882"/>
  <c r="I881"/>
  <c r="I867"/>
  <c r="I866"/>
  <c r="I865"/>
  <c r="I864"/>
  <c r="I863"/>
  <c r="I862"/>
  <c r="I861"/>
  <c r="I860"/>
  <c r="I859"/>
  <c r="I858"/>
  <c r="I844"/>
  <c r="I798"/>
  <c r="I784"/>
  <c r="I768"/>
  <c r="I752"/>
  <c r="I751"/>
  <c r="I740"/>
  <c r="I729"/>
  <c r="I728"/>
  <c r="I718"/>
  <c r="I717"/>
  <c r="I706"/>
  <c r="I691"/>
  <c r="I674"/>
  <c r="I673"/>
  <c r="I672"/>
  <c r="I671"/>
  <c r="I670"/>
  <c r="I669"/>
  <c r="I668"/>
  <c r="I667"/>
  <c r="I666"/>
  <c r="I665"/>
  <c r="I664"/>
  <c r="I663"/>
  <c r="I662"/>
  <c r="I661"/>
  <c r="I660"/>
  <c r="I659"/>
  <c r="I658"/>
  <c r="I657"/>
  <c r="I656"/>
  <c r="I645"/>
  <c r="I644"/>
  <c r="I643"/>
  <c r="I627"/>
  <c r="I626"/>
  <c r="I625"/>
  <c r="I624"/>
  <c r="I623"/>
  <c r="I622"/>
  <c r="I612"/>
  <c r="I611"/>
  <c r="I601"/>
  <c r="I591"/>
  <c r="I590"/>
  <c r="I580"/>
  <c r="I579"/>
  <c r="I578"/>
  <c r="I569"/>
  <c r="I559"/>
  <c r="I558"/>
  <c r="I557"/>
  <c r="I556"/>
  <c r="I541"/>
  <c r="I540"/>
  <c r="I524"/>
  <c r="I509"/>
  <c r="I508"/>
  <c r="I507"/>
  <c r="I491"/>
  <c r="I490"/>
  <c r="I489"/>
  <c r="I488"/>
  <c r="I478"/>
  <c r="I467"/>
  <c r="J457"/>
  <c r="J458" s="1"/>
  <c r="I457"/>
  <c r="K457" s="1"/>
  <c r="K458" s="1"/>
  <c r="I442"/>
  <c r="I441"/>
  <c r="I440"/>
  <c r="I439"/>
  <c r="I438"/>
  <c r="I437"/>
  <c r="I426"/>
  <c r="I425"/>
  <c r="I424"/>
  <c r="I423"/>
  <c r="I422"/>
  <c r="I421"/>
  <c r="I420"/>
  <c r="I419"/>
  <c r="I409"/>
  <c r="I394"/>
  <c r="I384"/>
  <c r="I374"/>
  <c r="I373"/>
  <c r="I372"/>
  <c r="I363"/>
  <c r="I353"/>
  <c r="I352"/>
  <c r="I351"/>
  <c r="I350"/>
  <c r="I349"/>
  <c r="I348"/>
  <c r="I347"/>
  <c r="I337"/>
  <c r="I327"/>
  <c r="I326"/>
  <c r="I325"/>
  <c r="I324"/>
  <c r="I323"/>
  <c r="I322"/>
  <c r="I321"/>
  <c r="I320"/>
  <c r="I304"/>
  <c r="I303"/>
  <c r="I302"/>
  <c r="I288"/>
  <c r="I287"/>
  <c r="I277"/>
  <c r="I267"/>
  <c r="I257"/>
  <c r="I256"/>
  <c r="I255"/>
  <c r="I254"/>
  <c r="I244"/>
  <c r="I243"/>
  <c r="I233"/>
  <c r="I232"/>
  <c r="I222"/>
  <c r="I221"/>
  <c r="I211"/>
  <c r="I201"/>
  <c r="I200"/>
  <c r="I199"/>
  <c r="I189"/>
  <c r="I179"/>
  <c r="I178"/>
  <c r="I177"/>
  <c r="I167"/>
  <c r="I166"/>
  <c r="I150"/>
  <c r="I149"/>
  <c r="I148"/>
  <c r="I147"/>
  <c r="I137"/>
  <c r="I128"/>
  <c r="I118"/>
  <c r="I101"/>
  <c r="I100"/>
  <c r="I90"/>
  <c r="I89"/>
  <c r="I79"/>
  <c r="I69"/>
  <c r="I68"/>
  <c r="I67"/>
  <c r="I66"/>
  <c r="I56"/>
  <c r="I46"/>
  <c r="I36"/>
  <c r="I26"/>
  <c r="G859"/>
  <c r="G860"/>
  <c r="G861"/>
  <c r="J861" s="1"/>
  <c r="G862"/>
  <c r="J862" s="1"/>
  <c r="G863"/>
  <c r="G864"/>
  <c r="G865"/>
  <c r="J865" s="1"/>
  <c r="G866"/>
  <c r="J866" s="1"/>
  <c r="G867"/>
  <c r="G816"/>
  <c r="G817"/>
  <c r="G818"/>
  <c r="G815"/>
  <c r="G718"/>
  <c r="G706"/>
  <c r="G691"/>
  <c r="G326"/>
  <c r="J326" s="1"/>
  <c r="G325"/>
  <c r="J325" s="1"/>
  <c r="G324"/>
  <c r="J324" s="1"/>
  <c r="K459" l="1"/>
  <c r="K325"/>
  <c r="J718"/>
  <c r="K718"/>
  <c r="J864"/>
  <c r="K864"/>
  <c r="K860"/>
  <c r="J860"/>
  <c r="K867"/>
  <c r="J867"/>
  <c r="K863"/>
  <c r="J863"/>
  <c r="K859"/>
  <c r="J859"/>
  <c r="J691"/>
  <c r="K691"/>
  <c r="K706"/>
  <c r="K707" s="1"/>
  <c r="J706"/>
  <c r="J707" s="1"/>
  <c r="K324"/>
  <c r="K326"/>
  <c r="K862"/>
  <c r="K865"/>
  <c r="K861"/>
  <c r="K866"/>
  <c r="G740"/>
  <c r="G729"/>
  <c r="G728"/>
  <c r="J728" s="1"/>
  <c r="G844"/>
  <c r="I828"/>
  <c r="G828"/>
  <c r="I827"/>
  <c r="G827"/>
  <c r="I818"/>
  <c r="K818" s="1"/>
  <c r="I817"/>
  <c r="K817" s="1"/>
  <c r="I816"/>
  <c r="K816" s="1"/>
  <c r="I815"/>
  <c r="K815" s="1"/>
  <c r="G798"/>
  <c r="G784"/>
  <c r="G768"/>
  <c r="J768" s="1"/>
  <c r="J769" s="1"/>
  <c r="G752"/>
  <c r="G751"/>
  <c r="J751" s="1"/>
  <c r="G717"/>
  <c r="J717" s="1"/>
  <c r="J692" l="1"/>
  <c r="K692"/>
  <c r="K708"/>
  <c r="J719"/>
  <c r="K819"/>
  <c r="J815"/>
  <c r="K827"/>
  <c r="J818"/>
  <c r="J784"/>
  <c r="J785" s="1"/>
  <c r="K828"/>
  <c r="J828"/>
  <c r="K768"/>
  <c r="K769" s="1"/>
  <c r="J740"/>
  <c r="J741" s="1"/>
  <c r="K740"/>
  <c r="K741" s="1"/>
  <c r="K751"/>
  <c r="J817"/>
  <c r="K784"/>
  <c r="K785" s="1"/>
  <c r="J816"/>
  <c r="K729"/>
  <c r="J729"/>
  <c r="J730" s="1"/>
  <c r="J798"/>
  <c r="J799" s="1"/>
  <c r="K798"/>
  <c r="K799" s="1"/>
  <c r="K752"/>
  <c r="J752"/>
  <c r="J753" s="1"/>
  <c r="J827"/>
  <c r="K844"/>
  <c r="K845" s="1"/>
  <c r="J844"/>
  <c r="J845" s="1"/>
  <c r="K728"/>
  <c r="K717"/>
  <c r="K719" s="1"/>
  <c r="G1007"/>
  <c r="G1006"/>
  <c r="G1005"/>
  <c r="G1004"/>
  <c r="G1003"/>
  <c r="G1002"/>
  <c r="G1001"/>
  <c r="G989"/>
  <c r="G988"/>
  <c r="G987"/>
  <c r="G986"/>
  <c r="G985"/>
  <c r="G984"/>
  <c r="G924"/>
  <c r="G926"/>
  <c r="G925"/>
  <c r="G923"/>
  <c r="G922"/>
  <c r="K693" l="1"/>
  <c r="K786"/>
  <c r="K770"/>
  <c r="K800"/>
  <c r="K742"/>
  <c r="K846"/>
  <c r="K720"/>
  <c r="J829"/>
  <c r="K730"/>
  <c r="J819"/>
  <c r="K753"/>
  <c r="K829"/>
  <c r="K985"/>
  <c r="J985"/>
  <c r="J1004"/>
  <c r="K1004"/>
  <c r="K986"/>
  <c r="J986"/>
  <c r="J1005"/>
  <c r="K1005"/>
  <c r="J987"/>
  <c r="K987"/>
  <c r="J1006"/>
  <c r="K1006"/>
  <c r="J925"/>
  <c r="K925"/>
  <c r="K989"/>
  <c r="J989"/>
  <c r="J926"/>
  <c r="K926"/>
  <c r="J1001"/>
  <c r="K1001"/>
  <c r="J922"/>
  <c r="K922"/>
  <c r="K924"/>
  <c r="J924"/>
  <c r="J1002"/>
  <c r="K1002"/>
  <c r="K923"/>
  <c r="J923"/>
  <c r="J984"/>
  <c r="K984"/>
  <c r="J988"/>
  <c r="K988"/>
  <c r="K1003"/>
  <c r="J1003"/>
  <c r="K1007"/>
  <c r="J1007"/>
  <c r="G1038"/>
  <c r="G1037"/>
  <c r="G1036"/>
  <c r="G1035"/>
  <c r="G1034"/>
  <c r="G1033"/>
  <c r="G1032"/>
  <c r="G1023"/>
  <c r="G1022"/>
  <c r="G1021"/>
  <c r="G1020"/>
  <c r="G1019"/>
  <c r="G1018"/>
  <c r="G1017"/>
  <c r="G1000"/>
  <c r="G990"/>
  <c r="G975"/>
  <c r="G965"/>
  <c r="G964"/>
  <c r="G963"/>
  <c r="G962"/>
  <c r="G961"/>
  <c r="G960"/>
  <c r="G951"/>
  <c r="G950"/>
  <c r="G949"/>
  <c r="G939"/>
  <c r="G938"/>
  <c r="G937"/>
  <c r="G927"/>
  <c r="K754" l="1"/>
  <c r="K820"/>
  <c r="K731"/>
  <c r="K830"/>
  <c r="K950"/>
  <c r="J950"/>
  <c r="J962"/>
  <c r="K962"/>
  <c r="K1017"/>
  <c r="J1017"/>
  <c r="K1033"/>
  <c r="J1033"/>
  <c r="J1037"/>
  <c r="K1037"/>
  <c r="K938"/>
  <c r="J938"/>
  <c r="J963"/>
  <c r="K963"/>
  <c r="K1022"/>
  <c r="J1022"/>
  <c r="K960"/>
  <c r="J960"/>
  <c r="J990"/>
  <c r="J991" s="1"/>
  <c r="K990"/>
  <c r="K991" s="1"/>
  <c r="J1023"/>
  <c r="K1023"/>
  <c r="J1035"/>
  <c r="K1035"/>
  <c r="J937"/>
  <c r="K937"/>
  <c r="K975"/>
  <c r="K976" s="1"/>
  <c r="J975"/>
  <c r="J976" s="1"/>
  <c r="J1021"/>
  <c r="K1021"/>
  <c r="J951"/>
  <c r="K951"/>
  <c r="J1018"/>
  <c r="K1018"/>
  <c r="J1034"/>
  <c r="K1034"/>
  <c r="J1038"/>
  <c r="K1038"/>
  <c r="J939"/>
  <c r="K939"/>
  <c r="J964"/>
  <c r="K964"/>
  <c r="J1019"/>
  <c r="K1019"/>
  <c r="J927"/>
  <c r="J928" s="1"/>
  <c r="K927"/>
  <c r="K928" s="1"/>
  <c r="J949"/>
  <c r="K949"/>
  <c r="K961"/>
  <c r="J961"/>
  <c r="K965"/>
  <c r="J965"/>
  <c r="J1000"/>
  <c r="J1008" s="1"/>
  <c r="K1000"/>
  <c r="K1008" s="1"/>
  <c r="J1020"/>
  <c r="K1020"/>
  <c r="K1032"/>
  <c r="J1032"/>
  <c r="K1036"/>
  <c r="J1036"/>
  <c r="J1024" l="1"/>
  <c r="K1024"/>
  <c r="K952"/>
  <c r="J952"/>
  <c r="K977"/>
  <c r="K1009"/>
  <c r="K992"/>
  <c r="K929"/>
  <c r="K940"/>
  <c r="J966"/>
  <c r="J1039"/>
  <c r="K1039"/>
  <c r="J940"/>
  <c r="K966"/>
  <c r="G900"/>
  <c r="G901"/>
  <c r="G902"/>
  <c r="G912"/>
  <c r="K1025" l="1"/>
  <c r="K1040"/>
  <c r="K953"/>
  <c r="K967"/>
  <c r="K941"/>
  <c r="K902"/>
  <c r="J902"/>
  <c r="K901"/>
  <c r="J901"/>
  <c r="K912"/>
  <c r="K913" s="1"/>
  <c r="J912"/>
  <c r="J913" s="1"/>
  <c r="J900"/>
  <c r="K900"/>
  <c r="K903" l="1"/>
  <c r="J903"/>
  <c r="K914"/>
  <c r="G885"/>
  <c r="G884"/>
  <c r="G883"/>
  <c r="G882"/>
  <c r="G881"/>
  <c r="G858"/>
  <c r="G673"/>
  <c r="K904" l="1"/>
  <c r="J882"/>
  <c r="K882"/>
  <c r="J858"/>
  <c r="J868" s="1"/>
  <c r="K858"/>
  <c r="K868" s="1"/>
  <c r="J884"/>
  <c r="K884"/>
  <c r="J881"/>
  <c r="K881"/>
  <c r="J885"/>
  <c r="K885"/>
  <c r="J673"/>
  <c r="K673"/>
  <c r="J883"/>
  <c r="K883"/>
  <c r="G674"/>
  <c r="G672"/>
  <c r="G671"/>
  <c r="G670"/>
  <c r="G669"/>
  <c r="G668"/>
  <c r="G667"/>
  <c r="G666"/>
  <c r="G665"/>
  <c r="G664"/>
  <c r="G663"/>
  <c r="G662"/>
  <c r="G661"/>
  <c r="G660"/>
  <c r="G659"/>
  <c r="G658"/>
  <c r="G657"/>
  <c r="G656"/>
  <c r="G645"/>
  <c r="G644"/>
  <c r="G643"/>
  <c r="G627"/>
  <c r="G626"/>
  <c r="G625"/>
  <c r="G624"/>
  <c r="G623"/>
  <c r="G622"/>
  <c r="G612"/>
  <c r="G611"/>
  <c r="G601"/>
  <c r="G591"/>
  <c r="G590"/>
  <c r="G580"/>
  <c r="G579"/>
  <c r="G578"/>
  <c r="G558"/>
  <c r="G557"/>
  <c r="G569"/>
  <c r="G559"/>
  <c r="G556"/>
  <c r="G541"/>
  <c r="G540"/>
  <c r="G524"/>
  <c r="G509"/>
  <c r="G508"/>
  <c r="G507"/>
  <c r="G491"/>
  <c r="G490"/>
  <c r="G489"/>
  <c r="G488"/>
  <c r="G478"/>
  <c r="I477"/>
  <c r="G477"/>
  <c r="G467"/>
  <c r="G442"/>
  <c r="G441"/>
  <c r="G440"/>
  <c r="G439"/>
  <c r="G438"/>
  <c r="G437"/>
  <c r="G426"/>
  <c r="G425"/>
  <c r="G424"/>
  <c r="G423"/>
  <c r="G422"/>
  <c r="G421"/>
  <c r="G420"/>
  <c r="G419"/>
  <c r="G409"/>
  <c r="G394"/>
  <c r="G384"/>
  <c r="G374"/>
  <c r="G373"/>
  <c r="G372"/>
  <c r="G321"/>
  <c r="G322"/>
  <c r="G363"/>
  <c r="G353"/>
  <c r="G352"/>
  <c r="G351"/>
  <c r="G350"/>
  <c r="G349"/>
  <c r="G348"/>
  <c r="G347"/>
  <c r="G337"/>
  <c r="G327"/>
  <c r="G323"/>
  <c r="G320"/>
  <c r="G304"/>
  <c r="G303"/>
  <c r="G302"/>
  <c r="G288"/>
  <c r="G287"/>
  <c r="G277"/>
  <c r="G267"/>
  <c r="G257"/>
  <c r="G256"/>
  <c r="G255"/>
  <c r="G254"/>
  <c r="G244"/>
  <c r="G243"/>
  <c r="G233"/>
  <c r="G232"/>
  <c r="G222"/>
  <c r="G221"/>
  <c r="G211"/>
  <c r="G201"/>
  <c r="G200"/>
  <c r="G199"/>
  <c r="G189"/>
  <c r="G179"/>
  <c r="G178"/>
  <c r="G177"/>
  <c r="G167"/>
  <c r="G166"/>
  <c r="G150"/>
  <c r="G149"/>
  <c r="G148"/>
  <c r="G147"/>
  <c r="G137"/>
  <c r="G128"/>
  <c r="G118"/>
  <c r="G101"/>
  <c r="G100"/>
  <c r="G90"/>
  <c r="G89"/>
  <c r="G79"/>
  <c r="G69"/>
  <c r="G68"/>
  <c r="G67"/>
  <c r="G66"/>
  <c r="G56"/>
  <c r="G46"/>
  <c r="G36"/>
  <c r="G26"/>
  <c r="I16"/>
  <c r="G16"/>
  <c r="J16" s="1"/>
  <c r="J17" s="1"/>
  <c r="K869" l="1"/>
  <c r="K886"/>
  <c r="J886"/>
  <c r="K67"/>
  <c r="J67"/>
  <c r="K118"/>
  <c r="K119" s="1"/>
  <c r="J118"/>
  <c r="J119" s="1"/>
  <c r="J189"/>
  <c r="J190" s="1"/>
  <c r="K189"/>
  <c r="K190" s="1"/>
  <c r="J233"/>
  <c r="K233"/>
  <c r="K277"/>
  <c r="K278" s="1"/>
  <c r="J277"/>
  <c r="J278" s="1"/>
  <c r="K327"/>
  <c r="J327"/>
  <c r="J372"/>
  <c r="K372"/>
  <c r="K421"/>
  <c r="J421"/>
  <c r="K425"/>
  <c r="J425"/>
  <c r="K509"/>
  <c r="J509"/>
  <c r="K558"/>
  <c r="J558"/>
  <c r="J612"/>
  <c r="K612"/>
  <c r="J644"/>
  <c r="K644"/>
  <c r="K662"/>
  <c r="J662"/>
  <c r="K666"/>
  <c r="J666"/>
  <c r="K670"/>
  <c r="J670"/>
  <c r="K90"/>
  <c r="J90"/>
  <c r="J149"/>
  <c r="K149"/>
  <c r="J199"/>
  <c r="K199"/>
  <c r="K256"/>
  <c r="J256"/>
  <c r="J304"/>
  <c r="K304"/>
  <c r="K363"/>
  <c r="K364" s="1"/>
  <c r="J363"/>
  <c r="J364" s="1"/>
  <c r="K409"/>
  <c r="K410" s="1"/>
  <c r="J409"/>
  <c r="J410" s="1"/>
  <c r="J426"/>
  <c r="K426"/>
  <c r="K524"/>
  <c r="K525" s="1"/>
  <c r="J524"/>
  <c r="J525" s="1"/>
  <c r="J578"/>
  <c r="K578"/>
  <c r="J622"/>
  <c r="K622"/>
  <c r="J626"/>
  <c r="K626"/>
  <c r="J659"/>
  <c r="K659"/>
  <c r="J667"/>
  <c r="K667"/>
  <c r="K671"/>
  <c r="J671"/>
  <c r="K56"/>
  <c r="K57" s="1"/>
  <c r="J56"/>
  <c r="J57" s="1"/>
  <c r="J69"/>
  <c r="K69"/>
  <c r="J100"/>
  <c r="K100"/>
  <c r="J137"/>
  <c r="J138" s="1"/>
  <c r="K137"/>
  <c r="K138" s="1"/>
  <c r="J150"/>
  <c r="K150"/>
  <c r="K178"/>
  <c r="J178"/>
  <c r="J200"/>
  <c r="K200"/>
  <c r="K222"/>
  <c r="J222"/>
  <c r="K244"/>
  <c r="J244"/>
  <c r="J257"/>
  <c r="K257"/>
  <c r="J288"/>
  <c r="K288"/>
  <c r="K320"/>
  <c r="J320"/>
  <c r="J347"/>
  <c r="K347"/>
  <c r="J351"/>
  <c r="K351"/>
  <c r="J322"/>
  <c r="K322"/>
  <c r="J374"/>
  <c r="K374"/>
  <c r="J419"/>
  <c r="K419"/>
  <c r="J423"/>
  <c r="K423"/>
  <c r="K437"/>
  <c r="J437"/>
  <c r="J441"/>
  <c r="K441"/>
  <c r="J467"/>
  <c r="J468" s="1"/>
  <c r="K467"/>
  <c r="K468" s="1"/>
  <c r="K488"/>
  <c r="J488"/>
  <c r="J507"/>
  <c r="K507"/>
  <c r="J540"/>
  <c r="K540"/>
  <c r="J569"/>
  <c r="J570" s="1"/>
  <c r="K569"/>
  <c r="K570" s="1"/>
  <c r="J579"/>
  <c r="K579"/>
  <c r="K601"/>
  <c r="K602" s="1"/>
  <c r="J601"/>
  <c r="J602" s="1"/>
  <c r="K623"/>
  <c r="J623"/>
  <c r="K627"/>
  <c r="J627"/>
  <c r="J656"/>
  <c r="K656"/>
  <c r="J660"/>
  <c r="K660"/>
  <c r="J664"/>
  <c r="K664"/>
  <c r="J668"/>
  <c r="K668"/>
  <c r="J672"/>
  <c r="K672"/>
  <c r="K36"/>
  <c r="K37" s="1"/>
  <c r="J36"/>
  <c r="J37" s="1"/>
  <c r="J89"/>
  <c r="K89"/>
  <c r="J148"/>
  <c r="K148"/>
  <c r="K167"/>
  <c r="J167"/>
  <c r="J211"/>
  <c r="J212" s="1"/>
  <c r="K211"/>
  <c r="K212" s="1"/>
  <c r="J255"/>
  <c r="K255"/>
  <c r="J303"/>
  <c r="K303"/>
  <c r="J349"/>
  <c r="K349"/>
  <c r="K353"/>
  <c r="J353"/>
  <c r="J394"/>
  <c r="J395" s="1"/>
  <c r="K394"/>
  <c r="K395" s="1"/>
  <c r="J439"/>
  <c r="K439"/>
  <c r="J490"/>
  <c r="K490"/>
  <c r="J556"/>
  <c r="K556"/>
  <c r="K590"/>
  <c r="J590"/>
  <c r="J625"/>
  <c r="K625"/>
  <c r="K658"/>
  <c r="J658"/>
  <c r="K46"/>
  <c r="K47" s="1"/>
  <c r="J46"/>
  <c r="J47" s="1"/>
  <c r="J68"/>
  <c r="K68"/>
  <c r="K128"/>
  <c r="K129" s="1"/>
  <c r="J128"/>
  <c r="J129" s="1"/>
  <c r="J177"/>
  <c r="K177"/>
  <c r="J221"/>
  <c r="K221"/>
  <c r="J243"/>
  <c r="K243"/>
  <c r="J287"/>
  <c r="J289" s="1"/>
  <c r="K287"/>
  <c r="K289" s="1"/>
  <c r="J337"/>
  <c r="J338" s="1"/>
  <c r="K337"/>
  <c r="K338" s="1"/>
  <c r="K350"/>
  <c r="J350"/>
  <c r="J373"/>
  <c r="K373"/>
  <c r="J422"/>
  <c r="K422"/>
  <c r="J440"/>
  <c r="K440"/>
  <c r="J478"/>
  <c r="K478"/>
  <c r="J491"/>
  <c r="K491"/>
  <c r="J559"/>
  <c r="K559"/>
  <c r="J591"/>
  <c r="K591"/>
  <c r="K645"/>
  <c r="J645"/>
  <c r="K663"/>
  <c r="J663"/>
  <c r="J26"/>
  <c r="J27" s="1"/>
  <c r="K26"/>
  <c r="K27" s="1"/>
  <c r="J66"/>
  <c r="K66"/>
  <c r="K79"/>
  <c r="K80" s="1"/>
  <c r="J79"/>
  <c r="J80" s="1"/>
  <c r="J101"/>
  <c r="K101"/>
  <c r="J147"/>
  <c r="J151" s="1"/>
  <c r="K147"/>
  <c r="J166"/>
  <c r="K166"/>
  <c r="J179"/>
  <c r="K179"/>
  <c r="K201"/>
  <c r="J201"/>
  <c r="J232"/>
  <c r="J234" s="1"/>
  <c r="K232"/>
  <c r="K234" s="1"/>
  <c r="J254"/>
  <c r="K254"/>
  <c r="J267"/>
  <c r="J268" s="1"/>
  <c r="K267"/>
  <c r="K268" s="1"/>
  <c r="K302"/>
  <c r="J302"/>
  <c r="J323"/>
  <c r="K323"/>
  <c r="J348"/>
  <c r="K348"/>
  <c r="J352"/>
  <c r="K352"/>
  <c r="J321"/>
  <c r="K321"/>
  <c r="J384"/>
  <c r="J385" s="1"/>
  <c r="K384"/>
  <c r="K385" s="1"/>
  <c r="J420"/>
  <c r="K420"/>
  <c r="K424"/>
  <c r="J424"/>
  <c r="K438"/>
  <c r="J438"/>
  <c r="K442"/>
  <c r="J442"/>
  <c r="J489"/>
  <c r="K489"/>
  <c r="J508"/>
  <c r="K508"/>
  <c r="K541"/>
  <c r="J541"/>
  <c r="J557"/>
  <c r="K557"/>
  <c r="K580"/>
  <c r="J580"/>
  <c r="J611"/>
  <c r="K611"/>
  <c r="J624"/>
  <c r="K624"/>
  <c r="J643"/>
  <c r="K643"/>
  <c r="J657"/>
  <c r="K657"/>
  <c r="J661"/>
  <c r="K661"/>
  <c r="J665"/>
  <c r="K665"/>
  <c r="J669"/>
  <c r="K669"/>
  <c r="K674"/>
  <c r="J674"/>
  <c r="K477"/>
  <c r="J477"/>
  <c r="K16"/>
  <c r="K17" s="1"/>
  <c r="J613" l="1"/>
  <c r="K613"/>
  <c r="K571"/>
  <c r="K151"/>
  <c r="J258"/>
  <c r="J245"/>
  <c r="K258"/>
  <c r="J560"/>
  <c r="K245"/>
  <c r="J305"/>
  <c r="K168"/>
  <c r="K70"/>
  <c r="K339"/>
  <c r="K180"/>
  <c r="J592"/>
  <c r="K396"/>
  <c r="K91"/>
  <c r="K542"/>
  <c r="J492"/>
  <c r="J328"/>
  <c r="K139"/>
  <c r="K202"/>
  <c r="K191"/>
  <c r="J479"/>
  <c r="K223"/>
  <c r="K386"/>
  <c r="K269"/>
  <c r="K235"/>
  <c r="K28"/>
  <c r="K290"/>
  <c r="K213"/>
  <c r="K469"/>
  <c r="K887"/>
  <c r="K628"/>
  <c r="K375"/>
  <c r="K18"/>
  <c r="K305"/>
  <c r="J168"/>
  <c r="J70"/>
  <c r="J180"/>
  <c r="K592"/>
  <c r="J91"/>
  <c r="J675"/>
  <c r="J542"/>
  <c r="K492"/>
  <c r="K328"/>
  <c r="J628"/>
  <c r="K526"/>
  <c r="K411"/>
  <c r="J202"/>
  <c r="J375"/>
  <c r="K279"/>
  <c r="K560"/>
  <c r="K510"/>
  <c r="J443"/>
  <c r="K427"/>
  <c r="K354"/>
  <c r="K102"/>
  <c r="K581"/>
  <c r="K675"/>
  <c r="K646"/>
  <c r="K479"/>
  <c r="J646"/>
  <c r="K81"/>
  <c r="J223"/>
  <c r="K130"/>
  <c r="K48"/>
  <c r="K38"/>
  <c r="K603"/>
  <c r="J510"/>
  <c r="K443"/>
  <c r="J427"/>
  <c r="J354"/>
  <c r="J102"/>
  <c r="K58"/>
  <c r="J581"/>
  <c r="K365"/>
  <c r="K120"/>
  <c r="K614" l="1"/>
  <c r="K152"/>
  <c r="K259"/>
  <c r="K92"/>
  <c r="K306"/>
  <c r="K246"/>
  <c r="K543"/>
  <c r="K203"/>
  <c r="K169"/>
  <c r="K647"/>
  <c r="K493"/>
  <c r="K593"/>
  <c r="K103"/>
  <c r="K511"/>
  <c r="K181"/>
  <c r="K71"/>
  <c r="K480"/>
  <c r="K329"/>
  <c r="K676"/>
  <c r="K224"/>
  <c r="K376"/>
  <c r="K582"/>
  <c r="K444"/>
  <c r="K355"/>
  <c r="K561"/>
  <c r="K629"/>
  <c r="K428"/>
</calcChain>
</file>

<file path=xl/sharedStrings.xml><?xml version="1.0" encoding="utf-8"?>
<sst xmlns="http://schemas.openxmlformats.org/spreadsheetml/2006/main" count="1996" uniqueCount="403">
  <si>
    <t>Zadanie nr 4</t>
  </si>
  <si>
    <t>Materiały medyczne</t>
  </si>
  <si>
    <t>33140000-3</t>
  </si>
  <si>
    <t>L.p.</t>
  </si>
  <si>
    <t>Opis przedmiotu zamówienia</t>
  </si>
  <si>
    <t>j.m.</t>
  </si>
  <si>
    <t>Ilość</t>
  </si>
  <si>
    <t>Ilość w opakowaniu</t>
  </si>
  <si>
    <t>Ilość  opakowań</t>
  </si>
  <si>
    <t>Cena netto opakowania</t>
  </si>
  <si>
    <t>Cena brutto opakowania</t>
  </si>
  <si>
    <t>Wartość netto</t>
  </si>
  <si>
    <t>Wartość brutto</t>
  </si>
  <si>
    <t>Stawka Vat (%)</t>
  </si>
  <si>
    <t>Przedmiot zamówienia /
Nr katalogowy / Producent</t>
  </si>
  <si>
    <t>Czujnik do pulsoksymetrii, jednorazowy, sterylny, nie zawierający lateksu, samoprzylepny, hypoalergiczny dla wrażliwej skóry
- zapinany za pomocą dwóch pasków (na jednym czujnik, drugi jako stabilizator na kostkę)
- sensor kompatybilny z technologią OxiMax o-sensor kompatybilnyu z technologią Nellocor, dla niemowląt i dzieci ważących od 3kg do 40 kg. Na każdym opakowaniu musi być zaznaczona data ważności, numer serii.</t>
  </si>
  <si>
    <t>szt.</t>
  </si>
  <si>
    <t>Razem</t>
  </si>
  <si>
    <t>wartość VAT:</t>
  </si>
  <si>
    <t>Jednorazowe, niechemiczne artykuły medyczne i hematologiczne</t>
  </si>
  <si>
    <t>33141000-0</t>
  </si>
  <si>
    <t xml:space="preserve">Test do wykrywania płynu owodniowego </t>
  </si>
  <si>
    <t>Zadanie nr 2</t>
  </si>
  <si>
    <t>Urządzenia i przyrządy do transfuzji i infuzji</t>
  </si>
  <si>
    <t>33194000-6</t>
  </si>
  <si>
    <t xml:space="preserve"> </t>
  </si>
  <si>
    <t>Plastikowe wieszaki do worków na mocz.</t>
  </si>
  <si>
    <t xml:space="preserve">Przyrząd do przetacznia płynów infuzyjnych , komora kroplowa wykonana z PP z filtrem płynu o wielkości oczek 15 µm całość wolna od ftalanów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luer-lockOpakowanie  folia-papier. Sterylny. Na każdym opakowaniu musi być zaznaczona data ważności, numer serii i wszystkie informacje w języku polskim. Do podawania leków światłoczułych. Przyrząd koloru bursztynowego. </t>
  </si>
  <si>
    <t>Zadanie nr 3</t>
  </si>
  <si>
    <t>Zadanie nr 5</t>
  </si>
  <si>
    <t>zadanie nr 6</t>
  </si>
  <si>
    <t xml:space="preserve"> Torba na wymiociny - przezroczysta  lub kolorowa ze skalą  pomiarową. Wyposażona w uchwyt wykonany z plastiku  dostosowany do kształtu  twarzy  zapewnijący jednocześnie higieniczne i proste zamknięcie po napełnieniu oraz bezpieczną utylizację odpadu. Na każdym opakowaniu numer serii i data ważności. </t>
  </si>
  <si>
    <t xml:space="preserve">Worki na mocz dla niemowląt chlopcy sterylne , pojemność 100 ml.Worki wykonane z delikatnej mocnej foliiPE , bezlateksowe, gwarantujace bezpieczny kontakt ze skora dziecka. Samoprzylepna częśc worka pokryta antyalegicznym klejem, dodatkowe uszczelnienie z antyalergicznej pianki. sterylne. Na każdym opakowaniu musi być zaznaczona data ważności , numer serii i wszystkie informacje w języku polskim </t>
  </si>
  <si>
    <t xml:space="preserve">Worki na mocz dla niemowląt dziewczynki sterylne, pojemność 100 ml Worki wykonane z delikatnej mocnej folii PE , bezlateksowe, gwarantujące bezpieczny kontakt ze skórą dziecka. Samoprzylepna część worka pokryta antyalegicznym klejem, dodatkowe uszczelnienie z antyalergicznej pianki. Sterylne. Na każdym opakowaniu musi być zaznaczona data ważności , numer serii i wszystkie informacje w języku polskim </t>
  </si>
  <si>
    <t>Kaniula</t>
  </si>
  <si>
    <t>33141220-8</t>
  </si>
  <si>
    <t>Kaniula dotętnicza  z zaworem odcinającym Typu Floswiitch zapobiegającym wypływowi krwi ,redukując w ten sposób ryzyko zatoru powietrznego w dojściu dotętniczym oraz potencjalnej ekspozycji na krew. Kaniula przeznaczona do wprowadznia do tętnic obwodowych w celu pobierania krwi na gazometrię lub inwazyjnego monitorowania ciśnienia .Sterylna , jednorazowa o wymiarze : 20 G 1,1 mmx 45 mm wielkość przepływu 49 ml/min. Na opakowaniach jednostkowych i zbiorczych kaniul muszą być zawarte, naniesione przez producenta, istotne informacje takie jak :długość i rozmiar kaniuli, wartość przepływów w ml/min, rodzaj materiału z jakiego wykonana jest kaniula oraz rodzaj steryliacji, informacja o tym ,iż produkt jest bezlateksowy,.Widoczna data ważności, nr sereii ( wszystkie inforacje w języku polskim. Kaniula musi być pakowana  w opakowanie typu folia-papier wielowarstwowy, wykonany z materiału odpornego  na mikro-rozszczelnienia, zabezpieczające przed wilgocią gwarantujące bezpieczeństwo mikrobiologiczne. Sterylne.</t>
  </si>
  <si>
    <t>Zadanie nr 7</t>
  </si>
  <si>
    <t>Zadanie nr 8</t>
  </si>
  <si>
    <t>Strzykawki</t>
  </si>
  <si>
    <t>33141310-6</t>
  </si>
  <si>
    <t>Strzykawka 100 ml typu Żaneta z końcówką cewnikową, posiadająca  uszczelnienie tłoka oraz podwójną skalę pomiarową, wyposażona w dodatkowy łącznik  redukcyjny  Luer. Sterylna. Na każdym opakowaniu musi być zaznaczona data ważności, numer serii i wszystkie informacje w języku polskim. Produkt powinien być dostarczony z informacją, iż nie zawiera lateksu. Pakowane folia-papier.</t>
  </si>
  <si>
    <t>wg tabeli poniżej</t>
  </si>
  <si>
    <t>Ilość wierszy tabeli dostosować do oferowanego asortymentu (każdy nr katalogowy w odrębnym wierszu)</t>
  </si>
  <si>
    <t>Nr pozycji zadania powyżej</t>
  </si>
  <si>
    <r>
      <t>Przedmiot zamówienia
(</t>
    </r>
    <r>
      <rPr>
        <sz val="11"/>
        <color indexed="8"/>
        <rFont val="Times New Roman"/>
        <family val="1"/>
        <charset val="238"/>
      </rPr>
      <t>Podać nazwę zgodną z nazewnictwem używanym w wystawianych dokumentach dostaw oraz fakturach)</t>
    </r>
  </si>
  <si>
    <t>Nr katalogowy</t>
  </si>
  <si>
    <t>Producent</t>
  </si>
  <si>
    <t xml:space="preserve">Korek Luer-Lock (korek zamykający światło kaniuli koreczekz  trzpieniem położonym poniżej własnej krawędzi). Pakowane pojedynczo w sposób umożliwiający jałowe otwarcie (ze wskazaniem miejsca otwarcia), z datą ważności , numerem serii, numerem referencyjnym lub numer katalogowy, metodą wyjałowienia na opakowaniu. Sterylny. Zapewniający szczelność i zapobiega wypływaniu krwi. Kompatybilny z każdym standardowym produktem do kaniulacji. </t>
  </si>
  <si>
    <t>Urządzenia i przyrządy do infuzji</t>
  </si>
  <si>
    <t>33194100-7</t>
  </si>
  <si>
    <t>szt</t>
  </si>
  <si>
    <t xml:space="preserve">Strzykawki j.uż. 50/60 ml do karmienia, sterylne. Na każdym opakowaniu musi być zaznaczona data ważności, numer serii i wszystkie informacje w języku polskim. Produkt powinien być dostarczony z informacją, iż nie zawiera lateksu. Pakowane folia-papier. </t>
  </si>
  <si>
    <t>Zadanie nr 9</t>
  </si>
  <si>
    <t xml:space="preserve">Kaniule dożylne wykonane z poliuretanu, od 3 do 6 paskamii kontrastującymi pod RTG, z samo domykającym się zaworem lub korkiem portu górnego, elastyczne skrzydełka dla lepszej stabilizacji kaniuli w żyle. Zatyczka z filtrem hydrofobowym, hamującą wypływ krwi Na opakowaniach jednostkowych i zbiorczych kaniul muszą być zawarte, naniesione przez producenta, istotne informacje takie jak :długość i rozmiar kaniuli, wartości przepływów w ml/min, rodzaj materiału z jakiego wykonana jest kaniula oraz metoda jej sterylizacji,informacja o tym iż produkt jest bezlateksowy,widoczna data ważności. Nr serii( wszystkie informacje w języku polskim.Kaniula musi być pakowana w opakowanie typu folia - papier wielowarstwowy,wykonany z materiału odpornego na mikro- rozszczelnienia , zabezpieczające przed wilgocią gwarantujące bezpieczeństwo mikrobiologiczne jej użytkowania. Oznaczenie kodem kolorowym rozmiaru kaniul. Jałowe.
0,9 (G22) przepływ 36-43ml/min, 1,1 (G20) przepływ 61-67ml/min , 1,3 (G18) przepływ 96-103ml/min , 1,5 (G17) przepływ 128-133ml/min 2,2 (G 14 ) przepływ 300-305 ml/min.
(rozmiar w zależności od potrzeb zamawiającego)    </t>
  </si>
  <si>
    <t>Zadanie nr 11</t>
  </si>
  <si>
    <t xml:space="preserve">Przyrząd do precyzyjnego podawania płynów infuzyjnych i lipidów, z regulacją prędkości przepływu w zakresie 2ml/h - 350ml/h (dla płynów infuzyjnych), z podwójną skalą: w mm/h oraz literową; z możliwością podłączenia zestawu kroplowego, jednoznacznie zaznaczoną pozycją wyłączenia/zamknięcia przepływu i naniesionym znacznikiem kierunku zwiększani/zmniejszania nastawy; wyposażony po obu stronach w przezierne dreny odporne na zamknięcie światła i przeciekanie, o łącznej długości do 45cm, bez portu do wstrzyknięć, z łącznikami typu luer lock (męskim i żeńskim) z koreczkami ochronnymi; posiadający wyprofilowany uchwyt gwarantujący pewne trzymanie regulatora; opakowanie folia-papier, z dokładnymi danymi producenta produktu na opakowaniu; z obrazkową instrukcją podłączenia regulatora w języku polskim dołączoną do produktu. </t>
  </si>
  <si>
    <t>Igły medyczne</t>
  </si>
  <si>
    <t>33141320-9</t>
  </si>
  <si>
    <t>Zadanie nr 12</t>
  </si>
  <si>
    <t>Zadanie nr 23</t>
  </si>
  <si>
    <t>Przyrządy do resuscytacji</t>
  </si>
  <si>
    <t>33171200-1</t>
  </si>
  <si>
    <t>Resusytator jednorazowy dla dorosłych z zastawką nadciśnieniową 60 cmH2O. W zestawie maski nr 4 i 5,worek z PCV o poj. 1700ml, rezerwuar tlenowy o poj. 2500 ml, drenem dł od 150 do 180 cm. Na każdym opakowaniu musi być zaznaczona data ważności ,  numer serii .</t>
  </si>
  <si>
    <t>Resuscytator jednorazowego użytku z workiem o pojemności 550ml dziecięcy z zastawką nadciśnieniową 40 cmH2O. W zestawie maski nr 2 i 3 oraz rezerwuar tlenu 2.500ml.</t>
  </si>
  <si>
    <t>Resuscytator jednorazowego użytku z workiem o pojemności 280ml noworodkowy z zastawką nadciśnieniową 40 cmH2O. W zestawie maski nr 0 i 1 oraz rezerwuar tlenu 600ml.</t>
  </si>
  <si>
    <t>Rurki nosowo- gardłowe rozmiar od  6, 0  do 8,0  wykonane z przezroczystego,miękkiego i delikatnego PVC medycznego wolne do lateksu. Sterylne   na każdym opakowaniu musi być zaznaczona data ważności , numer serii . Rozmiar  zależności od potrzeb Zamawiającego.</t>
  </si>
  <si>
    <t xml:space="preserve">Przyrząd do anestezji i resuscytacji  </t>
  </si>
  <si>
    <t>33171000-9</t>
  </si>
  <si>
    <t>Łącznik karbowany, o długości 15 cm  zespolony z podwójnie obrotowym łącznikiem kątowym. Sterylny. Pakowany pojedynczo (blistr –pack) z datą ważności, numerem serii, numerem referencyjnym  lub numer katalogowy, metodą wyjałowienia na opakowaniu. Sterylny,  na każdym opakowaniu musi być zaznaczona data ważności , numer serii .</t>
  </si>
  <si>
    <t>Urządzenia do terapii gazowej i oddechowej</t>
  </si>
  <si>
    <t>33157000-5</t>
  </si>
  <si>
    <t>Środki do pielęgnacji jamy ustnej</t>
  </si>
  <si>
    <t>33700000-7</t>
  </si>
  <si>
    <t xml:space="preserve">Ilość </t>
  </si>
  <si>
    <t xml:space="preserve">Jednorazowy aplikator gąbkowy do nawilżania jamy ustnej. Długość całkowita 15,5 cm., długość części gąbkowej 2,5 cm. Uchwyt wykonany z poliestry, gąbka wykonana z polipropylenu. Zarejestrowane jako wyrób medyczny klasy I. Pakowany pojedyńczo. </t>
  </si>
  <si>
    <t xml:space="preserve">Razem </t>
  </si>
  <si>
    <t>Zadanie nr 13</t>
  </si>
  <si>
    <t>Aparatura do anestezji i resuscytacji</t>
  </si>
  <si>
    <t>33170000-2</t>
  </si>
  <si>
    <t>Układ oddechowy jednorazowy, typu Y,  do respiratora iVent, dł 1,8 m, jednorazowy.  Na każdym opakowaniu musi być zaznaczona data ważności , numer serii .</t>
  </si>
  <si>
    <t>Układ oddechowy jednorazowy, typu Y, 22 mm  do respiratora iVent, dł 3,8 m, dedykowany do środowiska MRI .  Na każdym opakowaniu musi być zaznaczona data ważności , numer serii .</t>
  </si>
  <si>
    <t>Przedmiot zamówienia / 
Nr katalogowy / Producent</t>
  </si>
  <si>
    <t>Przyrządy używane na salach operacyjnych</t>
  </si>
  <si>
    <t>33162200-5</t>
  </si>
  <si>
    <t>Producent /nazwa handlowa/ nr katalogowy.</t>
  </si>
  <si>
    <t>Jednorazowa łyżka do laryngoskopu ,światłowodowa , typu MaIntosh, rozmiar2,3,4 .Łyzka komatybilna z twz " zielonymi "rękojeściami ISO 7376-3 .Mocowanie łyżki do rękojeści przy pomocy zatrzaskowego mechanizmu , z dwoma plastikowymi trzpieniami po bokach łyzki .Łyżka wykonana z ABS . Gładka , matowa łopatka umożliwiajaca łagodne i łatwe przesuwanie rurki intubacyjnej bez odbijania światła . Pakowane pojedyńczo, mikrobiologicznie czyste , nr serii i data ważności na kazdym jednostkowym opakowaniu. Kopatybilny z posiadaną rękojeścią.</t>
  </si>
  <si>
    <t>Szt.</t>
  </si>
  <si>
    <t>Zadanie nr 14</t>
  </si>
  <si>
    <t>Zadanie nr 15</t>
  </si>
  <si>
    <t>Zadanie nr 16</t>
  </si>
  <si>
    <t>Zadanie nr 17</t>
  </si>
  <si>
    <t>zadanie nr 18</t>
  </si>
  <si>
    <t>Bone Injection Gun - wkłucie doszpikowe. Dla dzieci.</t>
  </si>
  <si>
    <t>Bone Injection Gun - wkłucie doszpikowe 15 G,  33,3 mm .Sterylny. Dla dorosłych.</t>
  </si>
  <si>
    <t>Zadanie nr 20</t>
  </si>
  <si>
    <t>Cewniki</t>
  </si>
  <si>
    <t>33141200-2</t>
  </si>
  <si>
    <t>Zestaw cewników naczyniowych, permanentnych, wykonane z kauczuku silikonowego,miękkie,  z mufą ,,dakronową”, kształt kanałów ,,podwójne D”, z szczelinami bocznymi wycinanymi laserowo, kształt wylotu cewnika, Spiral Z”, końcówki cewnika silikonowe z nadrukiem objętości wypełnienia na ramionach dostępne w wymiarach: cewnik o średnicy 14,5 Fr,: o długości 19 cm, 23 cm, 28 cm, 33 cm. w zależności od potrzeb zamawiającego. W skład zestawu wchodzą: igła wprowadzająca gr. 18 G, prowadnica J prosta, rozrywana koszulka/ rozszerzacz (pull-apart) 16 Fr z PTFE, tunel rozwidlony, skalpel nr 11, rozszerzacz 12 Fr,  gaziki 10x10 cm , strzykawka 12 ml,  samoprzylepny opatrunek na ranę, Sterylny.  na każdym opakowaniu musi być zaznaczona data ważności , numer serii i wszystkie informacje w języku polskim.</t>
  </si>
  <si>
    <t>Przyrząd do przetacznia płynów infuzyjnych przy użyciu infuzyjnych pomp perystaltycznych produkcji Ascor. Sterylny. na każdym opakowaniu musi być zaznaczona data ważności , numer serii i wszystkie informacje w języku polskim. Pakowany w rękaw foliowo-papierowy. Długość przyrządu 230/13 cm.</t>
  </si>
  <si>
    <t>Przyrząd do przetoczeń do pompy MEDIMA (Medima Line S)  Sterylny.na każdym opakowaniu musi być zaznaczona data ważności , numer serii i wszystkie informacje w języku polskim. Pakowany w rękaw foliowo-papierowy.</t>
  </si>
  <si>
    <t>Przeźroczysty przyrząd do przetoczeń płynów infuzyjnych typu UNIASCOSET jednorazowy.  Kompatybilny z pompą infuzyjną jednostrzykawkową AP14, pompą infuzyjną objętościową AP31. Sterylny na każdym opakowaniu musi być zaznaczona data ważności, numer serii i wszystkie informacje w języku polskim.</t>
  </si>
  <si>
    <t>Bursztynowy przyrząd do przetoczeń płynów infuzyjnych typu UNIASCOSET jednorazowy . Kompatybilny z pompą infuzyjną jednostrzykawkową AP14, pompą infuzyjną objętościową AP31. Sterylny na każdym opakowaniu musi być zaznaczona data ważności, numer serii i wszystkie informacje w języku polskim.</t>
  </si>
  <si>
    <t>Strzykawki j.uż. 2 ml .Strzykawka dwuczęściowa ,z końcówką luer , posiadająca  kontrastujący tłok  oraz    czytelną  rozszerzoną skalę pomiarową , musi posiadać zabezpieczenie przed wypadnięciem tłoka, nazwa producenta, typ  strzykawki  nadrukowane na cylindrze.Sterylne. Na każdym opakowaniu musi być zaznaczona data ważności , numer serii i wszystkie informacje w języku polskim. 2 ml skala do 3 ml.</t>
  </si>
  <si>
    <t>Strzykawki j.uż. 5 ml .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5 ml skala do 6 j.w</t>
  </si>
  <si>
    <t>Strzykawki j.uż. 10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10 ml skala do 12  j.w</t>
  </si>
  <si>
    <t>Strzykawki j.uż. 20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20 ml 20 ml skala do 24  j.w</t>
  </si>
  <si>
    <t>Test do wykrywania Helicobacter pyroli (ureazowy)</t>
  </si>
  <si>
    <t>Zadanie nr 25</t>
  </si>
  <si>
    <t>Paski testowe do pomiaru stężenia glukozy we krwi</t>
  </si>
  <si>
    <t>33141625-7</t>
  </si>
  <si>
    <r>
      <rPr>
        <b/>
        <sz val="11"/>
        <color indexed="8"/>
        <rFont val="Times New Roman"/>
        <family val="1"/>
        <charset val="238"/>
      </rPr>
      <t xml:space="preserve">Paski testowe do pomiaru stężenia glukozy we krwi
</t>
    </r>
    <r>
      <rPr>
        <sz val="11"/>
        <color indexed="8"/>
        <rFont val="Times New Roman"/>
        <family val="1"/>
        <charset val="238"/>
      </rPr>
      <t xml:space="preserve">
(Wykonawca zapewnia na czas trwania umowy 40 szt. kompatybilnych glukometrów oraz roztwory kontrolne niskie 20 szt i wysokie stężenia w ilości 20 szt oraz przeszkolenie personelu z prawidłowego użytkowania urządzenia.)
1) Zakres wyników pomiaru glikemii wyświetlanych przez glukometr: 10-600 mg/dl
2) Paski przeznaczone do pomiaru stężenia glukozy we krwi kapilarnej, żylnej i tętniczej oraz przeznaczone do stosowania przez profesjonalny personel medyczny (potwierdzenie w instrukcji obsługi)
3) Enzym: dehydrogenaza glukozowa (GDH)
4) Automatyczny wyrzut zużytego paska za pomocą przycisku
5) Zakres hematokrytu: 10-65 %
6) Atest Jednostki Notyfikowanej poświadczający zgodność dokładności pomiaru z normą ISO15197:2013
7) Potwierdzony w instrukcjach obsługi maksymalny błąd pomiarowy glukometrów i pasków testowych: ±15mg/dl dla stężeń glukozy &lt;100mg/dl i ±15% dla stężeń glukozy &gt;100mg/dl
8) Czas pomiaru od chwili zassania próbki do 5s.
9) Zarejestrowane jako wyrób medyczny</t>
    </r>
  </si>
  <si>
    <t>Zadanie nr 28</t>
  </si>
  <si>
    <t>Przyrząd do anestezji i resuscytacji</t>
  </si>
  <si>
    <t>Rurka ustno-gardłowa Guedel. Rurka utrzymująca drożność dróg  oddechowych  części ustnej gardła u osób nieprzytomnych .Posiadająca  zaoblone atraumatycznie brzegi, gładkie wnętrze ułatwiające  czyszczenie, rozmiary kodowane kolorami, pakowane pojedynczo. Sterylne. Na zewnątrz opakowania powinna być umieszczona informacja o produkcie medycznym (nazwa, parametry, numer referencyjny lub numer katalogowy, data ważności ,numer serii, metoda wyjałowienia.) Rozmiar: 1/7 cm  ,2/9 cm ,3/10 cm,4/ 11 cm  w zależności od  potrzeb zamawiającego.</t>
  </si>
  <si>
    <t>Maski tlenowe</t>
  </si>
  <si>
    <t>33157110-9</t>
  </si>
  <si>
    <t xml:space="preserve"> Zestaw do aerozoloterapii ( dren dł 2,1 m, ustnik, trójnik, nebulizator 6 m,). Sterylny. Bez zawartości ftalanów. Na każdym opakowaniu musi być zaznaczona data ważności, numer serii i wszystkie informacje w języku polskim.</t>
  </si>
  <si>
    <t>Maska tlenowa z nebulizatorem i drenem dla dorosłych. Wykonana z przezroczystego nietoksycznego PCV z regulowana blaszką na nos. Maska do średniej koncentacji tlenu z nebulizatorem 6ml oraz drenem dł210 cm Musi  posiadać  zabezpieczenie  przed wylewaniem leku do maski. Sterylna.Bez zawartości ftalanów. Na każdym opakowaniu musi być zaznaczona data ważności, numer serii i wszystkie informacje w języku polskim. (Rozmiar L, XLw zależności od  potrzeb zamawiającego.)</t>
  </si>
  <si>
    <t>Maska tlenowa z nebulizatorem i drenem dla dzieci Wykonana z przezroczystego nietoksycznego PCV z regulowana blaszką na nos. Maska do średniej koncentacji tlenu z nebulizatorem 6ml oraz drenem dł 210 cm. Musi  posiadać  zabezpieczenie  przed wylewaniem leku do maski. Sterylna Bez zawartości ftalanów. Na każdym opakowaniu musi być zaznaczona data ważności, numer serii i wszystkie informacje w języku polskim. (Rozmiary dziecięce M, L) rozmiar w zaleznosci od potrzeb zamawiajacego.</t>
  </si>
  <si>
    <t>Jednorazowe niechemiczne artykuły medyczne i hematologiczne</t>
  </si>
  <si>
    <t>Sterylne butelki typu Redon do odsysania ran pooperacyjnych, o pojemności od 200 do 250 ml, z harmonijką w dolnej części butelki, bez próżni, sterylne, kompatybilne z drenami o średnicy od 6F do 32F, pakowane pojedynczo w torebkę papierowo-foliową i dostarczane w kartonie zbiorczym, opatrzonym informacją   (na zewnętrz opakowania zbiorczego i jednostkowego) o produkcie medycznym(nazwa, parametry, numer referencyjny, LOT, data przydatności nie krótsza niż rok czasu, metoda wyjałowienia)</t>
  </si>
  <si>
    <t>Wyroby do transfuzji krwi</t>
  </si>
  <si>
    <t>33194220-4</t>
  </si>
  <si>
    <t>Kaniula wykonana z podwójnie oczyszczonego teflonu (PTEF), bez portu bocznego ze zdejmowalnym uchwytem ułatwiającym wprowadzenie do naczynia żylnego Posiadająca zastawkę bezzwrotną zapobiegającą wypływowi krwi, widoczne w USG. Na opakowaniach jednostkowych i zbiorczych kaniul muszą być zawarte, naniesione przez producenta, istotne informacje takie jak: długość i rozmiar kaniuli, wartości przepływów w ml/min. Rodzaj materiału z jakiego wykonana jest kaniula oraz metoda jej sterylizacji, informacja o tym iż produkt jest bezlateksowy, widoczna data ważności. Nr serii( wszystkie informacje w języku polskim). Kaniula musi być pakowana w opakowanie typu folia - papier  wielowarstwowy wykonany z materiału odpornego na mikro- rozszczelnienia, zabezpieczające przed wilgocią gwarantujące bezpieczeństwo  mikrobiologiczne jej użytkowania np.: Tyvek Jałowe. Oznaczenie kodem kolorowym rozmiaru kaniuli.
Kaniula noworodkowa 26 G/19 mm, 13ml/min, Kaniula noworodkowa 24 G/19 mm 13 ml/min,
( rozmiar w zależności od potrzeb zamawiającego.) .</t>
  </si>
  <si>
    <t>Zadanie nr 22</t>
  </si>
  <si>
    <t>Zadanie nr 24</t>
  </si>
  <si>
    <t>Zadanie nr 26</t>
  </si>
  <si>
    <t>Zadanie nr 27</t>
  </si>
  <si>
    <t>Zadanie nr 29</t>
  </si>
  <si>
    <t>Zadanie nr 31</t>
  </si>
  <si>
    <t xml:space="preserve">Worek do dobowej zbiórki moczu, bezlateksowy o pojemności 2000 ml ,  z zastawką antyrefluksową , z spustem  szybkiego oprożniania typu poprzecznego (T).Dren o dużej średnicy (7,0x9,8) wykonany z materiału zapobiegającego jego zginaniu i skręcaniu . Zakończony uniwersalnym  łącznikiem schodkowym standardowa długośc drenu od 90 cm do 110 cm. Widoczna skala pomiarowa. Wzmocnione  otwory do podwieszania pasujące do standardowych wieszaków. Tylna  ściana worka biała. .Sterylny. Na każdym opakowaniu musi być zaznaczona data ważności , numer serii i wszystkie informacje w języku polskim </t>
  </si>
  <si>
    <t>Dreny</t>
  </si>
  <si>
    <t>33141640-8</t>
  </si>
  <si>
    <t>Dreny typu Redona, z otworami bocznymi na dł. 10 cm, wykonane z PCV medycznego, elastyczne, sterylne, pakowane podłużnie i pojedynczo w torebkę papierowo-foliową, dodatkowo pakowane w sztywne opakowania zbiorcze, opatrzone informacją (na zewnątrz opakowania zbiorczego i jednostkowego) o produkcie medycznym(nazwa, parametry, numer referencyjny, LOT, data przydatności nie krótsza niż rok , metoda wyjałowienia). Rozmiar w zależności od potrzeb zamawiającego: 8F, 10F, 12F, 14F, 16F, 18F /70 cm.</t>
  </si>
  <si>
    <t xml:space="preserve">Zestaw uniwersalny do żywienia dojelitowego służący do podłączenia worka z dietą lub butelki z dietą ze zgłębnikiem umożliwiający żywienie pacjenta  metodą ciągłego wlewu  za pomocą pompy do żywiwnia dojelitowego typu Flocare 800 </t>
  </si>
  <si>
    <t xml:space="preserve">Zestaw do żywienia dojelitowego służący do podłączenia worka z dietą ( opakowanie miękkie typu Pack) ze zgłębnikiem umożliwiający  żywienie  pacjenta  metodą ciągłego wlewu  za pomocą pompy do żywiwnia dojelitowego typu Flocare 800 </t>
  </si>
  <si>
    <t>Zgłębnik gastrostomijny zakładany techniką " pull" pod kontrolą endoskopii , nie wymagajacy interwencji na otwartej jamie brzusznej,  rozmiar zgłębnika CH 18 dł 40 cm. Zgłębnik wykonany z miękkiego przezroczystego  poliuretanu , nietwardaniejący  przy dłuższym stosowaniu . Posiada nadrukowany rozmiar , cieniodajną linie kontrastującą w promieniach RTG, hydromerową powłokę ułatwiającą wprowadzenie  oraz  oznakowanie centryczną podziałką. Zestaw zawiera  zewnętrzną płytkę mocującą wykonaną z silikonu , umożliwiającą trwałe umocowanie zgłębnika  w stosunku do powłok brzusznych oraz odpowiedni jej  kształt , który  kieruje połozenie  . Zestaw zawiera przezroczysty , poliuretanowy zgłębnik o długosci 40 cm z wewnętrznym dyskiem mocujacym składający się z silikonu ( płatki kończynki cieniodajne w  promieniach RTG) , sztywnego stabilizujacego  pierścienia z Makrolonu , zacisk do regulacji przepływu , zacisk zabezpieczajacy utrzymanie odpowiedniej pozycji zgłębnika , jednorazowy skalpel , igłę punkcyjną z trokarem i łacznikiem ułatwiajacym wprowadzenie nici  oraz nić trakcyjną do przeciagania  zgłębnika . Blizszy koniec  ( po jego odcięciu )  zakóńczony złączem typu Enfit , służący do  łaczenia z zestawami do podaży diet  dojelitowych.</t>
  </si>
  <si>
    <t>Konektor do podłączenia zestawu typu Enfit do  strzykawki EnLock  ( A 6  X 5 SZT) przejściówka do strzykawki</t>
  </si>
  <si>
    <t>Zgłębnik gastrostomijny typu ( G-tube ) z wewnętrznym balonemmocującym . Rozmiar zgłębnika CH 18/23 lub 20/23 cm., wypełnienie balonu 15 ml sterylnej wody . Używany jako wymiennik istniejacego zgłębnika lub jaki początkowy zgłębnik gastrostomijny podczas interwencji operacyjnej.. Zgłębnik wykonany  z silikanu zapewniajacy komfort pacjentowi, , nie wymaga  użycia  endoskopu,. Zgłębnik w części wewnętrznej ( balonowej) posiada  potrójną linię cieniodajną  widoczną w promieniach RTG, w części zewnętrznej  zawiera   centymetrową podziałkę ułatwiajacą  kontrolę kontrolę zakładania  i połozenia  zgłębnika względem kanału stomii/ powłok. Dalszy  koniec  zgłębnika zakończony  jednym centralnym  otworem przelotowym, bliższy koniec zgłębnika  umożliwia  podłączenie zestawu  żywieniowego lub strzykawki  żywieniowej , dodatkowo  posiada  szczelne zamknięcie ( kapturek z silikonu). Zestaw zawiera  zacisk do regulacji przepływu zabezpieczajacy  przed cofaniem się diety oraz  zewnętrzną  płytkę mocujacą wykonaną z silikonu, umożliwiającą  trwałe umiejscowienie zgłębnika w stosunku  do powłok  brzusznych oraz odpowiedni jej kształt , który kieruję położenie zgłębnika na zewnęątrz powłok brzusznych pod odpowiednim katem ( około 90 stopni) zapewniający pacjentowi komfort  i pielęgnację. Rozmiar w zalezności od potrzeb zamawiającego.</t>
  </si>
  <si>
    <t>Strzykawka 3 częściowa , enteralna typu ENFIT  60 ml . Końcówka niecentryczna</t>
  </si>
  <si>
    <t>Bezigłowy zawór dostępu naczyniowego. Bezigłowy port do wielokrotnego zastosowania bez mechanicznych części wewnętrznych o prostym torze przepływu, przezroczysty, bezbarwny, z podzielną silikonową membraną, kompatybilny z końcówką Luer Lock, o przepływie minimalnym 525 ml/min., do stosowania na 7 dni lub 100 razy. Sterylny. Pakowany pojedynczo(blistr –pack) z datą ważności , numerem serii , numerem referencyjnym  lub numer katalogowy, metodą wyjałowienia na opakowaniu. Na każdym opakowaniu musi być zaznaczona data ważności, numer serii i wszystkie informacje w języku polskim. Produkt powinien być dostarczony z informacją, iż nie zawiera lateksu. Pakowane folia-papier</t>
  </si>
  <si>
    <t>Przedłużacz  z portem bez igłowym dwudrożny. Posiadający dwie zastawki luer, do bezpiecznej , bezigłowej iniekcji, oraz dren długości 22 cm, zaciski na drenie w zestawie , obrotowy łacznik luer  lock -męski. Rozmiar zastawek  1,2 x 2,5 mm.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dwoma zastawkami o wymiarach 1,2x3,0 cm.</t>
  </si>
  <si>
    <t>Przedłużacz  z portem bez igłowym trójdrożnym. Posiadający trzy zastawki luer o wymiarach 1,2 x 25 mm, do bezpiecznej bezigłowej iniekcji, oraz dren o długości 21 cm, zaciski na drenie w zestawie, obrotowy łacznik luer-lock męski.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trzema zastawkami o wymiarach 1,2x3,0 cm.</t>
  </si>
  <si>
    <t>Igły do wstrzykiwaczy insuliny typ Pen 30 G 0,30x 8 mm.Sterylne jednorazowego użytku komatybilne z wszystkimi     penami .Pakowane pojedyńczo (blister-pack ), z datą ważności , numerem serii. Numerem referencyjnym lub numer katalogowy metoda wyjałowienia na opakowaniu.Oznaczenie o braku lateksu.</t>
  </si>
  <si>
    <t>Mandryn wypełniający całość światła kaniuli z końcówką Luer-Lock. Jałowy. Pakowany pojedynczo (blistr –pack) z datą ważności , numerem serii , numerem referencyjnym lub numer katalogowy    ,metodą wyjałowienia na opakowaniu. Sterylny.  Zapewniający szczelność i zapobiega wypływaniu krwi. Kompatybilny z każdym standardowym produktem do kaniulacji .Rozmiar (20 G, 22 G, 18 G, 17 G) w zależności od potrzeb zamawiającego.</t>
  </si>
  <si>
    <t>33141620-2</t>
  </si>
  <si>
    <t>0,45 x 16 mm 26 G 5/8 . Igła iniekcyjna wykonana ze stali nierdzewnej , ostrze pokryte silikonem, osłana igły i łącznik  wykonane z polipropylenu. (oznaczenie rozmiaru kodem kolorowym).Sterylna</t>
  </si>
  <si>
    <t>0,5 x 25 mm  25 G 1 Igła iniekcyjna wykonana ze stali nierdzewnej , ostrze pokryte silikonem, osłana igły i łącznik  wykonane z polipropylenu. (oznaczenie rozmiaru kodem kolorowym).Sterylna</t>
  </si>
  <si>
    <t>0,6 x 30 mm 23 G x 1 1/4 . Igła iniekcyjna wykonana ze stali nierdzewnej , ostrze pokryte silikonem, osłana igły i łącznik  wykonane z polipropylenu. (oznaczenie rozmiaru kodem kolorowym).Sterylna</t>
  </si>
  <si>
    <t>0,7 x 30 mm  22 G x 1 1/4 .Igła iniekcyjna wykonana ze stali nierdzewnej , ostrze pokryte silikonem, osłana igły i łącznik  wykonane z polipropylenu. (oznaczenie rozmiaru kodem kolorowym).Sterylna</t>
  </si>
  <si>
    <t>0,8 x 40 mm 21 G x 1 1/2. Igła iniekcyjna wykonana ze stali nierdzewnej , ostrze pokryte silikonem, osłana igły i łącznik  wykonane z polipropylenu. (oznaczenie rozmiaru kodem kolorowym).Sterylna</t>
  </si>
  <si>
    <t>0,9 x 40 mm 21 G x 1 1/2. Igła iniekcyjna wykonana ze stali nierdzewnej , ostrze pokryte silikonem, osłana igły i łącznik  wykonane z polipropylenu. (oznaczenie rozmiaru kodem kolorowym).Sterylna</t>
  </si>
  <si>
    <t>1,1 x 40 mm 19 g x 1 1/2. Igła iniekcyjna wykonana ze stali nierdzewnej , ostrze pokryte silikonem, osłana igły i łącznik  wykonane z polipropylenu. (oznaczenie rozmiaru kodem kolorowym).Sterylna</t>
  </si>
  <si>
    <t>1,2  x 40 mm 18 G x 1 1/2 .Igła iniekcyjna wykonana ze stali nierdzewnej , ostrze pokryte silikonem, osłana igły i łącznik  wykonane z polipropylenu. (oznaczenie rozmiaru kodem kolorowym).Sterylna</t>
  </si>
  <si>
    <t>Zadanie nr 34</t>
  </si>
  <si>
    <t>Zestaw przewidzany do wspólpracy z respiratorami torami noworodkowymi z funkcją nCPAP.</t>
  </si>
  <si>
    <t>Przyłącze/adapter jednorazowego użytku do układów oddechowych pacjenta do aparatu nCPAP typ SINDI; konstrukcja komory przyłącza umożliwia precyzyjny pomiar ciśnienia spontanicznego oddechu pacjenta bezpośrednio w generatorze z możliwością regulacji kąta nachylenia w miejscu mocowania końcówek donosowych i  maseczek. Na każdym opakowaniu musi być zaznaczona data ważności , numer serii .</t>
  </si>
  <si>
    <t>Silikonowe końcówki donosowe do zamocowania przy adapterze/przyłączu przystosowane rozmiarami dla noworodków od 500g wagi ciała, strona końcówki skierowana do pacjenta wyprofilowana owalnie, wpustki donosowe, bardzo miękkie, taliowane Rozm. XS, S, M, L, XL Rozmiar w zależności od potrzeb zamawiajacego. Na każdym opakowaniu musi być zaznaczona data ważności , numer serii .</t>
  </si>
  <si>
    <t>Silikonowe maseczki  oddechowe do zamocowania przy adapterze/przyłączu przystosowane rozmiarami dla noworodków o wadze od 500g wagi ciałaRozm. S, M, L, XL Rozmiar w zależności od potrzeb zamawiajacego</t>
  </si>
  <si>
    <t>Czapeczki  jednorazowego użytku wykonane z poliamidu, rozciągliwe, wyposażone w rzep umożliwiający umocowanie przyłącza oraz komplet tasiemek do mocowania końcówek donosowych i maseczek. Czapeczki wykonane z materiału umożliwiającego przymocowywanie rzepów tasiemek w dowolnym punkcie czapeczki.Rozm. XXS, XS, S, M, L, XL, XXL, XXXL Rozmiar w zależności od potrzeb zamawiajacego. Na każdym opakowaniu musi być zaznaczona data ważności , numer serii .</t>
  </si>
  <si>
    <t>Tasiemki pomiarowe do mierzenia obwodu główki noworodka i dopasowania czapeczki oraz końcówek donosowych i maseczek</t>
  </si>
  <si>
    <t>Jednorazowy układ oddechowy dla noworodków z drenem ciśnieniowym umożliwiającym podłączenie generatora typu MEDIJET. Odcinek wdechowy podgrzewany. Układ wyposażony w jednorazową komorę nawilżacza z automatycznym wprowadzeniem wody współpracującą z nawilżaczem typu F&amp;P MR 850. Na każdym opakowaniu musi być zaznaczona data ważności ,  numer serii .</t>
  </si>
  <si>
    <t>Zadanie nr 36</t>
  </si>
  <si>
    <t>Zadanie nr 38</t>
  </si>
  <si>
    <t>Zadanie nr 39</t>
  </si>
  <si>
    <t>Zestawy medyczne</t>
  </si>
  <si>
    <t>Dwukanałowy zestaw do dializy czasowej, sterylny. 11F/ 15 cm, 11F/ 18 cm, 11/ 20 cm, 12F/ 24 cm
Zawartość zestawu: dwukanałowy kateter , prowadnik 0.035”/70 cm z systemem wprowadzającym, kompletem rozszerzaczy 10F i 12F, igłę prostą 18Gx70 mm do nakłucia naczynia *</t>
  </si>
  <si>
    <t>* Zestaw do dializy czasowej powinien być opakowany w rękaw papierowo-foliowy, poszczególne elementy składowe zestawu powinny być ułożone na tacce plastikowej z odpowiednimi wgłębieniami uniemożliwiającymi przemieszczanie się ich i wyginanie. Zestawy dodatkowo powinny być pakowane  w dodatkowe opakowanie zbiorcze typu kartonik,opatrzone informacją   (na zewnątrz opakowania zbiorczego i jednostkowego) o produkcie medycznym(nazwa, parametry, numer referencyjny, LOT, data przydatności nie krótsza niż rok , metoda wyjałowienia). Na zestawach powinna być  umieszczona informacja w języku polskim objaśniająca technikę wykonania wkłucia, opis zestawu, a także uwagi producenta co do stosowania niniejszych cewników.</t>
  </si>
  <si>
    <t>Cewniki moczowodowe wyskalowane cylindryczne, proste z końcem zamkniętym z jednym/dwoma / sześcioma otworami bocznymi, typu Nelaton, dł. Ok. 70 cm CH4. Sterylny. Na każdym opakowaniu musi być zaznaczona data ważności, numer serii i wszystkie informacje w języku polskim .</t>
  </si>
  <si>
    <t>Cewniki moczowodowe typu Nelaton cylindryczny, prosty z końcem zamkniętym z jednym/dwoma / sześcioma otworami bocznymi, dł. Ok. 70 cm CH5. Sterylny. Na każdym opakowaniu musi być zaznaczona data ważności, numer serii i wszystkie informacje w języku polskim .</t>
  </si>
  <si>
    <t>Cewniki pooperacyjne typu Dufour, trójdrożne, balon 30-50 ml, lateks pokryty hydrożelem, CH22. Sterylny.  Na każdym opakowaniu musi być zaznaczona data ważności, numer serii i wszystkie informacje w języku polskim.</t>
  </si>
  <si>
    <t>Cewniki pooperacyjne typu Dufour, trójdrożne, balon 60-80 ml, lateks pokryty hydrożelem, CH24. Sterylny. Na każdym opakowaniu musi być zaznaczona data ważności, numer serii i wszystkie informacje w języku polskim .</t>
  </si>
  <si>
    <t>Trzykomorowy, sterylny zestaw do drenażu klatki piersiowej z mechaniczną regulacją siły ssania (regulacja za pomocą słupa wody wykluczona) posiadający wydzieloną komorę zastawki podwodnej z barwnikiem, komorę na wydzielinę o pojemności 2100 ml wyskalowaną co 5ml w zakresie 0-200ml i co 10ml do 2000ml, z wyskalowanym pokrętłem umieszczonym na przedniej ścianie, posiadający wskaźnik pływakowy umożliwiający wizualizację prawidłowego działania drenażu, automatyczną zastawkę zabezpieczającą przed wysokim dodatnim ciśnieniem oraz mechaniczną zastawkę zabezpieczającą przed wysokim ciśnieniem ujemnym z filtrem.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</si>
  <si>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Sterylny dwukomorowy zestaw do drenażu klatki piersiowej z wydzieloną komorą zastawki wodnej, komorą na wydzielinę o pojemności  2200 ml, komorę. Zestaw musi posiadać: specjalny, zabezpieczony port bezigłowy, umożliwiający pobieranie świeżo zdrenowanego płynu do badań, posiadający możliwość podłączenia i współpracy z przenośną próżnią. Budowa kompaktowa o wysokości maksimum 25 cm, o stabilnej podstawie nie wymagającej mocowania stojaka, z uchwytem umożliwiającym przenoszenie lub powieszenie. Dren łączący bezlateksowy zabezpieczony przed zagięciem w sposób umożliwiający badanie pacjenta w rezonansie magnetycznym. Wszystkie elementy w jednym sterylnym opakowaniu  razem z serwetą.</t>
  </si>
  <si>
    <t>Zadanie nr 41</t>
  </si>
  <si>
    <t>Filtr antybakteryjno-antywirusowy, elektrostatyczny dla dorosłych z wymiennikiem ciepła i wilgoci wykonany z celulozy . sterylny  Filtr antybakteryjno-antywirusowy 24h z kapno-elektrost. z wydzieloną wykonaną z celulozy warstwą nawilżającą z nawilżaniem, dla dorosłych (waga filtra  31 g przestrzeń martwa od 30- 35 ml ml), zakres obj. oddech. od 150-1000 ml. skuteczność filtracji względem bakterii i wirusów 99,99% wydajność, Steryln z portem kapnografii,  na każdym opakowaniu musi być zaznaczona data ważności , numer serii .</t>
  </si>
  <si>
    <t>Filtr antybakteryjno-antywirusowy, elektrostatyczny dla dorosłych,  skuteczność filtracji względem bakterii i wirusów 99,99% sterylny z portem do kapnografii,  na każdym opakowaniu musi być zaznaczona data ważności, numer serii.</t>
  </si>
  <si>
    <t>op.</t>
  </si>
  <si>
    <t>1 op (x 25 szt 200 ml+ 25 szt 100 ml)</t>
  </si>
  <si>
    <t>Zadanie nr 70</t>
  </si>
  <si>
    <t>Woda sterylna do nawilżania gazów w tlenoterapii biernej z łącznikiem do przepływomierza. Niezależne badania, potwierdzające możliwość wykorzystania pojemników po otwarciu w ciągu 30 dni lub do wyczerpania systemu, pod warunkiem zmiany drenów do każdego pacjenta.</t>
  </si>
  <si>
    <t>ml.</t>
  </si>
  <si>
    <t>Linie do podgrzewacza typu HOT Line , bez portu do wstrzyknięć dł 2,4 m, objętość do wypełnienia 17,5 ml . Sterylne.  Na każdym opakowaniu musi być zaznaczona data ważności , numer serii, i wszystkie informacje w języku polskiem. Produkt powinien być dostarczony z informacją ,iż nie zawiera lateksu. Pakowane fołlia-papier.</t>
  </si>
  <si>
    <t>Zestaw infuzyjny do pompy objętościowej Grasby.Sterylny.Na każdym opakowaniu musi być zaznaczona data ważności , numer serii, i wszystkie informacje w języku polskiem. Produkt powinien być dostarczony z informacją ,iż nie zawiera lateksu. Pakowane fołlia-papier.</t>
  </si>
  <si>
    <t>Opaska do rurek tracheostomijnych dla dorosłych</t>
  </si>
  <si>
    <t>Ambulatoryjny zestaw do drenażu opłucnej zawierający: worek 1700 ml, wyskalowany co 100ml do 1500ml, z płatkową zastawką Heimlicha i odpowietrznikiem, ze zintegrowanym drenem łączącym elastyczną prowadnicą do ukształtowania wykonaną z plastycznej stali nierdzewnej pokrytej polietylenem ze znacznikiem potwierdzającym jej właściwe położenie w drenie.
Dren do klatki piersiowej wykonany z termoplastycznego PCV ze znacznikami głębokości, niebieską linią widoczną w Rtg, 20 ml strzykawkę z zakończeniem typu Luer Lock, skalpel nr 10, zestaw szwów nr 0 (1m), sterylną mocną folię umożliwiającą użycie w warunkach pozaszpitalnych, podwójnie pakowany. Rozmiar 28 F, 32 F,36 F (w zależności od potrzeb zamawiającego).</t>
  </si>
  <si>
    <t>ZESTAW DO KONIKOTOMII METODA SELDINGERA:W skład zestawu do konikotomii wchodzą:
skalpel,
igła Tuohy 16G/2 cm do przekłucia stożka spreDystego krtani,
strzykawka 10 ml,
elastyczna prowadnica o długosci 50 cm,
zaoblone rozszerzadło o długosci 7 cm,
zaoblony prowadnik ułatwiajacy wprowadzenie kaniuli,
wykonana z silikonowanego PCW kaniula Blue Line o srednicy wewnetrznej 4 mm,
łacznik 15mm,
tasiemki do przytwierdzenia kaniuli do szyi,
cewnik do odsysania 10F.</t>
  </si>
  <si>
    <t>Zestaw do konikotomii ratunkowej PCK :
Skład zestawu do konikotmii:
Skalpel nr 15
Strzykawka o pojemności 10 ml
Igła Veressa
Mandryn
Żel poślizgowy
Rurka tracheotomijna 6 mm z mankietem Soft-Seal
Opaska do przymocowania rurki tracheotomijnej
Nici nylonowe
Wymiennik ciepła i wilgoci Thermovent T.</t>
  </si>
  <si>
    <t>Zadanie nr 72</t>
  </si>
  <si>
    <t>Rurki tracheostomijne z miękkim  mankietem niskociśnieniowym,  oraz  systemem ograniczenia wzrostu ciśnienia we  wewnątrz mankietu z balonikiem kontrolnym wyrażnie wskazującym na wypełnienie mankietu (płaski przed wypełnieniem). Posiadające oznaczenia rozmiaru rurki oraz rodzaju i średnicy  mankietu , wykonane z termoplastycznego PCV , posiadające elastyczny , przezroczysty kołnierz z oznaczeniem rozmiaru i długości rurki oraz samoblokujący mandryn z  otworem około 1,5 mm na prowadnicę Seldingera umożlijący założenie bądź wymianę rurki. Sterylne . Na zewnątrz opakowania powinna być umieszczona informacja o produkcie medycznym (nazwa, parametry, numer referencyjny lub numer katalogowy, data ważności ,numer serii, metoda wyjałowienia).Rozmiar:6,0, 6,5  7,0 7,5, 8,0 ,8,5 9,0 (w zależności od potrzeb zamawiającego).</t>
  </si>
  <si>
    <t>Rurki tracheostomijne z odsysaniem z przestrzeni podgłośniowej z miękkim mankietem niskociśnieniowym, oraz systemem ograniczenia wzrostu ciśnienia we wewnątrz mankietu z balonikiem kontrolnym wyrażnie wskazującym na wypełnienie mankietu
( płaski przed wypełnieniem Posiadające oznaczenia rozmiaru rurki oraz rodzaju i średnicy mankietu , wykonane z termoplastycznego PCV , posiadające elastyczny , przezroczysty kołnierz z oznaczeniem rozmiaru i długości rurki oraz samoblokujący mandryn z otworem około 1,5 mm. Sterylne . Na zewnątrz opakowania powinna być umieszczona informacja o produkcie medycznym( nazwa, parametry, numer referencyjny lub numer katalogowy, data ważności ,numer serii, metoda wyjałowienia. Rozmiar6,0 6,57,0 7,5, 8,0 ,8,5, 9,0 (w zależności od potrzeb zamawiającego).</t>
  </si>
  <si>
    <t>Zadanie nr 74</t>
  </si>
  <si>
    <t>Zadanie nr 75</t>
  </si>
  <si>
    <t xml:space="preserve">Materiały medyczne  </t>
  </si>
  <si>
    <t>Żelowa maska nadkrtaniowa typu IGEL. Jednorazowe urządzenie nadkrtaniowe wyposażone  w nienadmuchiwany żelowy mankiet.. Wykonane z termoplastycznego materiału dopasowującego się do struktur gardła i krtani,  zapewniając uszczelnienie okolic nadkrtaniowych. Wyposażone w kanał gastryczny z możliwością wprowadzenia sondy żołądkowej, w zintegrowany bloker zgryzu, stabilizator połozenia w jamie ustnej .Produkt oznaczony nakładkami kolorystycznymi  opisujacymi odpowiedni rozmiar wraz z oznaczeniem graficznym lub tekstowym rozmiaru, zakresu wagowego oraz wskaźnika  ułożenia siekaczy na rurce. .Rozmiary nr 5 (powyżej 90 kg), nr 4 (50-90 kg), nr 3 (30-60kg), nr 2,5 ( 25-35 kg), nr 2 ( 10-25 kg), nr 1,5 ( 5-12 kg), nr 1( 2-5 kg). Rozmiar w zależności od potrzeb zamawiającego. Na każdym opakowaniu musi być zaznaczona data ważności , numer serii .</t>
  </si>
  <si>
    <t>Rurka intubacyjna z mankietem o potwierdzonej badaniami klinicznymi obniżonej przenikalności dla podtlenku azotu lub z innym zewnętrznym systemem monitoringu wzrostu ciśnienia, z otworu Murphyego, znacznik rtg  na całej długości rurki , średnica widoczna po zaintubowaniu. nazwa producenta  Sterylnie pakowane pojedynczo w opakowanie pozwalające zachować odpowiedni kształt.. Na zewnątrz opakowania powinna być umieszczona informacja o produkcie medycznym (nazwa, parametry, numer referencyjny lub  numer katalogowy, data ważności, numer serii, metoda wyjałowienia.). Rozmiar 2,0; 2,5; 3,0; 3,5; 4,0; 4,5; 5,0; 5,5;6,0; 6,5;7,0;7,5; 8,0;8,5;9,0 w zależności od potrzeb zamawiającego.</t>
  </si>
  <si>
    <t>Prowadnica intubacyjna  pozwalająca nadać rurce  odpowiednią krzywiznę, konieczne przy trudnych intubacjach, pokryta miękkim tworzywem typu PCV, sterylna, jednorazowa. Prowadnica średnicy  zew. od  2,2mm; 3mm; 4mm do 5mm rozmiar w zależności od potrzeb zamawiającego.</t>
  </si>
  <si>
    <t>Zadanie nr 76</t>
  </si>
  <si>
    <t>Zadanie nr 77</t>
  </si>
  <si>
    <t>Igła do punkcji mostka z możliwością aspiracji szpiku z talerza biodrowego średnica 16g (1,6 mm) zakres regulacyjny na mechanizmie gwintowym od 10 do 25mm
powinna posiadać prowadnik gwintowy wyposażony w skalę milimetrową umożliwiającą precyzyjne ustalenie głębokości wkłucia.
posiadająca ostrze w kształcie ostrosłupa.
posiadająca blokadę mandrynu z zabezpieczeniem przed omyłkowym odwrotnym połączeniem z kaniulą
prowadnik gwintowy połączony z rękojeścią na zatrzask umożliwiający jego demontaż dla uzyskania kaniuli o długości 90mm.
posiadająca stożek Luer Lock dla połączenia ze strzykawką. Sterylna.</t>
  </si>
  <si>
    <t>Igła do biopsji prostaty do pistoletu Promag Ultra.Rozmiar 18Gx250
posiadająca echo marker pozwalający na łatwe pozycjonowanie jej pod nadzorem USG
wyposażona w znacznik co 1 cm dla łatwego i precyzyjnego wprowadzenia. Sterylna
wyposażona w specjalny zdejmowany uchwyt dla łatwego umieszczenia igły w pistolecie biopsyjnym oraz wydobycie jej po zabiegu końcówka kaniuli oraz mandryn posiadające wzmocnienie zabezpieczające przed wygięciem. Sterylna.</t>
  </si>
  <si>
    <t>Zestaw do nakłuć opłucnej (worek ze skalą pomiarową poj. 200 ml , strzykawka 60 ml ze skalą pomiarową , dren dł min. 130 cm, 14 G ,16G, 18 G).sterylny z obiegiem zamkniętym zaworem jednokierunkowym uniwmożliwiającym cofanie się płynu. Pakowany pojedyńczo ( blistr-pack), z datą ważności, numerem katalogowym lub referencyjnym, metodą wyjałowienia na opakowaniu. Sterylny. Produkt powinien być dostarczony z informacją ,iż nie zawiera lateksu.</t>
  </si>
  <si>
    <t>Przedłużacz do pompy infuzyjnej przezroczysty, dł  150 cm, sterylny. Na każdym opakowaniu musi być zaznaczona data ważności, numer serii i wszystkie informacje w języku polskim. Produkt powinien być dostarczony z informacją, iż nie zawiera lateksu. Pakowane folia-papier.</t>
  </si>
  <si>
    <t>Przedłużacz do pompy infuzyjnej bursztynowy dł. 150 cm, sterylny. Na każdym opakowaniu musi być zaznaczona data ważności, numer serii i wszystkie informacje w języku polskim. Produkt powinien być dostarczony z informacją, iż nie zawiera lateksu. Pakowane folia-papier.</t>
  </si>
  <si>
    <t>Kranik trójdrożny do podawania płynów przez wenflon , jednorazowego użytku, wolne od lateksu. Sterylny ( z możliwością podawnia lipidów). Na każdym opakowaniu musi być zaznaczona data ważności, numer serii i wszystkie informacje w języku polskim. Produkt powinien być dostarczony z informacją ,iż nie zawiera lateksu. Pakowane folia-papier.</t>
  </si>
  <si>
    <t>STABILIZATOR RUREK INTUBACYJNYCH : regulowany uchwyt pozwala na łatwe i szybkie zamocowanie rurki intubacyjnej – wszystkie rozmiary
- specjalnie zaprojektowany gryzak zapobiega traumatyzacji pacjenta i uszkodzeniu rurki
-rzepy umożliwiają sprawne i skuteczne umocowanie stabilizatora
-dodatkowy otwór umożliwiający odessanie substancji z jamy ustnej, wprowadzenie zgłębinka żołądkowego. Sterylny .</t>
  </si>
  <si>
    <t xml:space="preserve">Strzykawka 50/60 ml do pomp infuzyjnych , transparentana , posiadająca  uszczelnienie tłoka oraz podwójną skalę .Podziałka skali wycechowana w mililitrach pomiarową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 </t>
  </si>
  <si>
    <t>Strzykawka 50/60 ml do pomp infuzyjnych ,bursztynowa , posiadająca  uszczelnienie tłoka oraz podwójną skalę pomiarową . Podziałka skali wycechowana w mililitrach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t>
  </si>
  <si>
    <t>Maski tlenowe dla dorosłych. Wykonane z przezroczystego nietoksycznego PCV. Maska do średniej koncentracji tlenu., z regulowaną blaszką na nos , regulowana gumka umożliwiająca dokładne dopasowanie maski,dren długości (min 180 cm -210 cm zakończony uniwersalnym łącznikiem. Rozmiar uniwersalny. Sterylne. Rozmiar L ,XL w zależności od  potrzeb zamawiającego.</t>
  </si>
  <si>
    <t>Maski tlenowe dla dzieci .Wykonane z przezroczystego nietoksycznego PCV. Maska do średniej koncentracji tlenu., z regulowaną blaszką na nos , regulowana gumka umożliwiająca dokładne dopasowanie maski,dren długości  (min 180 cm-210 cm,zakończony uniwersalnym łącznikiem. Rozmiar uniwersalny. Sterylne.</t>
  </si>
  <si>
    <t>Cewnik do podawania tlenu dla dorosłych przez nos, dł. od 2 do 2,5 m, miękkie końcówki o gładkich zakończeniach, dwudrożny zestaw kaniul części nosowej. Zakończony uniwersalnym łącznikiem pasującym do każdego żródła tlenu, z mocowanie z tyłu głowy.Sterylny.Na każdym opakowaniu musi być zaznaczona data ważności, numer serii i wszystkie informacje w języku polskim .</t>
  </si>
  <si>
    <t>Cewnik do podawania tlenu przez nos dla dzieci o długości 1400-1500mm,miękkie końcówki o gładkich zakończeniach,dwudrożny zestaw kaniul części nosowej. Zakończony uniwersalnym łącznikiem pasujacym do każdego żródła tlenu. Sterylny. Bez  ftalanów. Na każdym opakowaniu musi być zaznaczona data ważności, numer serii i wszystkie informacje w języku polskim .</t>
  </si>
  <si>
    <t>Przedłużacz  tlenowy  , wykonany z elastycznego PVC, odporny na załamania  i skręcania z dwoma złączkami wciskanymi.o długości 2100 cm. Sterylny. Na każdym opakowaniu musi być zaznaczona data ważności, numer serii i wszystkie informacje w języku polskim .</t>
  </si>
  <si>
    <t>6 F / balon 5-10 ml</t>
  </si>
  <si>
    <t>8 F / balon 5-10 ml</t>
  </si>
  <si>
    <t>10 F / balon 5-10 ml</t>
  </si>
  <si>
    <t>12 F / balon 5-15 ml lub 5-10 ml</t>
  </si>
  <si>
    <t>14 F / balon 5-15 ml lub 5-10 ml</t>
  </si>
  <si>
    <t>16 F / balon 5-15 ml lub 5-10 ml</t>
  </si>
  <si>
    <t>18 F / balon 5-15 ml lub 5-10 ml</t>
  </si>
  <si>
    <t>20 F / balon 5-15 ml lub 5-10 ml</t>
  </si>
  <si>
    <t>22 F / balon 5-15 ml lub  5-10 ml</t>
  </si>
  <si>
    <t>24 F / balon 5-15 ml lub 5-10 ml</t>
  </si>
  <si>
    <t xml:space="preserve">szt </t>
  </si>
  <si>
    <t>Zaciskacz do pępowiny po zamknięciu nie ma możliwości ponownego otwarcia zaciskacza. Bezpieczne ząbki zaciskowe o zaoblonych krawędziach nie powodujące  przecinania pępowiny.Pakowany pojedynczo w sterylnym opakowaniu. Bez zawartości ftalanów. Na każdym opakowaniu musi być zaznaczona data ważności, numer serii i wszystkie informacje w języku polskim. Pakowane folia-papier.</t>
  </si>
  <si>
    <t>Wzierniki  jednorazowe produkt wykonane z przezroczystego poliestru, śruby oznaczające rozmiar mają różne kolory. Wziernik stosowany w gabinetach i oddziałach ginekologicznych w celu oceny i diagnostyki szyjki macicy. Wziernik jest sterylny, gotowy bezpośrednio do użycia.</t>
  </si>
  <si>
    <t xml:space="preserve">Nożyczki do podcinania zaciskaczy do pępowiny jedorazowe. Sterylne. Na każdym opakowaniu musi być zaznaczona data ważności, numer serii i wszystkie informacje w języku polskim. Pakowane folia-papier. Rozmiar do XXS, XS , S, M ,L -XL  </t>
  </si>
  <si>
    <t xml:space="preserve">  Czujnik do ciągłego pomiaru rzutu serca z dostępu tętniczego; kompatybilny z posiadaną przez Szpital platformą kliniczną EV 1000 i monitorem Vigileo firmy Edwards Lifesciences; opis: długość linii 125cm; dwa niezależne gniazda sygnału ciśnienia; połączenia gniazd sygnału ciśnienia – bezpinowe; czujnik pozwalający na inwazyjny pomiar ciśnienia krwi na zewnętrznym monitorze funkcji życiowych bez konieczności podłączania dodatkowych przetworników ciśnienia i linii pomiarowych; sterylny j.użytku  Czujnik rzutu minutowego FloTrac</t>
  </si>
  <si>
    <t>Czujnik do pomiaru ciśnienia metodą bezpośrednią – pojedynczy, kompatybilny z posiadaną przez Szpital platformą kliniczną EV 1000; sterylny j.użytku; opis: długość linii płuczącej 150cm; biureta wyposażona w system zabezpieczający przed zapowietrzeniem (szpikulec w biurecie z trzema otworami); jeden przetwornik do krwawego pomiaru ciśnienia o częstotliwości własnej samego przetwornika≥200Hz, błąd pomiaru przetwornika (nieliniowość i histereza) do 15%; odpowiednie oznaczenie drenów – kolorystyczne oznakowanie linii i kraników; system przepłukiwania uruchamiany wielokierunkowo przez pociąganie za niebieski wypustek; połączenie przetwornika z kablem łączącym z monitorem, bezpinowe, chroniące przed zalaniem (wodoodporne); linia nie powinna wymagać stosowania dodatkowych eliminatorów zakłóceń rezonansowych w warunkach OIT lub na Bloku Operacyjnym; przetwornik zawiera osobny port do testowania poprawności działania systemu; linia z przetwornikiem: /kabel sygnałowy/ monitor  Linia z przetwornikiem ciśnienia pojedynczo</t>
  </si>
  <si>
    <t>Dreny brzuszne z silikonowego tworzywa, z powłoką hydrofilną, z otworami bocznymi, z linią wzdłużną widoczną w RTG, sterylne, długość 40 cm ,pakowane podłużnie i pojedynczo w rękaw papierowo-foliowy, dodatkowo pakowane w sztywne opakowania zbiorcze, opatrzone informacją   (na zewnętrz opakowania zbiorczego i jednostkowego) o produkcie medycznym(nazwa, parametry, numer referencyjny, LOT, data przydatności nie krótsza niż rok czasu, metoda wyjałowienia).  Rozmiar w zależności od potrzeb zamawiającego: 12F, 14F, 16F, 18F, 20F, 22F, 24F, 26F, 28F, 30F, 32F, 34F, 36F/40 cm.</t>
  </si>
  <si>
    <t>Kateter (dren) do odsysania pola operacyjnego z krwi i roztworów płuczących, z cienką końcówką zakrzywioną, do operacji neurologicznych, sterylny, pakowany pojedynczo w rękaw papierowo-foliowy. Rozmiar: 22F/200 cm, z końcówką 5.3 x 2.9 mm.</t>
  </si>
  <si>
    <t>Kateter z zakrzywioną końcówką do odsysania pola operacyjnego  z krwi podczas operacji brzusznych,  sterylny, z możliwością rozłączenia końcówki ssącej od drenu, pakowany pojedynczo w rękaw papierowo-foliowy. Rozmiar: 27F/200 cm, z końcówką 7.5 x 5.0 mm.</t>
  </si>
  <si>
    <t>Dwuświatłowy cewnik do żyły centralnej, w zestawie Seldingera
7F-16Ga,16Ga /20 cm, z łącznikiem Y do bezkrwawej lokalizacji naczynia, posiadający w składzie zestawu:cewnik, rozszerzacz 8F, strzykawkę 10 ml., igłę 18Gx7 cm, skalpel zintegrowany z rączką. *</t>
  </si>
  <si>
    <t>Trzyświatłowy cewnik do żyły centralnej, w zestawie Seldingera
7F-16Ga,18Ga,18Ga/20 cm, z łącznikiem Y do bezkrwawej lokalizacji naczynia, posiadający w składzie:cewnik, prowadnik, rozszerzacz 8F, igłę 18Gx7 cm, strzykawkę 10 ml., skalpel zintegrowany z rączką. *</t>
  </si>
  <si>
    <t>Zestaw do kaniulacji tętnicy udowej metodą Selingera –cewnik 20Ga x 16 cm , prowadnica 0,53 mm x 50cm , igła wprowadzająca 20
Ga x 7 cm</t>
  </si>
  <si>
    <t>Igła do znieczulenia podpajęczynówkowego Standard.rozmiar 18G, 21G, 25G, 26G, 27G, 29G, dł. 90 mm. Igła  prowadzaca w zestawie 20G-22 G , dł 38 mm .Przezroczysty rowkowany uchwyt umożliwiający wizualizację  płynu mózgowo-rdzeniowego. Sterylne* .</t>
  </si>
  <si>
    <t>Igła do znieczulenia podpajęczynówkowego Standard.rozmiar 26G, 27G, dł. 130 mm. Igła  prowadzaca w zestawie 20G-22 G, dł 38 mm .Przezroczysty rowkowany uchwyt umożliwiający wizualizację  płynu mózgowo-rdzeniowego. Sterylne* .</t>
  </si>
  <si>
    <t>Igła do znieczulenia podpajęczynówkowego Pencil point .Rozmiar 26 G, 27G dł 90 mm .Igła prowadzaca w zestawie 20G-22 G , dł 38 mm .Przezroczysty rowkowany uchwyt umożliwiający wizualizację płynu mozgowo-rdzeniowego.Sterylne *</t>
  </si>
  <si>
    <t>Zestaw do znieczulenia zewnątrzoponowego 18G : katerer epiduralny 20G, igła Tuochy 18 G,filtr przeciwbakreryjny , płaski0,2 mcg , strzykawka niskooporowa 10 ml, strzykawka 10 ml, igła 0,5 mm i 0,9 mm, grot do nacinania skóry, tulejka, igła  podpajęczynówkowa Standard 27 G x 130 mm .Sterylny *</t>
  </si>
  <si>
    <t>* na każdym opakowaniu musi być zaznaczona data ważności , numer serii i wszystkie informacje w języku polskim.</t>
  </si>
  <si>
    <t>Induktor i elektrody</t>
  </si>
  <si>
    <t>31711140-6</t>
  </si>
  <si>
    <t>Induktor do implantacji elektrody do stymulacji endokawitarnej:
- koszulka o średnicy 5F, dł 11 cm zaopatrzona w port boczny zakończony kranikiem trójdrożnym.
- w zestawie igła 18 G/70 mm do nakłucia żyły, prowadnik „J”, dł 40 cm, rozszerzacz 5F.Sterylny. Na każdym opakowaniu musi być zaznaczona data ważności, numer serii.</t>
  </si>
  <si>
    <t>Elektroda do stymulacji endokawitarnej rozmiar 5F. Długość całkowita 1250 mm,długość robocza 1120 mm  roztaw biegunów 4-10 mm, konfiguracja końca zakrzywiona. Jednorazowa, Steryna.  Na każdym opakowaniu musi być zaznaczona data ważności, numer serii.</t>
  </si>
  <si>
    <t>* na każdym opakowaniu musi być zaznaczona data ważności , numer serii i wszystkie informacje w języku polskim .</t>
  </si>
  <si>
    <t>Zestawy do cystostomii, metalowy, rozdzieralny trokar; cewnik z pętlą o śr 2-4 cm otwartym zakończeniem; w zestawie zacisk, zatyczka, CH14.Sterylny*</t>
  </si>
  <si>
    <t>* na każdym opakowaniu musi być zaznaczona data ważności, numer serii i wszystkie informacje w języku polskim.</t>
  </si>
  <si>
    <t>Kateter do drenażu przezskórnego metodą jednostopniową w celu wykonania nefrostomii, sterylny, pakowany podłużnie, pojedynczo w rękaw papierowo-foliowy. Igła powinna być zabezpieczona na całej długości osłoną usztywniającą w postaci przezroczystej rurki. Zestaw powinien zawierać: kateter PIGTAIL z otworami bocznymni 9F x 26cm, igłę dwuczęściową 15G x 29cm, opaskę zaciskową, kranik jednodrożny oraz łącznik do worka na mocz.</t>
  </si>
  <si>
    <t>Nefrostomia 2-stopniowa hydrofilna
Zestaw zawiera
-cewnik wykonany z poliuretanu, dł. całkowita 250mm, dł. z zagięciem typ J 215mm
-igła z mandrynem do wyprostowania cewnika
-koniec do-nerkowy pokryt hydrożelem na dł. 90mm
-łącznik do worka na mocz
-igła 2-częściowa 18G dł. 20cm
-prowadnica Lunderquista z miękkim bezpiecznym końcem typ J
-rozm.9Fr</t>
  </si>
  <si>
    <t>Nefrostomia 2-stopniowa hydrofilna z zabalonem 2,5ml
Zestaw zawiera
-cewnik wykonany z poliuretanu z zagięciem typu J
-zakończenie z  balonem 2,5ml wolnym od lateksu
-koniec do-nerkowy pokryty hydrożelem na dł. 90mm
-łącznik do worka na mocz
-igła 2-częściowa 18G 20cm
-prowadnica Lunderquista z miękkim bezpiecznym końcem typ J
-rozm.10CH</t>
  </si>
  <si>
    <t>Zestaw do szynowania moczowodów
typu Double-J 4,7 Ch:
• cewnik o śr. 4,7 Ch oraz dł. 26
cm,
• otwarty-zamknięty,
• popychacz o dł. 40 i 70 cm (do
wyboru przez Zamawiającego</t>
  </si>
  <si>
    <t>Zestaw do szynowania moczowodów
typu Double-J 4,7 Ch:
• cewnik o śr. 4,7 Ch oraz dł. 26
cm,
• otwarty-otwarty,
• popychacz o dł. 40 i 70 cm (do
wyboru przez Zamawiającego).</t>
  </si>
  <si>
    <t>Zestaw do szynowania moczowodów
typu Double-J 4,7 Ch:
• cewnik o śr. 4,7 Ch oraz dł. 28
cm,
• otwarty-zamknięty,
• popychacz o dł. 40 i 70 cm (do
wyboru przez Zamawiającego).</t>
  </si>
  <si>
    <t>Zestaw do szynowania moczowodów
typu Double-J 4,8 Ch z magnesem:
• cewnik o śr. 4,8 Ch oraz dł. 26
cm,
• pętla pęcherzowa wyposażona
w magnes do wychwytywania,
• urządzenie wychwytujące z
końcówką magnetyczną wygiętą
pod kątem 30°,
• otwarty-otwarty,
• popychacz o dł. 40.</t>
  </si>
  <si>
    <t>Luer adapter do zamknietego systemu pobierania krwi.Sterylny *</t>
  </si>
  <si>
    <t>Worki do ssaków</t>
  </si>
  <si>
    <t>Worki do ssaków próżniowych o pojemności 1000 ml.</t>
  </si>
  <si>
    <t>Worki do ssaków próżniowych o pojemności 2000 ml.</t>
  </si>
  <si>
    <t>Worki do ssaków próżniowych o pojemności 3000 ml.</t>
  </si>
  <si>
    <t>Pojemniki plastikowe do worków od ssaków próżniowych o pojemności 2000 ml. Pojemniki kompatybilne z systemem FLOVAC.</t>
  </si>
  <si>
    <t>Pojemniki plastikowe do worków od ssaków próżniowych o pojemności 3000 ml. Pojemniki kompatybilne z systemem FLOVAC.</t>
  </si>
  <si>
    <t>Dren do łączenia tandemowego</t>
  </si>
  <si>
    <t>Zadanie nr 73</t>
  </si>
  <si>
    <t>Uchwyt elektrod z przełącznikiem cięcie-koagulacja, wielorazowy, kompatybilny z generatorem Force Triad Valleylab , kabel 5m,wtyk 3-pionowy</t>
  </si>
  <si>
    <t>Przewód elektrody powrotnej pacjenta z klipsem o szerokości styku od 2,5cm do 4cm, przewód dł.od 4,6m do 5m kompatybilny z generatorem Valleylab</t>
  </si>
  <si>
    <t>Elektroda powrotna dla dorosłych z klejem elektroprzewodzącym i dzielonym stykiem szerokości od 2,5cm do 4cm, wyposażona w system kontroli jakości styku kompatybilny z systemem REM generatora Valleylab oraz żelem zapewniającym przwidłowe przyleganie do skóry.</t>
  </si>
  <si>
    <t>Elektrody</t>
  </si>
  <si>
    <t>Kubek jednorazowego użytku, poj. 200 ml</t>
  </si>
  <si>
    <t>kieliszek do leków plastikowy ze skalą do 30ml (ze stałą miarką grawerowaną 5,10,15)</t>
  </si>
  <si>
    <t>Okulary do fototerapii  jednorazowego  użytku, obwód głowy 30-38 cm</t>
  </si>
  <si>
    <t>Osłonki lateksowe suche na głowice USG</t>
  </si>
  <si>
    <t>Termometr lekarski bez etui żelowy</t>
  </si>
  <si>
    <t>Szkiełka podstawowe z polem  matowym   25,4 mm x  76,2 mm</t>
  </si>
  <si>
    <t>Wyroby diagnostyczne</t>
  </si>
  <si>
    <t>33124130-5</t>
  </si>
  <si>
    <t>Papier do aparatu USG VIDEOPRINTER K-65HM/CE</t>
  </si>
  <si>
    <t>Elektroda EKG F 50-55</t>
  </si>
  <si>
    <t>Elektroda EKG LFO-360 (mała, dla dzieci)</t>
  </si>
  <si>
    <t xml:space="preserve">Elektroda całodobowa do holtera wykonana na podłożu pianki PE z nacięciem do umocowania przewodu, prostokątna 35 x 55 mm </t>
  </si>
  <si>
    <t>Elektroda silikonowo-węglowa   6 cm x 12 cm  z podwójnym  przyłączem  do zabiegów fizjoterapeutycznych</t>
  </si>
  <si>
    <t>Żel ścierny, przeznaczony do mechanicznego usuwania warstwy rogowej naskórka, utrudniającej otrzymanie czytelnego zapisu elektrycznego z powierzchni skóry. Zalecany  przed wykonaniem standardowego badania EKG i EEG, 24-godzinnego monitorowania EKG i EEG metodą Holtera, badania wysiłkowego na bieżni i cykloergometrze. Poprawia przewodnictwo skóry, ogranicza zapis artefaktów, odporny na wysychanie, posiada neutralny odczyn pH, nie wykazuje właściwości alergizujących , poj.  160ml</t>
  </si>
  <si>
    <t>Żel do USG, poj. 5 l   bezbarwny, bezwonny, hypoalergiczny, bakteriostatyczny, całkowicie wodny roztwór nieuszkadzający głowic. Duże opakowanie powinno zawierać dodatkowo pusty pojemnik o pojemności 250 ml w celu przelania żelu z dużego opakowania</t>
  </si>
  <si>
    <t>Żel do EKG, poj. 0,25 l</t>
  </si>
  <si>
    <t>Papier KTG BISTOS 300 BT  130x120x250</t>
  </si>
  <si>
    <t>Papier KTG COROMETRICS 430</t>
  </si>
  <si>
    <t>Papier do aparatu EKG 104 X 40 z nadrukiem</t>
  </si>
  <si>
    <t>Papier z nadrukiem do aparatu EKG ASCARD A4 112x25 PAS</t>
  </si>
  <si>
    <t>Papier do defibrylatora life pack 106x22 PAS z nadrukiem</t>
  </si>
  <si>
    <t>Papier SONY UPP 210 HD</t>
  </si>
  <si>
    <t>Papier do USG SONY UPP-110 S 
110mm x 20m</t>
  </si>
  <si>
    <t>Papier EKG Gold / BTL-08 210 x 20</t>
  </si>
  <si>
    <t>Koc przeżycia - folia aluminiowa</t>
  </si>
  <si>
    <t>Opaska uciskowa - staza automatyczna Typu  JETPULL</t>
  </si>
  <si>
    <t>Staza gumowa bezlateksowa (25 szt.)</t>
  </si>
  <si>
    <t>Szyna Kramera 500 mm x 70 mm</t>
  </si>
  <si>
    <t>Szyna Kramera 1000 mm x 100 mm</t>
  </si>
  <si>
    <t>Szyna Kramera 1500 mm x 100 mm</t>
  </si>
  <si>
    <t>Szyna aluminiowa 230 x 20 mm</t>
  </si>
  <si>
    <t>Pojemnik na zużyte igły z pokrywą, poj. 0,7 l</t>
  </si>
  <si>
    <t>Pojemnik na zużyte igły z pokrywą, poj. 1 l</t>
  </si>
  <si>
    <t xml:space="preserve">Pojemnik na zużyte igły z pokrywą, poj. 0,7 l (prostokątny)  </t>
  </si>
  <si>
    <t>Pojemnik na zużyte igły z pokrywą poj. 2,0 l wysokość 22 cm</t>
  </si>
  <si>
    <t>Pojemnik na zużyte igły z pokrywą poj. 5 l</t>
  </si>
  <si>
    <t>Pojemnik na zużyte igły z pokrywą poj. 10 l</t>
  </si>
  <si>
    <t>Pojemnik 100 ml do transportu moczu z nakrętką, niesterylny</t>
  </si>
  <si>
    <t>Zadanie nr 1</t>
  </si>
  <si>
    <t>Wymiennik ciepła i wilgoci jednorazowego użytku, sterylny przeznaczony dla pacjentów na własnym oddechu, z papierowym wkładem, jedną lub  dwoma naprzeciwległymi membranami i samo domykającą zastawką do odsysania. Waga od 7 g, do 8,5 g  przestrzeń martwa  od 10 ml do 16 ml,  kompatybilny z każdym drenem do podawania tlenu dostępnym na rynku medycznym. Sterylny na każdym opakowaniu musi być zaznaczona data ważności ,  numer serii .</t>
  </si>
  <si>
    <t>Obwód oddechowy jednorazowy na intensywną terapię dla dorosłych, 22 mm, z PCV, dł.160 cm - 180 cm –    Złącza respiratora 22 fleks, z gumy. Trójnik Y 22M, 15F, Sterylny. Jednorazowy .  Na każdym opakowaniu musi być zaznaczona data ważności , numer serii .</t>
  </si>
  <si>
    <t xml:space="preserve">Końcówka do odsysania z dwoma otworami, trzema końcówkami wymiennymi i drenem, typu Filter Flow  sterylna </t>
  </si>
  <si>
    <t xml:space="preserve">Ostrza chirurgiczne wykonane  ze stali węglowej, numer ostrza i nazwa producenta wygrawerowane na ostrzu nr 11 sterylne </t>
  </si>
  <si>
    <t xml:space="preserve">Ostrza chirurgiczne wykonane  ze stali węglowej, numer ostrza i nazwa producenta wygrawerowane na ostrzu nr 15 sterylne </t>
  </si>
  <si>
    <t xml:space="preserve">Ostrza chirurgiczne wykonane  ze stali węglowej, numer ostrza i nazwa producenta wygrawerowane na ostrzu nr 20 sterylne </t>
  </si>
  <si>
    <t xml:space="preserve">Ostrza chirurgiczne wykonane  ze stali węglowej, numer ostrza i nazwa producenta wygrawerowane na ostrzu nr 22- sterylne </t>
  </si>
  <si>
    <t xml:space="preserve">Ostrza chirurgiczne wykonane  ze stali węglowej, numer ostrza i nazwa producenta wygrawerowane na ostrzu nr 21 sterylne </t>
  </si>
  <si>
    <t>Rurki tracheostomijne z mankietem oraz z kołnierzem o regulowanym położeniu, . Posiadająca mechanizm blokujący umożliwiający przesuwanie się kołnierza  wzdłuż osi rurki oraz obracanie o kąt 360 st . z miękkim , cienkościennym  mankietem niskociśnieniowym oraz ogranicza wzrostu ciśnienia wewnątrz mankietu z balonikiem kontrolnym wyrażnie wskazującym na wypełnienie mankietu (płaski przed wypełnieniem).Wykonane z mieszaniny  silikonu i PCV – półprzezroczysta z oznaczeniem rozmiaru rurki, rodzaju i średnicy mankietu na baloniku kontrolnym i zakresem zmiennej długości podanym na kołnierzu. Sterylne. Na zewnątrz opakowania powinna być umieszczona informacja o produkcie medycznym( nazwa, parametry, numer referencyjny lub numer katalogowy, data ważności, numer serii, metoda wyjałowienia. Rozmiar:6,0,6,5 7,0  7,5 8,0 8,5 9,0 (w zależności od potrzeb zamawiającego).</t>
  </si>
  <si>
    <t>Dren łączący do odsysania  pola operacyjnego  CH 24/210 cm ( lejek-Kapkon). Na każdym opakowaniu musi być zaznaczona data ważności, numer serii i wszystkie informacje w języku polskim.</t>
  </si>
  <si>
    <t>Dren łączący do odsysania pola opercyjnego dł 210 cm ( lejek-lejek ) , sterylny. Na każdym opakowaniu musi być zaznaczona data ważności, numer serii i wszystkie informacje w języku polskim.</t>
  </si>
  <si>
    <r>
      <t>Maska  tlenowa z rezerwuarem i drenem długości  min 2,1 m odpornym  na przetarcia z  zakończony uniwersalnym łącznikiem. Służy do dostarczania tlenu o wysokiej koncentracji tlenu. Maska wykonana z przezroczystego  nietoksycznego PCV z regulowaną blaszką na nos  oraz  z regulowaną  gumką w masce. Konstrukcja worka na ruchomym łączniku zapewniającym przepływ tlenu i redukuje niebezpieczeństwo zagięcia worka. Sterylne.</t>
    </r>
    <r>
      <rPr>
        <b/>
        <sz val="11"/>
        <color indexed="8"/>
        <rFont val="Times New Roman"/>
        <family val="1"/>
        <charset val="238"/>
      </rPr>
      <t xml:space="preserve"> </t>
    </r>
    <r>
      <rPr>
        <sz val="11"/>
        <color indexed="8"/>
        <rFont val="Times New Roman"/>
        <family val="1"/>
        <charset val="238"/>
      </rPr>
      <t>Bez zawartości ftalanów. Na każdym opakowaniu musi być zaznaczona data ważności, numer serii i wszystkie informacje w języku polskim. Maski dla dorosłych lub dzieci. Rozmiar w zależności od potrzeb zamawiającego.</t>
    </r>
  </si>
  <si>
    <t>Maski twarzowe wykonane z PCV medycznego z przezroczystą kopułą umożliwiająca kontrolę wzrokową. Rozmiary oznaczone kolorami. Miękki kołnierz umożliwiający dobre przyleganie do twarzy pacjenta. Maski z zastawką regulującą wypełnienie kołnierza. Sterylne, pakowane pojedynczo. Na zewnątrz opakowania powinna być umieszczona informacja o produkcie medycznym (nazwa, parametry, numer referencyjny lub numer katalogowy, data ważności, numer serii, metoda wyjałowienia). Rozmiar 0,00, 000, 1   w zależności od potrzeb zamawiającego.</t>
  </si>
  <si>
    <t>Maski twarzowe wykonane z PCV medycznego z przezroczystą kopułą umożliwiająca kontrolę wzrokową. Rozmiary oznaczone kolorami. Miękki kołnierz umożliwiający dobre przyleganie do twarzy pacjenta. Maski z zastawką regulującą wypełnienie kołnierza. Sterylne, pakowane pojedynczo. Na zewnątrz opakowania powinna być umieszczona informacja o produkcie medycznym (nazwa, parametry, numer referencyjny lub numer katalogowy, data ważności, numer serii, metoda wyjałowienia). Rozmiar 2,3,4, 5 w zależności od potrzeb zamawiającego.</t>
  </si>
  <si>
    <t>Cewnik Foleya urologiczny dwudrożny z balonem, wykonany z lateksu pokrytego warstwą silikonu, z zastawką  lateksową, z końcówkami kodowanymi kolorami. Sterylny. Na każdym opakowaniu musi być zaznaczona data ważności, numer serii i wszystkie informacje w języku polskim. Pakowane folia-papier.</t>
  </si>
  <si>
    <t>Cewnik Foleya urologiczny dwudrożny  rozmiar od 18 F  do 24 F  (  w rozmiar  zależności od potrzeb Zamawiającego), z balonem 30 ml-50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</si>
  <si>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Cewnik Foleya urologiczny trójdrożny  rozmiar od 18 F  do 24 F  (  w rozmiar  zależności od potrzeb Zamawiającego), z balonem 30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</si>
  <si>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 xml:space="preserve">Cewnik Nelaton rozmiar  od 6 F do 22F (w rozmiar  zależności od potrzeb Zamawiającego), wykonany z elastycznego PCV  bez ftalanów.Barwny kod nasadek.Gładko zakończony, dł.400 mm z  powierzchnią zmrożoną.Sterylny </t>
  </si>
  <si>
    <t>Cewnik do odsysania górnych drog oddechowych,wykonany z PCV wolnego od ftalanów.posiadający dwa naprzeciwległe otwory boczne oraz otwór centralny,łatwy sposób otwierania opakowania .Kolorowy (półprzezroczysty) konektor oznaczający rozmiar cewnika, ( o powierzchni uniemożliwiającej " przyklejanie " się do błonśluzowych) , lekko zaokrągloną otwartą końcowką.Sterylny *.Pakowany folia-papie pojedyńczo, w rozmiarach od 6, 8, 10, 12, 14, 16, 18F (w zależności od potrzeb zamawiającego), o długości od 500 mm do 600 mm.</t>
  </si>
  <si>
    <t xml:space="preserve">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800-1000 mm. Rozmiar w zależności od potrzeb zamawiającego: 8F, 10F, 14F, 16F. </t>
  </si>
  <si>
    <t>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800-1250 mm. Rozmiar w zależności od potrzeb zamawiającego: 18F,20 F 26F, 28F 32F, 34,3F 36 F</t>
  </si>
  <si>
    <t>Smoczek lateksowy do 6 m-cy.</t>
  </si>
  <si>
    <t>Katetery do drenażu klatki piersiowej z trokarami ostrymi typu trójgraniec, o długości 40 cm ,wykonane z miękkiego, termoplastycznego, odpornego na załamania PCV, z wewnętrzną powłoką poliuretanową, znacznikami głebokości co 2 cm., linią wzdłżną widoczną w RTG, dwoma otworami ssącymi, otworami końcowymi gładko zakończonymi, zintegrowanymi łącznikami(typu schodkowego), sterylne ,pakowane pojedynczo w podwójne opakowanie papierowo-foliowe, dostarczane  w opakowaniach zewnętrznych, opatrzone informacją   (na zewnętrz opakowania zbiorczego i jednostkowego) o produkcie medycznym(nazwa, parametry, numer referencyjny, LOT, data przydatności nie krótsza niż rok, metoda wyjałowienia. W rozmiarach: 24Ch/40cm; 28Ch/40cm;32Ch/40cm. (w zależności od potrzeb zamawiającego).</t>
  </si>
  <si>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</si>
  <si>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Zadanie nr 10</t>
  </si>
  <si>
    <t>Zadanie nr 35</t>
  </si>
  <si>
    <t>Zadanie nr 37</t>
  </si>
  <si>
    <t>Rurki krtaniowe LTS-D   (w komplecie rozmiar 3,4,5). Sterylne  . Jednorazowe , dwukanałowe z portem do odsysania treści pokarmowej, dwa nadmuchiwane  mankiety do stabilizacji rurki, w zestawie dedykowna strzykawka do napełniania  mankietów rurki oraz zgryzak, . Rozmiar rurki kodowany kolorystycznie . Rozmiar dobierarany do wzrostu pacjenta</t>
  </si>
  <si>
    <t>Rurki krtaniowe LTS-D   ( rozmiar 0,1,2 w zależności od potrzeb Zamawiającego). Sterylne  . Jednorazowe , dwukanałowe z portem do odsysania treści pokarmowej, dwa nadmuchiwane  mankiety do stabilizacji rurki, w zestawie dedykowna strzykawka do napełniania  mankietów rurki oraz zgryzak, . Rozmiar rurki kodowany kolorystycznie . Rozmiar dobierarany do wzrostu pacjenta</t>
  </si>
  <si>
    <t>Opaska identyfikacyjna dla niemowląt i dzieci, miękka z zaoblonymi końcami</t>
  </si>
  <si>
    <t>opaska  identyfikacyjna  Z – Band  Direct  dla  dzieci  do  drukarki  ZEBRA HC 100  o  wymiarach  177 mm  x  25 mm</t>
  </si>
  <si>
    <t>opaska  identyfikacyjna Z – Band Direct  dla  dorosłych  do  drukarki  ZEBRA  HC 100  o  wymiarach  279,4 mm  x  25,4 mm</t>
  </si>
  <si>
    <t>Zadanie nr 19</t>
  </si>
  <si>
    <t>Zadanie nr 21</t>
  </si>
  <si>
    <t>zadanie nr 30</t>
  </si>
  <si>
    <t>Zadanie nr 32</t>
  </si>
  <si>
    <t>Zadanie nr 33</t>
  </si>
  <si>
    <t>Zadanie nr 40</t>
  </si>
  <si>
    <t>Zadanie nr 42</t>
  </si>
  <si>
    <t>Zadanie nr 43</t>
  </si>
  <si>
    <t>Zadanie nr 44</t>
  </si>
  <si>
    <t>Zadanie nr 45</t>
  </si>
  <si>
    <t>Zadanie nr 46</t>
  </si>
  <si>
    <t>Zadanie nr 47</t>
  </si>
  <si>
    <t>Zadanie nr 48</t>
  </si>
  <si>
    <t>Zadanie nr 49</t>
  </si>
  <si>
    <t>Zadanie nr 50</t>
  </si>
  <si>
    <t>Zadanie nr 51</t>
  </si>
  <si>
    <t>Zadanie nr 52</t>
  </si>
  <si>
    <t>Zadanie nr 53</t>
  </si>
  <si>
    <t>Zadanie nr 54</t>
  </si>
  <si>
    <t>Zadanie nr 55</t>
  </si>
  <si>
    <t>Zadanie nr 57</t>
  </si>
  <si>
    <t>Zadanie nr 62</t>
  </si>
  <si>
    <t>Zadanie nr 63</t>
  </si>
  <si>
    <t>Zadanie nr 64</t>
  </si>
  <si>
    <t>Zadanie nr 65</t>
  </si>
  <si>
    <t xml:space="preserve">Zadanie nr 66 </t>
  </si>
  <si>
    <t>Zadanie nr 67</t>
  </si>
  <si>
    <t>Zadanie nr 68</t>
  </si>
  <si>
    <t xml:space="preserve">Zadanie nr 69       </t>
  </si>
  <si>
    <t>Zadanie nr 71</t>
  </si>
  <si>
    <t xml:space="preserve">Zadanie nr 78         </t>
  </si>
  <si>
    <t>Sukcesywne dostawy wyrobów medycznych jednorazowego użytku</t>
  </si>
  <si>
    <r>
      <t>Kaniula dożylna wykonana z PUR, bezpieczna - posiadająca automatycznie otwierane zabezpieczenie ostrego końca igły stalowej, w postaci metalowego zatrzasku bez bocznych prowadnic ograniczających manewrowanie kaniulą podczas wkłuwania się do naczynia, chroniące po usunięciu igły z kaniuli przed przypadkowym zakłuciem; do długotrwałego podawania leków i płynów infuzyjnych, z dodatkowym okrągłym koreczkiem portu do wstrzyknięć, zintegrowanym koreczkiem; dodatkowo winna charakteryzować się następującymi cechami: sterylna, pakowana pojedynczo, opakowanie jednostkowe winno zawierać informacje o materiale z jakiego jest wykonana kaniula, o braku zawartości lateksu, datę ważności, wszystkie parametry kaniuli - rozmiar i średnica zewnętrzna, długość przepływu; kaniula widoczna w promieniach RTG - minimum 4 paski radiocieniujące; posiadająca dodatkowy okrągły port do wstrzyknięć, optymalne środkowe położenie skrzydełek mocujących, przepływ na opakowaniu jednostkowym w ml/min; przepływ na opakowniu jednostkowym w ml/min; dla 0,8 - 0,9 wymagany przepływ 36 - 43 ml/min; dla rozmiaru 1 - 1,1 wymagany przepływ 61 - 67 ml/min; dla rozmiaru 1,2 - 1,3 wymagany przepływ 99 - 103 ml/min; dla rozmiaru 1,4 - 1,5 wymagany przepływ
128 - 133 ml/min; dla rozmiaru 1,6 - 1,7 wymagany przepływ 196 - 236 ml/min; opakowanie folia-papier,
które zapobiega uszkodzeniu w trakcie przechowywania, użytkowania, gwarantując sterylność produktu; wszystkie
kaniule muszą pochodzić od jednego wytwórcy, nazwa wytwórcy (logo) na opakowaniu i bezpośrednio na kaniuli lub muszą posiadać nazwę własną bezpośrednio na kaniuli, umożliwiającą jednoznaczną identyfikacją wytwórcy.</t>
    </r>
    <r>
      <rPr>
        <b/>
        <sz val="11"/>
        <color indexed="10"/>
        <rFont val="Times New Roman"/>
        <family val="1"/>
        <charset val="238"/>
      </rPr>
      <t xml:space="preserve"> </t>
    </r>
  </si>
  <si>
    <t>Lp</t>
  </si>
  <si>
    <t>Przyrząd do przetacznia płynów infuzyjnych , komora kroplowa wykonana z PP z filtrem płynu o wielkości oczek 15 µm całość wolna od ftalanów (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luer-loc.Opakowanie  folia-papier. Sterylny.  Na każdym opakowaniu musi być zaznaczona data ważności , numer serii i wszystkie informacje w języku polskim.</t>
  </si>
  <si>
    <t>Przyrząd do przetacznia krwi, transfuzji , komora  kroplowa wolna od PCV, całość bez zawartości ftalanów (inforamacja na opakowaniu jednodtkowym.), zacisk rolkowy, wypoosażony w uchwyt na dren oraz możliwość zabezpieczenia igły biorczej po użyciu, opakowanie kolorystyczne  Pakowany  folia -papier. Sterylny. Na każdym opakowaniu musi być zaznaczona data ważności , numer serii i wszystkie informacje w języku polskim. Produkt powinien być dostarczony z informacją ,iż nie zawiera lateksu. Pakowane folia-papier.</t>
  </si>
  <si>
    <t>Igła nakłuwacz palca . Sterylna . Do pobrań krwi włośniczkowej dla potrzeb badań diagnostycznych: hemoglobiny, grup krwi, cholesterolu, gazometrii krwi i innych.
Dla dorosłych o skórze normalnej i grubszej. Igła 21G ( 0,8 mm) . Głębokość nakłucia/nacięcia 2,4 mm. Sterylna. Na każdym opakowaniu musi być zaznaczona data ważności, numer serii.</t>
  </si>
  <si>
    <r>
      <t>Nebulizator typu cirrus (osadzanie w tchawicy i oskrzelach) dla dorosłych o pojemności 10 ml do układów oddechowych 22 mm z rurką T i drenem o przekroju gwiazdkowym (niezałamującym się) o długości 180 cm. Sterylny. Na każdym opakowaniu musi być zaznaczona data ważności , numer serii.</t>
    </r>
    <r>
      <rPr>
        <b/>
        <sz val="11"/>
        <color indexed="8"/>
        <rFont val="Times New Roman"/>
        <family val="1"/>
        <charset val="238"/>
      </rPr>
      <t/>
    </r>
  </si>
  <si>
    <t>Gazowa linia pomiarowa do pomiarów gazowych, kapnografii CO2;
długość: 1,20 mm IDx2,80 mm OD
Długość 300 cm/118"
Złącza luer lock-typu męskiego z obu stron.
Czyste mikrobiologicznie.
Jednorazowe, do użycia dla jednego pacjenta.
Bez lateksu.
Testowane 100% przepływ/okluzja.
Pakowane indywidualnie.</t>
  </si>
  <si>
    <t>Rurka ustno-gardłowa Guedel. Rurka utrzymująca drożność dróg  oddechowych  części ustnej gardła u osób nieprzytomnych .Posiadająca  zaoblone atraumatycznie brzegi, gładkie wnętrze ułatwiające  czyszczenie, rozmiary kodowane kolorami, pakowane pojedynczo. Sterylne. Na zewnątrz opakowania powinna być umieszczona informacja o produkcie medycznym (nazwa, parametry, numer referencyjny lub numer katalogowy, data ważności ,numer serii, metoda wyjałowienia.). Rozmiar 0/3,5 cm,00/ 5 CM  000/4 CM cm w zależności od  potrzeb zamawiającego.</t>
  </si>
  <si>
    <t xml:space="preserve"> Zestaw uniwersalny do żywienia  dojelitowego służący do podłączenia  worka z dietą  lub butelki z dietą ze zgłębnikiem, umożliwiający  żywienie pacjenta metodą ciągłego wlewu kroplowego ( metodą grawitacyjna ) . Zestaw ze złączem i portem medycznym typu Enfit.</t>
  </si>
  <si>
    <t xml:space="preserve"> Aparat do przygotowywania i pobierania leków z butelek
+ dla wszystkich opakowań o pojemności 3 – 1000ml
+ szczelna zatyczka zamyka łącznik ze zintegrowaną zastawką i wbudowanym filtrem 0,45 mcg zapewniając maksymalnąochronę przed zanieczyszczeniami
+ łatwy w obsłudze i higienie przy wielokrotnych pobraniach leków 
+ dołączona zastawka zabezpieczająca lek przed wyciekaniem, po rozłączeniu strzykawki. Sterylny. Pakowany folia-papier, nr serii, data ważności na opakowaniu.
Dop. odp. przyrząd do wielokrotnego pobierania płynu/leku posiada filtr odpowietrzający, czyli bakteryjny o wielkości porów 0,1 µm, nie zawierające PVC, DEHP i lateksu, z osłonką zabezpieczającą port do pobrań chroniącą przed przypadkową kontaminacją poprzez brak bezpośredniego kontaktu z otoczeniem zewnętrznym, objętość wypełnienia 0,25 ml, kompatybilne z opakowaniami płynów infuzyjnych typu butelka, pakowany pojedynczo.</t>
  </si>
  <si>
    <t>Zestaw do strzykawki automatycznej NEMOTO pakowany osobno (A+B). Skład dwa wkłady do kontrastu o pojemości 200 ml i 100 ml , złącze szybkiego napełniania, dwa ostrrza typu Spike, złacze niskiego ciśnienia typu Y z trójnikiem i zaworkiem zwrotnym o dł 150 cm. Sterylny Oferowane zestawy muszą być kompatybilne z posiadanym przez Zamawiającego wstrzykiwaczem kontrastu; kompatybilność potwierdzona przez producenta wstrzykiwacza
lub/i jego autoryzowanego przedstawiciela/serwis w formie oświadczenia jednego z wymienionych podmiotów załączonego do oferty przetargowej.
W przypadku zaoferowannia zamienników wykonawca oświadcza:
1. że zaproponowany produkt wykazuje w 100% cechy produktu oryginalnego (dotyczy składu fizykochemicznego, reakcji i wpływu na kontakt z organizmem ludzkim oraz gwarantowanej jakości badania),
2. że oferowany produkt jest w 100% kompatybilny, z NEMOTO Dual Shot Alpha (do potwierdzenia przez producenta urządzenia lub autoryzowanego przedstawiciela serwisowego),
3. że Wykonawca zobowiązuje się do nieodpłatnych napraw strzykawki NEMOTO Dual Shot Alpha i eliminacji usterek w jej działaniu, jeżeli konieczność naprawy lub usunięcia usterki będzie wynikiem zastosowania zamiennika produktu oryginalnego. Stan faktyczny czy uszkodzenie/usterka wstrzykiwacza jest wynikiem zastosowania zamiennika produktu
oryginalnego czy błędu personelu obsługującego rozstrzygać będzie raport producenta wstrzykiwacza lub jego autoryzowanego przedstawiciela serwisowego.</t>
  </si>
  <si>
    <t>Dren z automatycznym zamknięciem VacuStop
- długość 200 cm; średnica 6 mm
- wykonany z medycznego PCV ze wzmocnieniem na całej długości w postaci podłużnych żebrowań na zewnątrz oraz gładki wewnątrz drenu
- na jednym końcu elastyczny żeński łącznik do ssaka, a na drugim końcu łącznik typu schodkowego z kontrolą odsysania wyposażony w automatyczny zawór zamykający ssanie 
- sterylny, jednorazowy, pakowany pojedynczo, wszystkie elementy zmontowane ze sobą w trwały sposób, gotowy do użycia po wyjęciu z opakowania
Na każdym opakowaniu musi być zaznaczona data ważności, numer serii i wszystkie informacje w języku polskim</t>
  </si>
  <si>
    <t>Zestaw do toracentezy/paracentezy z automatycznym zaworem jednokierunkowym
Wyposażony:
- w igła Veressa
- worek kolekcyjny o poj. 2000 ml. z kranikiem spustowym
- strzykawka poj. 60 ml ze złączem Luer-Lock
- dren w zestawie o długości  miń. 130 cm, z automatyczną jednokierunkową zastawką
Na każdym opakowaniu musi być zaznaczona data ważności, numer serii i wszystkie informacje w języku polskim</t>
  </si>
  <si>
    <t>Maska tlenowa "Venturi".Maski do tlenoterapii o regulowanej koncentracji tlenu.Zestaw składa się z maski aerozolowej, rury karbowanej, zwężki Venturiego oznaczone kolorami. Sterylne Bez zawartości ftalanów. Na każdym opakowaniu musi być zaznaczona data ważności, numer serii i wszystkie informacje w języku polskim. Maski dla dorosłych.( Rozmiar L, XLw zależności od  potrzeb zamawiającego.)</t>
  </si>
  <si>
    <t>Obwód  anestezjologiczny rozciągliwy 22 mm dla dorosłych , 42-200 cm ze złaczem repiratora 22F-22F, równoległo ramienny trójnik katowy Y 90 stopni z portami , z portem kapnograf , ze złączami  pajenta 22 M/15F, łaczni prosty 22M-22 M/19F, 2L worek bezlateksowy z koszykiem zapobiegajacym sklejaniu worka pod wpłyewm wilgoci , ramie dodatkowe 90-150 cm, złaczki z systemem uniemozliwiajacym przypadkowe wypięcie układu z apartu . Układ  bakteriologicznie czysty (oświadczenie producenta, potwieradzające możliwość używania układu przez różnych pajentów przy kazdorazowej zmianie filtra pomiędzy pajcentami przez 48 h).</t>
  </si>
  <si>
    <t>Zestaw do szynowania moczowodów
typu Double-J 4,7 Ch:
• cewnik o śr. 4,7 Ch oraz dł. 28
cm,
• otwarty-otwarty,
• popychacz o dł. 40 i 70 cm (do
wyboru przez Zamawiającego)</t>
  </si>
  <si>
    <t>Uchwyt elektrody z przeznaczeniem do cięcia i koagulacji w zabiegach elektrochirurgicznych, współpracujący z wejściem monopolarnym diatermii EMED ES 350 , wielokrotnego użycia ,wtyk 3-pionowy,kabel 5m</t>
  </si>
  <si>
    <t>Elektroda neutralna jednorazowa, dzielona , rozmiar 176 x122 mm, powierzchnia 110 cm kwadratowych</t>
  </si>
  <si>
    <t>Kabel elektrody neutralnej z klipsem o dł. 5m kompatybilny z diatermią EMED ES 350</t>
  </si>
  <si>
    <t>Zadanie nr 61</t>
  </si>
  <si>
    <t>Zadanie nr 60</t>
  </si>
  <si>
    <t>Zadanie nr 58</t>
  </si>
  <si>
    <t>Zadanie nr 59</t>
  </si>
  <si>
    <t>Zadanie nr 56</t>
  </si>
  <si>
    <t>Załącznik nr 2 do SWZ 04/2021</t>
  </si>
  <si>
    <t>Numer sprawy: 04/2021</t>
  </si>
  <si>
    <t>.................................................................................</t>
  </si>
  <si>
    <t xml:space="preserve">(data i podpisy osób upoważnionych do składania </t>
  </si>
  <si>
    <t>oświadczeń woli w imieniu wykonawcy)</t>
  </si>
  <si>
    <t>Formularz cenowy</t>
  </si>
  <si>
    <r>
      <t xml:space="preserve">Dotyczy wszystkich zadań:
UWAGA!
W celu wyliczenia ceny zadania należy uzupełnić wyłącznie kolumny:
- cena netto opakowania,
- ilość w opakowaniu </t>
    </r>
    <r>
      <rPr>
        <b/>
        <sz val="11"/>
        <color theme="4"/>
        <rFont val="Times New Roman"/>
        <family val="1"/>
        <charset val="238"/>
      </rPr>
      <t>(ilości wskazane w formularzu są przykładowe i  mogą być zmieniane według uznania Wykonawcy za wyjątkiem zad. nr 37, w którym Zamawiający wymaga zaoferowania wskazanej ilości)</t>
    </r>
    <r>
      <rPr>
        <b/>
        <sz val="11"/>
        <rFont val="Times New Roman"/>
        <family val="1"/>
        <charset val="238"/>
      </rPr>
      <t>,
- stawka VAT.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</si>
  <si>
    <t xml:space="preserve">Konektor do podłączenia strzykawki  typu Enfit ze  zgłębnikiem, gastrostomią  EnLock  (A 6 X 5 SZT) </t>
  </si>
</sst>
</file>

<file path=xl/styles.xml><?xml version="1.0" encoding="utf-8"?>
<styleSheet xmlns="http://schemas.openxmlformats.org/spreadsheetml/2006/main">
  <numFmts count="29">
    <numFmt numFmtId="44" formatCode="_-* #,##0.00\ &quot;zł&quot;_-;\-* #,##0.00\ &quot;zł&quot;_-;_-* &quot;-&quot;??\ &quot;zł&quot;_-;_-@_-"/>
    <numFmt numFmtId="43" formatCode="_-* #,##0.00\ _z_ł_-;\-* #,##0.00\ _z_ł_-;_-* &quot;-&quot;??\ _z_ł_-;_-@_-"/>
    <numFmt numFmtId="164" formatCode="[$-415]General"/>
    <numFmt numFmtId="165" formatCode="[$-415]#,##0"/>
    <numFmt numFmtId="166" formatCode="_-* #,##0.00\ _z_ł_-;\-* #,##0.00\ _z_ł_-;_-* \-??\ _z_ł_-;_-@_-"/>
    <numFmt numFmtId="167" formatCode="[$-415]0%"/>
    <numFmt numFmtId="168" formatCode="&quot; &quot;#,##0.00&quot;      &quot;;&quot;-&quot;#,##0.00&quot;      &quot;;&quot; -&quot;#&quot;      &quot;;@&quot; &quot;"/>
    <numFmt numFmtId="169" formatCode="#&quot; &quot;##0"/>
    <numFmt numFmtId="170" formatCode="&quot; &quot;#,##0.00&quot;      &quot;;&quot;-&quot;#,##0.00&quot;      &quot;;&quot;-&quot;#&quot;      &quot;;@&quot; &quot;"/>
    <numFmt numFmtId="171" formatCode="&quot; &quot;0&quot;      &quot;;&quot;-&quot;0&quot;      &quot;;&quot;-&quot;#&quot;      &quot;;@&quot; &quot;"/>
    <numFmt numFmtId="172" formatCode="&quot; &quot;#,##0.00&quot; zł &quot;;&quot;-&quot;#,##0.00&quot; zł &quot;;&quot;-&quot;#&quot; zł &quot;;&quot; &quot;@&quot; &quot;"/>
    <numFmt numFmtId="173" formatCode="&quot; &quot;#,##0.00&quot;      &quot;;&quot;-&quot;#,##0.00&quot;      &quot;;&quot;-&quot;#&quot;      &quot;;&quot; &quot;@&quot; &quot;"/>
    <numFmt numFmtId="174" formatCode="[$-415]0"/>
    <numFmt numFmtId="175" formatCode="#,##0.00\ _z_ł"/>
    <numFmt numFmtId="176" formatCode="#,##0.00&quot; zł&quot;;[Red]#,##0.00&quot; zł&quot;"/>
    <numFmt numFmtId="177" formatCode="\ #,##0.00&quot;      &quot;;\-#,##0.00&quot;      &quot;;\-#&quot;      &quot;;\ @\ "/>
    <numFmt numFmtId="178" formatCode="\ #,##0.00&quot;      &quot;;\-#,##0.00&quot;      &quot;;\-#&quot;      &quot;;@\ "/>
    <numFmt numFmtId="179" formatCode="\ #,##0.00&quot;      &quot;;\-#,##0.00&quot;      &quot;;&quot; -&quot;#&quot;      &quot;;@\ "/>
    <numFmt numFmtId="180" formatCode="_-* #,##0.00&quot; zł&quot;_-;\-* #,##0.00&quot; zł&quot;_-;_-* \-??&quot; zł&quot;_-;_-@_-"/>
    <numFmt numFmtId="181" formatCode="#,##0.00\ &quot;zł&quot;"/>
    <numFmt numFmtId="182" formatCode="[$-415]0.00"/>
    <numFmt numFmtId="183" formatCode="#,##0.00&quot; zł&quot;"/>
    <numFmt numFmtId="185" formatCode="#,##0.00&quot; &quot;[$zł-415];[Red]&quot;-&quot;#,##0.00&quot; &quot;[$zł-415]"/>
    <numFmt numFmtId="186" formatCode="\ #,##0.00&quot;    &quot;;\-#,##0.00&quot;    &quot;;&quot; -&quot;00&quot;    &quot;;@\ "/>
    <numFmt numFmtId="187" formatCode="\ #,##0.00&quot; zł &quot;;\-#,##0.00&quot; zł &quot;;&quot; -&quot;00&quot; zł &quot;;@\ "/>
    <numFmt numFmtId="188" formatCode="\ #,##0.00\ [$zł-415]\ ;\-#,##0.00\ [$zł-415]\ ;&quot; -&quot;00\ [$zł-415]\ ;@\ "/>
    <numFmt numFmtId="189" formatCode="&quot; &quot;#,##0.00&quot;    &quot;;&quot;-&quot;#,##0.00&quot;    &quot;;&quot;-&quot;00&quot;    &quot;;@&quot; &quot;"/>
    <numFmt numFmtId="190" formatCode="&quot; &quot;#,##0.00&quot; zł &quot;;&quot;-&quot;#,##0.00&quot; zł &quot;;&quot;-&quot;00&quot; zł &quot;;@&quot; &quot;"/>
    <numFmt numFmtId="191" formatCode="&quot; &quot;#,##0.00&quot; &quot;[$zł-415]&quot; &quot;;&quot;-&quot;#,##0.00&quot; &quot;[$zł-415]&quot; &quot;;&quot;-&quot;00&quot; &quot;[$zł-415]&quot; &quot;;@&quot; &quot;"/>
  </numFmts>
  <fonts count="165">
    <font>
      <sz val="11"/>
      <color theme="1"/>
      <name val="Calibri"/>
      <family val="2"/>
      <charset val="238"/>
      <scheme val="minor"/>
    </font>
    <font>
      <sz val="11"/>
      <color theme="1"/>
      <name val="Calibri"/>
      <family val="2"/>
      <charset val="238"/>
      <scheme val="minor"/>
    </font>
    <font>
      <sz val="11"/>
      <color theme="1"/>
      <name val="Times New Roman"/>
      <family val="1"/>
      <charset val="238"/>
    </font>
    <font>
      <b/>
      <sz val="16"/>
      <color theme="1"/>
      <name val="Times New Roman"/>
      <family val="1"/>
      <charset val="238"/>
    </font>
    <font>
      <sz val="16"/>
      <color theme="1"/>
      <name val="Times New Roman"/>
      <family val="1"/>
      <charset val="238"/>
    </font>
    <font>
      <sz val="11"/>
      <color rgb="FF000000"/>
      <name val="Arial11"/>
      <charset val="238"/>
    </font>
    <font>
      <sz val="11"/>
      <color indexed="8"/>
      <name val="Times New Roman"/>
      <family val="1"/>
      <charset val="238"/>
    </font>
    <font>
      <b/>
      <sz val="11"/>
      <color indexed="8"/>
      <name val="Times New Roman"/>
      <family val="1"/>
      <charset val="238"/>
    </font>
    <font>
      <sz val="10"/>
      <color rgb="FF000000"/>
      <name val="Arial CE"/>
      <charset val="238"/>
    </font>
    <font>
      <sz val="11"/>
      <color rgb="FF000000"/>
      <name val="Calibri"/>
      <family val="2"/>
      <charset val="238"/>
    </font>
    <font>
      <sz val="11"/>
      <name val="Times New Roman"/>
      <family val="1"/>
      <charset val="238"/>
    </font>
    <font>
      <sz val="11"/>
      <color rgb="FF000000"/>
      <name val="Arial1"/>
      <charset val="238"/>
    </font>
    <font>
      <sz val="10"/>
      <color rgb="FF000000"/>
      <name val="Arial CE1"/>
      <charset val="238"/>
    </font>
    <font>
      <sz val="10"/>
      <color rgb="FF000000"/>
      <name val="Arial2"/>
      <charset val="238"/>
    </font>
    <font>
      <sz val="11"/>
      <color rgb="FF000000"/>
      <name val="Arial"/>
      <family val="2"/>
      <charset val="238"/>
    </font>
    <font>
      <b/>
      <sz val="11"/>
      <color indexed="10"/>
      <name val="Times New Roman"/>
      <family val="1"/>
      <charset val="238"/>
    </font>
    <font>
      <sz val="10"/>
      <color indexed="8"/>
      <name val="Times New Roman"/>
      <family val="1"/>
      <charset val="238"/>
    </font>
    <font>
      <sz val="11"/>
      <color indexed="8"/>
      <name val="Arial1"/>
      <charset val="238"/>
    </font>
    <font>
      <b/>
      <sz val="11"/>
      <name val="Times New Roman"/>
      <family val="1"/>
      <charset val="238"/>
    </font>
    <font>
      <sz val="11"/>
      <color rgb="FFFF0000"/>
      <name val="Times New Roman"/>
      <family val="1"/>
      <charset val="238"/>
    </font>
    <font>
      <sz val="10"/>
      <name val="Arial CE"/>
      <family val="2"/>
      <charset val="238"/>
    </font>
    <font>
      <sz val="10"/>
      <name val="Times New Roman"/>
      <family val="1"/>
      <charset val="238"/>
    </font>
    <font>
      <sz val="11"/>
      <color indexed="30"/>
      <name val="Times New Roman"/>
      <family val="1"/>
      <charset val="238"/>
    </font>
    <font>
      <sz val="11"/>
      <color indexed="8"/>
      <name val="Calibri"/>
      <family val="2"/>
      <charset val="238"/>
    </font>
    <font>
      <sz val="11"/>
      <color indexed="10"/>
      <name val="Times New Roman"/>
      <family val="1"/>
      <charset val="238"/>
    </font>
    <font>
      <sz val="10"/>
      <name val="Arial"/>
      <family val="2"/>
      <charset val="238"/>
    </font>
    <font>
      <b/>
      <sz val="11"/>
      <color theme="1"/>
      <name val="Times New Roman"/>
      <family val="1"/>
      <charset val="238"/>
    </font>
    <font>
      <i/>
      <sz val="11"/>
      <color indexed="8"/>
      <name val="Times New Roman"/>
      <family val="1"/>
      <charset val="238"/>
    </font>
    <font>
      <sz val="11"/>
      <color rgb="FF000000"/>
      <name val="Times New Roman"/>
      <family val="1"/>
      <charset val="238"/>
    </font>
    <font>
      <sz val="10"/>
      <color indexed="8"/>
      <name val="Calibri3"/>
      <charset val="238"/>
    </font>
    <font>
      <sz val="10"/>
      <color theme="1"/>
      <name val="Times New Roman"/>
      <family val="1"/>
      <charset val="238"/>
    </font>
    <font>
      <sz val="10"/>
      <color rgb="FF000000"/>
      <name val="Calibri"/>
      <family val="2"/>
      <charset val="238"/>
    </font>
    <font>
      <sz val="10"/>
      <color indexed="8"/>
      <name val="Calibri"/>
      <family val="2"/>
      <charset val="238"/>
    </font>
    <font>
      <b/>
      <sz val="10"/>
      <color indexed="8"/>
      <name val="Calibri3"/>
      <charset val="238"/>
    </font>
    <font>
      <b/>
      <sz val="10"/>
      <color indexed="8"/>
      <name val="Calibri"/>
      <family val="2"/>
      <charset val="238"/>
    </font>
    <font>
      <b/>
      <sz val="10"/>
      <name val="Times New Roman"/>
      <family val="1"/>
    </font>
    <font>
      <b/>
      <sz val="10"/>
      <name val="Times New Roman"/>
      <family val="1"/>
      <charset val="238"/>
    </font>
    <font>
      <b/>
      <sz val="10"/>
      <color indexed="8"/>
      <name val="Times New Roman"/>
      <family val="1"/>
      <charset val="238"/>
    </font>
    <font>
      <sz val="11"/>
      <color indexed="8"/>
      <name val="Calibri3"/>
      <charset val="238"/>
    </font>
    <font>
      <sz val="10"/>
      <color rgb="FF000000"/>
      <name val="Times New Roman"/>
      <family val="1"/>
      <charset val="238"/>
    </font>
    <font>
      <sz val="12"/>
      <color theme="1"/>
      <name val="Times New Roman"/>
      <family val="1"/>
      <charset val="238"/>
    </font>
    <font>
      <b/>
      <sz val="11"/>
      <color indexed="8"/>
      <name val="Calibri"/>
      <family val="2"/>
      <charset val="238"/>
    </font>
    <font>
      <sz val="11"/>
      <color indexed="8"/>
      <name val="Arial"/>
      <family val="2"/>
      <charset val="238"/>
    </font>
    <font>
      <sz val="10"/>
      <color indexed="8"/>
      <name val="Arial"/>
      <family val="2"/>
      <charset val="238"/>
    </font>
    <font>
      <sz val="10"/>
      <color indexed="8"/>
      <name val="Ari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family val="2"/>
    </font>
    <font>
      <sz val="10"/>
      <color indexed="8"/>
      <name val="Arial CE"/>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indexed="63"/>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sz val="11"/>
      <color indexed="60"/>
      <name val="Calibri"/>
      <family val="2"/>
      <charset val="238"/>
    </font>
    <font>
      <b/>
      <sz val="11"/>
      <color indexed="52"/>
      <name val="Calibri"/>
      <family val="2"/>
      <charset val="238"/>
    </font>
    <font>
      <i/>
      <sz val="11"/>
      <color indexed="23"/>
      <name val="Calibri"/>
      <family val="2"/>
      <charset val="238"/>
    </font>
    <font>
      <sz val="11"/>
      <color indexed="10"/>
      <name val="Calibri"/>
      <family val="2"/>
      <charset val="238"/>
    </font>
    <font>
      <sz val="11"/>
      <color indexed="20"/>
      <name val="Calibri"/>
      <family val="2"/>
      <charset val="238"/>
    </font>
    <font>
      <sz val="11"/>
      <color indexed="8"/>
      <name val="Calibri1"/>
      <charset val="238"/>
    </font>
    <font>
      <sz val="10"/>
      <name val="Arial CE"/>
      <charset val="238"/>
    </font>
    <font>
      <sz val="10"/>
      <name val="Mang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0"/>
      <color indexed="8"/>
      <name val="Arial CE"/>
      <family val="2"/>
      <charset val="238"/>
    </font>
    <font>
      <b/>
      <sz val="18"/>
      <color indexed="56"/>
      <name val="Cambria"/>
      <family val="1"/>
      <charset val="238"/>
    </font>
    <font>
      <b/>
      <sz val="18"/>
      <color indexed="62"/>
      <name val="Cambria"/>
      <family val="1"/>
      <charset val="238"/>
    </font>
    <font>
      <sz val="11"/>
      <color rgb="FF000000"/>
      <name val="Czcionka tekstu podstawowego"/>
      <charset val="238"/>
    </font>
    <font>
      <sz val="11"/>
      <color rgb="FFFFFFFF"/>
      <name val="Calibri"/>
      <family val="2"/>
      <charset val="238"/>
    </font>
    <font>
      <sz val="11"/>
      <color rgb="FFFFFFFF"/>
      <name val="Czcionka tekstu podstawowego"/>
      <charset val="238"/>
    </font>
    <font>
      <sz val="10"/>
      <color rgb="FFFFFFFF"/>
      <name val="Calibri"/>
      <family val="2"/>
      <charset val="238"/>
    </font>
    <font>
      <b/>
      <sz val="10"/>
      <color rgb="FF000000"/>
      <name val="Calibri"/>
      <family val="2"/>
      <charset val="238"/>
    </font>
    <font>
      <sz val="11"/>
      <color rgb="FF800080"/>
      <name val="Calibri"/>
      <family val="2"/>
      <charset val="238"/>
    </font>
    <font>
      <sz val="10"/>
      <color rgb="FF800000"/>
      <name val="Calibri"/>
      <family val="2"/>
      <charset val="238"/>
    </font>
    <font>
      <b/>
      <sz val="11"/>
      <color rgb="FFFF9900"/>
      <name val="Calibri"/>
      <family val="2"/>
      <charset val="238"/>
    </font>
    <font>
      <sz val="11"/>
      <color rgb="FFFFFFFF"/>
      <name val="Arial"/>
      <family val="2"/>
      <charset val="238"/>
    </font>
    <font>
      <b/>
      <sz val="11"/>
      <color rgb="FFFFFFFF"/>
      <name val="Calibri"/>
      <family val="2"/>
      <charset val="238"/>
    </font>
    <font>
      <sz val="11"/>
      <color rgb="FF333399"/>
      <name val="Calibri"/>
      <family val="2"/>
      <charset val="238"/>
    </font>
    <font>
      <sz val="11"/>
      <color rgb="FF333399"/>
      <name val="Czcionka tekstu podstawowego"/>
      <charset val="238"/>
    </font>
    <font>
      <b/>
      <sz val="11"/>
      <color rgb="FF333333"/>
      <name val="Calibri"/>
      <family val="2"/>
      <charset val="238"/>
    </font>
    <font>
      <b/>
      <sz val="11"/>
      <color rgb="FF333333"/>
      <name val="Czcionka tekstu podstawowego"/>
      <charset val="238"/>
    </font>
    <font>
      <sz val="11"/>
      <color rgb="FF008000"/>
      <name val="Calibri"/>
      <family val="2"/>
      <charset val="238"/>
    </font>
    <font>
      <sz val="11"/>
      <color rgb="FF008000"/>
      <name val="Czcionka tekstu podstawowego"/>
      <charset val="238"/>
    </font>
    <font>
      <sz val="10"/>
      <color rgb="FF000000"/>
      <name val="Arial"/>
      <family val="2"/>
      <charset val="238"/>
    </font>
    <font>
      <sz val="10"/>
      <color rgb="FF000000"/>
      <name val="Arial1"/>
      <charset val="238"/>
    </font>
    <font>
      <b/>
      <sz val="10"/>
      <color rgb="FFFFFFFF"/>
      <name val="Calibri"/>
      <family val="2"/>
      <charset val="238"/>
    </font>
    <font>
      <sz val="11"/>
      <color rgb="FF000000"/>
      <name val="Calibri1"/>
      <charset val="238"/>
    </font>
    <font>
      <i/>
      <sz val="11"/>
      <color rgb="FF808080"/>
      <name val="Calibri"/>
      <family val="2"/>
      <charset val="238"/>
    </font>
    <font>
      <i/>
      <sz val="10"/>
      <color rgb="FF808080"/>
      <name val="Calibri"/>
      <family val="2"/>
      <charset val="238"/>
    </font>
    <font>
      <sz val="10"/>
      <color rgb="FF008000"/>
      <name val="Calibri"/>
      <family val="2"/>
      <charset val="238"/>
    </font>
    <font>
      <b/>
      <i/>
      <sz val="16"/>
      <color rgb="FF000000"/>
      <name val="Arial1"/>
      <charset val="238"/>
    </font>
    <font>
      <b/>
      <i/>
      <sz val="16"/>
      <color rgb="FF000000"/>
      <name val="Arial11"/>
      <charset val="238"/>
    </font>
    <font>
      <b/>
      <sz val="15"/>
      <color rgb="FF003366"/>
      <name val="Calibri"/>
      <family val="2"/>
      <charset val="238"/>
    </font>
    <font>
      <sz val="18"/>
      <color rgb="FF000000"/>
      <name val="Calibri"/>
      <family val="2"/>
      <charset val="238"/>
    </font>
    <font>
      <b/>
      <sz val="13"/>
      <color rgb="FF003366"/>
      <name val="Calibri"/>
      <family val="2"/>
      <charset val="238"/>
    </font>
    <font>
      <sz val="12"/>
      <color rgb="FF000000"/>
      <name val="Calibri"/>
      <family val="2"/>
      <charset val="238"/>
    </font>
    <font>
      <b/>
      <sz val="11"/>
      <color rgb="FF003366"/>
      <name val="Calibri"/>
      <family val="2"/>
      <charset val="238"/>
    </font>
    <font>
      <b/>
      <sz val="24"/>
      <color rgb="FF000000"/>
      <name val="Calibri"/>
      <family val="2"/>
      <charset val="238"/>
    </font>
    <font>
      <b/>
      <i/>
      <sz val="16"/>
      <color rgb="FF000000"/>
      <name val="Arial"/>
      <family val="2"/>
      <charset val="238"/>
    </font>
    <font>
      <sz val="11"/>
      <color rgb="FFFF9900"/>
      <name val="Calibri"/>
      <family val="2"/>
      <charset val="238"/>
    </font>
    <font>
      <sz val="11"/>
      <color rgb="FFFF9900"/>
      <name val="Czcionka tekstu podstawowego"/>
      <charset val="238"/>
    </font>
    <font>
      <b/>
      <sz val="11"/>
      <color rgb="FFFFFFFF"/>
      <name val="Czcionka tekstu podstawowego"/>
      <charset val="238"/>
    </font>
    <font>
      <b/>
      <sz val="15"/>
      <color rgb="FF333399"/>
      <name val="Calibri"/>
      <family val="2"/>
      <charset val="238"/>
    </font>
    <font>
      <b/>
      <sz val="15"/>
      <color rgb="FF003366"/>
      <name val="Czcionka tekstu podstawowego"/>
      <charset val="238"/>
    </font>
    <font>
      <b/>
      <sz val="15"/>
      <color rgb="FF666699"/>
      <name val="Calibri"/>
      <family val="2"/>
      <charset val="238"/>
    </font>
    <font>
      <b/>
      <sz val="13"/>
      <color rgb="FF333399"/>
      <name val="Calibri"/>
      <family val="2"/>
      <charset val="238"/>
    </font>
    <font>
      <b/>
      <sz val="13"/>
      <color rgb="FF003366"/>
      <name val="Czcionka tekstu podstawowego"/>
      <charset val="238"/>
    </font>
    <font>
      <b/>
      <sz val="13"/>
      <color rgb="FF666699"/>
      <name val="Calibri"/>
      <family val="2"/>
      <charset val="238"/>
    </font>
    <font>
      <b/>
      <sz val="11"/>
      <color rgb="FF333399"/>
      <name val="Calibri"/>
      <family val="2"/>
      <charset val="238"/>
    </font>
    <font>
      <b/>
      <sz val="11"/>
      <color rgb="FF003366"/>
      <name val="Czcionka tekstu podstawowego"/>
      <charset val="238"/>
    </font>
    <font>
      <b/>
      <sz val="11"/>
      <color rgb="FF666699"/>
      <name val="Calibri"/>
      <family val="2"/>
      <charset val="238"/>
    </font>
    <font>
      <sz val="11"/>
      <color rgb="FF993300"/>
      <name val="Calibri"/>
      <family val="2"/>
      <charset val="238"/>
    </font>
    <font>
      <sz val="10"/>
      <color rgb="FF808000"/>
      <name val="Calibri"/>
      <family val="2"/>
      <charset val="238"/>
    </font>
    <font>
      <sz val="11"/>
      <color rgb="FF993300"/>
      <name val="Czcionka tekstu podstawowego"/>
      <charset val="238"/>
    </font>
    <font>
      <sz val="10"/>
      <color rgb="FF000000"/>
      <name val="Mangal"/>
      <family val="1"/>
    </font>
    <font>
      <sz val="10"/>
      <color rgb="FF333333"/>
      <name val="Calibri"/>
      <family val="2"/>
      <charset val="238"/>
    </font>
    <font>
      <b/>
      <sz val="11"/>
      <color rgb="FFFF9900"/>
      <name val="Czcionka tekstu podstawowego"/>
      <charset val="238"/>
    </font>
    <font>
      <b/>
      <i/>
      <u/>
      <sz val="11"/>
      <color rgb="FF000000"/>
      <name val="Arial1"/>
      <charset val="238"/>
    </font>
    <font>
      <b/>
      <i/>
      <u/>
      <sz val="11"/>
      <color rgb="FF000000"/>
      <name val="Arial11"/>
      <charset val="238"/>
    </font>
    <font>
      <b/>
      <i/>
      <u/>
      <sz val="11"/>
      <color rgb="FF000000"/>
      <name val="Arial"/>
      <family val="2"/>
      <charset val="238"/>
    </font>
    <font>
      <b/>
      <sz val="11"/>
      <color rgb="FF000000"/>
      <name val="Calibri"/>
      <family val="2"/>
      <charset val="238"/>
    </font>
    <font>
      <b/>
      <sz val="11"/>
      <color rgb="FF000000"/>
      <name val="Czcionka tekstu podstawowego"/>
      <charset val="238"/>
    </font>
    <font>
      <i/>
      <sz val="11"/>
      <color rgb="FF808080"/>
      <name val="Czcionka tekstu podstawowego"/>
      <charset val="238"/>
    </font>
    <font>
      <sz val="11"/>
      <color rgb="FFFF0000"/>
      <name val="Calibri"/>
      <family val="2"/>
      <charset val="238"/>
    </font>
    <font>
      <sz val="11"/>
      <color rgb="FFFF0000"/>
      <name val="Czcionka tekstu podstawowego"/>
      <charset val="238"/>
    </font>
    <font>
      <b/>
      <sz val="18"/>
      <color rgb="FF003366"/>
      <name val="Cambria1"/>
      <charset val="238"/>
    </font>
    <font>
      <b/>
      <sz val="18"/>
      <color rgb="FF003366"/>
      <name val="Cambria"/>
      <family val="1"/>
      <charset val="238"/>
    </font>
    <font>
      <b/>
      <sz val="18"/>
      <color rgb="FF333399"/>
      <name val="Cambria1"/>
      <charset val="238"/>
    </font>
    <font>
      <b/>
      <sz val="18"/>
      <color rgb="FF333399"/>
      <name val="Cambria"/>
      <family val="1"/>
      <charset val="238"/>
    </font>
    <font>
      <sz val="18"/>
      <color rgb="FF666699"/>
      <name val="Calibri Light"/>
      <family val="2"/>
      <charset val="238"/>
    </font>
    <font>
      <sz val="11"/>
      <color rgb="FF800080"/>
      <name val="Czcionka tekstu podstawowego"/>
      <charset val="238"/>
    </font>
    <font>
      <i/>
      <sz val="11"/>
      <name val="Times New Roman"/>
      <family val="1"/>
      <charset val="238"/>
    </font>
    <font>
      <sz val="16"/>
      <name val="Times New Roman"/>
      <family val="1"/>
      <charset val="238"/>
    </font>
    <font>
      <b/>
      <sz val="11"/>
      <color theme="4"/>
      <name val="Times New Roman"/>
      <family val="1"/>
      <charset val="238"/>
    </font>
  </fonts>
  <fills count="7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9"/>
      </patternFill>
    </fill>
    <fill>
      <patternFill patternType="solid">
        <fgColor theme="0"/>
        <bgColor indexed="13"/>
      </patternFill>
    </fill>
    <fill>
      <patternFill patternType="solid">
        <fgColor indexed="9"/>
        <bgColor indexed="9"/>
      </patternFill>
    </fill>
    <fill>
      <patternFill patternType="solid">
        <fgColor theme="0"/>
        <bgColor indexed="30"/>
      </patternFill>
    </fill>
    <fill>
      <patternFill patternType="solid">
        <fgColor indexed="9"/>
        <bgColor indexed="26"/>
      </patternFill>
    </fill>
    <fill>
      <patternFill patternType="solid">
        <fgColor indexed="31"/>
        <bgColor indexed="22"/>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0"/>
        <bgColor indexed="36"/>
      </patternFill>
    </fill>
    <fill>
      <patternFill patternType="solid">
        <fgColor indexed="57"/>
        <bgColor indexed="38"/>
      </patternFill>
    </fill>
    <fill>
      <patternFill patternType="solid">
        <fgColor indexed="13"/>
        <bgColor indexed="34"/>
      </patternFill>
    </fill>
    <fill>
      <patternFill patternType="solid">
        <fgColor indexed="20"/>
        <bgColor indexed="28"/>
      </patternFill>
    </fill>
    <fill>
      <patternFill patternType="solid">
        <fgColor indexed="54"/>
        <bgColor indexed="23"/>
      </patternFill>
    </fill>
    <fill>
      <patternFill patternType="solid">
        <fgColor indexed="47"/>
        <bgColor indexed="31"/>
      </patternFill>
    </fill>
    <fill>
      <patternFill patternType="solid">
        <fgColor indexed="55"/>
        <bgColor indexed="23"/>
      </patternFill>
    </fill>
    <fill>
      <patternFill patternType="solid">
        <fgColor indexed="16"/>
        <bgColor indexed="1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9966"/>
        <bgColor rgb="FF339966"/>
      </patternFill>
    </fill>
    <fill>
      <patternFill patternType="solid">
        <fgColor rgb="FF000000"/>
        <bgColor rgb="FF000000"/>
      </patternFill>
    </fill>
    <fill>
      <patternFill patternType="solid">
        <fgColor rgb="FF808080"/>
        <bgColor rgb="FF808080"/>
      </patternFill>
    </fill>
    <fill>
      <patternFill patternType="solid">
        <fgColor rgb="FF333399"/>
        <bgColor rgb="FF333399"/>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969696"/>
        <bgColor rgb="FF969696"/>
      </patternFill>
    </fill>
    <fill>
      <patternFill patternType="solid">
        <fgColor rgb="FF666699"/>
        <bgColor rgb="FF666699"/>
      </patternFill>
    </fill>
    <fill>
      <patternFill patternType="solid">
        <fgColor rgb="FF800000"/>
        <bgColor rgb="FF800000"/>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right/>
      <top/>
      <bottom style="hair">
        <color indexed="62"/>
      </bottom>
      <diagonal/>
    </border>
    <border>
      <left/>
      <right/>
      <top/>
      <bottom style="thick">
        <color indexed="62"/>
      </bottom>
      <diagonal/>
    </border>
    <border>
      <left/>
      <right/>
      <top/>
      <bottom style="hair">
        <color indexed="22"/>
      </bottom>
      <diagonal/>
    </border>
    <border>
      <left/>
      <right/>
      <top/>
      <bottom style="thick">
        <color indexed="22"/>
      </bottom>
      <diagonal/>
    </border>
    <border>
      <left/>
      <right/>
      <top/>
      <bottom style="hair">
        <color indexed="30"/>
      </bottom>
      <diagonal/>
    </border>
    <border>
      <left/>
      <right/>
      <top/>
      <bottom style="medium">
        <color indexed="30"/>
      </bottom>
      <diagonal/>
    </border>
    <border>
      <left/>
      <right/>
      <top/>
      <bottom style="double">
        <color indexed="52"/>
      </bottom>
      <diagonal/>
    </border>
    <border>
      <left/>
      <right/>
      <top/>
      <bottom style="hair">
        <color indexed="49"/>
      </bottom>
      <diagonal/>
    </border>
    <border>
      <left/>
      <right/>
      <top/>
      <bottom style="thick">
        <color indexed="49"/>
      </bottom>
      <diagonal/>
    </border>
    <border>
      <left/>
      <right/>
      <top/>
      <bottom style="medium">
        <color indexed="49"/>
      </bottom>
      <diagonal/>
    </border>
    <border>
      <left style="hair">
        <color indexed="22"/>
      </left>
      <right style="hair">
        <color indexed="22"/>
      </right>
      <top style="hair">
        <color indexed="22"/>
      </top>
      <bottom style="hair">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hair">
        <color indexed="49"/>
      </top>
      <bottom style="double">
        <color indexed="49"/>
      </bottom>
      <diagonal/>
    </border>
    <border>
      <left/>
      <right/>
      <top style="thin">
        <color indexed="49"/>
      </top>
      <bottom style="double">
        <color indexed="49"/>
      </bottom>
      <diagonal/>
    </border>
    <border>
      <left/>
      <right/>
      <top style="hair">
        <color indexed="62"/>
      </top>
      <bottom style="double">
        <color indexed="62"/>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thin">
        <color rgb="FFFF9900"/>
      </bottom>
      <diagonal/>
    </border>
    <border>
      <left/>
      <right/>
      <top/>
      <bottom style="thin">
        <color rgb="FF33CCCC"/>
      </bottom>
      <diagonal/>
    </border>
    <border>
      <left/>
      <right/>
      <top/>
      <bottom style="thin">
        <color rgb="FF99CCFF"/>
      </bottom>
      <diagonal/>
    </border>
    <border>
      <left style="thin">
        <color rgb="FFC0C0C0"/>
      </left>
      <right style="thin">
        <color rgb="FFC0C0C0"/>
      </right>
      <top style="thin">
        <color rgb="FFC0C0C0"/>
      </top>
      <bottom style="thin">
        <color rgb="FFC0C0C0"/>
      </bottom>
      <diagonal/>
    </border>
    <border>
      <left/>
      <right/>
      <top style="thin">
        <color rgb="FF33CCCC"/>
      </top>
      <bottom style="thin">
        <color rgb="FF33CCCC"/>
      </bottom>
      <diagonal/>
    </border>
    <border>
      <left/>
      <right/>
      <top style="thin">
        <color rgb="FF333399"/>
      </top>
      <bottom style="thin">
        <color rgb="FF333399"/>
      </bottom>
      <diagonal/>
    </border>
    <border>
      <left/>
      <right style="thin">
        <color indexed="64"/>
      </right>
      <top style="thin">
        <color indexed="8"/>
      </top>
      <bottom style="thin">
        <color indexed="8"/>
      </bottom>
      <diagonal/>
    </border>
  </borders>
  <cellStyleXfs count="2961">
    <xf numFmtId="0" fontId="0" fillId="0" borderId="0"/>
    <xf numFmtId="44" fontId="1" fillId="0" borderId="0" applyFont="0" applyFill="0" applyBorder="0" applyAlignment="0" applyProtection="0"/>
    <xf numFmtId="164" fontId="5" fillId="0" borderId="0"/>
    <xf numFmtId="164" fontId="8" fillId="0" borderId="0"/>
    <xf numFmtId="164" fontId="9" fillId="0" borderId="0"/>
    <xf numFmtId="167" fontId="8" fillId="0" borderId="0"/>
    <xf numFmtId="164" fontId="11" fillId="0" borderId="0"/>
    <xf numFmtId="0" fontId="5" fillId="0" borderId="0"/>
    <xf numFmtId="164" fontId="11" fillId="0" borderId="0"/>
    <xf numFmtId="0" fontId="12" fillId="0" borderId="0"/>
    <xf numFmtId="0" fontId="12" fillId="0" borderId="0"/>
    <xf numFmtId="0" fontId="9" fillId="0" borderId="0"/>
    <xf numFmtId="170" fontId="13" fillId="0" borderId="0"/>
    <xf numFmtId="9" fontId="12" fillId="0" borderId="0"/>
    <xf numFmtId="172" fontId="14" fillId="0" borderId="0"/>
    <xf numFmtId="164" fontId="8" fillId="0" borderId="0"/>
    <xf numFmtId="0" fontId="12" fillId="0" borderId="0" applyNumberFormat="0" applyBorder="0" applyProtection="0"/>
    <xf numFmtId="0" fontId="5" fillId="0" borderId="0" applyNumberFormat="0" applyBorder="0" applyProtection="0"/>
    <xf numFmtId="0" fontId="12" fillId="0" borderId="0" applyNumberFormat="0" applyBorder="0" applyProtection="0"/>
    <xf numFmtId="0" fontId="9" fillId="0" borderId="0" applyNumberFormat="0" applyBorder="0" applyProtection="0"/>
    <xf numFmtId="164" fontId="8" fillId="0" borderId="0" applyBorder="0" applyProtection="0"/>
    <xf numFmtId="167" fontId="8" fillId="0" borderId="0"/>
    <xf numFmtId="0" fontId="14" fillId="0" borderId="0"/>
    <xf numFmtId="0" fontId="17" fillId="0" borderId="0"/>
    <xf numFmtId="167" fontId="11" fillId="0" borderId="0"/>
    <xf numFmtId="0" fontId="11" fillId="0" borderId="0"/>
    <xf numFmtId="9" fontId="1" fillId="0" borderId="0" applyFont="0" applyFill="0" applyBorder="0" applyAlignment="0" applyProtection="0"/>
    <xf numFmtId="0" fontId="12" fillId="0" borderId="0"/>
    <xf numFmtId="0" fontId="20" fillId="0" borderId="0"/>
    <xf numFmtId="0" fontId="20" fillId="0" borderId="0"/>
    <xf numFmtId="0" fontId="23" fillId="0" borderId="0"/>
    <xf numFmtId="164" fontId="8" fillId="0" borderId="0" applyBorder="0" applyProtection="0"/>
    <xf numFmtId="9" fontId="12" fillId="0" borderId="0" applyBorder="0" applyProtection="0"/>
    <xf numFmtId="0" fontId="25" fillId="0" borderId="0"/>
    <xf numFmtId="180" fontId="25" fillId="0" borderId="0" applyFill="0" applyBorder="0" applyAlignment="0" applyProtection="0"/>
    <xf numFmtId="164" fontId="11" fillId="0" borderId="0" applyBorder="0" applyProtection="0"/>
    <xf numFmtId="0" fontId="11" fillId="0" borderId="0"/>
    <xf numFmtId="0" fontId="23" fillId="0" borderId="0"/>
    <xf numFmtId="9" fontId="23" fillId="0" borderId="0" applyFill="0" applyBorder="0" applyProtection="0"/>
    <xf numFmtId="164" fontId="8" fillId="0" borderId="0"/>
    <xf numFmtId="164" fontId="9" fillId="0" borderId="0" applyBorder="0" applyProtection="0"/>
    <xf numFmtId="167" fontId="8" fillId="0" borderId="0" applyBorder="0" applyProtection="0"/>
    <xf numFmtId="0" fontId="11" fillId="0" borderId="0"/>
    <xf numFmtId="0" fontId="1" fillId="0" borderId="0"/>
    <xf numFmtId="9" fontId="23" fillId="0" borderId="0" applyFont="0" applyFill="0" applyBorder="0" applyAlignment="0" applyProtection="0"/>
    <xf numFmtId="9" fontId="20" fillId="0" borderId="0" applyFill="0" applyBorder="0" applyAlignment="0" applyProtection="0"/>
    <xf numFmtId="0" fontId="23" fillId="9" borderId="0" applyNumberFormat="0" applyBorder="0" applyAlignment="0" applyProtection="0"/>
    <xf numFmtId="0" fontId="23" fillId="10" borderId="0" applyBorder="0" applyProtection="0"/>
    <xf numFmtId="164" fontId="9" fillId="43" borderId="0"/>
    <xf numFmtId="164" fontId="9" fillId="43" borderId="0"/>
    <xf numFmtId="164" fontId="9" fillId="43" borderId="0" applyBorder="0" applyProtection="0"/>
    <xf numFmtId="164" fontId="9" fillId="43" borderId="0" applyBorder="0" applyProtection="0"/>
    <xf numFmtId="164" fontId="9" fillId="43" borderId="0"/>
    <xf numFmtId="164" fontId="9" fillId="43" borderId="0" applyBorder="0" applyProtection="0"/>
    <xf numFmtId="0" fontId="9" fillId="43" borderId="0"/>
    <xf numFmtId="0" fontId="9" fillId="43" borderId="0" applyNumberFormat="0" applyBorder="0" applyProtection="0"/>
    <xf numFmtId="0" fontId="23" fillId="11" borderId="0" applyNumberFormat="0" applyBorder="0" applyAlignment="0" applyProtection="0"/>
    <xf numFmtId="0" fontId="23" fillId="11" borderId="0" applyBorder="0" applyProtection="0"/>
    <xf numFmtId="164" fontId="9" fillId="44" borderId="0"/>
    <xf numFmtId="164" fontId="9" fillId="44" borderId="0" applyBorder="0" applyProtection="0"/>
    <xf numFmtId="164" fontId="9" fillId="44" borderId="0"/>
    <xf numFmtId="164" fontId="9" fillId="44" borderId="0" applyBorder="0" applyProtection="0"/>
    <xf numFmtId="0" fontId="9" fillId="44" borderId="0"/>
    <xf numFmtId="0" fontId="9" fillId="44" borderId="0" applyNumberFormat="0" applyBorder="0" applyProtection="0"/>
    <xf numFmtId="0" fontId="23" fillId="12" borderId="0" applyNumberFormat="0" applyBorder="0" applyAlignment="0" applyProtection="0"/>
    <xf numFmtId="0" fontId="23" fillId="12" borderId="0" applyBorder="0" applyProtection="0"/>
    <xf numFmtId="164" fontId="9" fillId="45" borderId="0"/>
    <xf numFmtId="164" fontId="9" fillId="45" borderId="0" applyBorder="0" applyProtection="0"/>
    <xf numFmtId="164" fontId="9" fillId="45" borderId="0"/>
    <xf numFmtId="164" fontId="9" fillId="45" borderId="0" applyBorder="0" applyProtection="0"/>
    <xf numFmtId="0" fontId="9" fillId="45" borderId="0"/>
    <xf numFmtId="0" fontId="9" fillId="45" borderId="0" applyNumberFormat="0" applyBorder="0" applyProtection="0"/>
    <xf numFmtId="0" fontId="23" fillId="13" borderId="0" applyNumberFormat="0" applyBorder="0" applyAlignment="0" applyProtection="0"/>
    <xf numFmtId="0" fontId="23" fillId="13" borderId="0" applyBorder="0" applyProtection="0"/>
    <xf numFmtId="164" fontId="9" fillId="46" borderId="0"/>
    <xf numFmtId="164" fontId="9" fillId="46" borderId="0" applyBorder="0" applyProtection="0"/>
    <xf numFmtId="164" fontId="9" fillId="46" borderId="0"/>
    <xf numFmtId="164" fontId="9" fillId="46" borderId="0" applyBorder="0" applyProtection="0"/>
    <xf numFmtId="0" fontId="9" fillId="46" borderId="0"/>
    <xf numFmtId="0" fontId="9" fillId="46" borderId="0" applyNumberFormat="0" applyBorder="0" applyProtection="0"/>
    <xf numFmtId="0" fontId="23" fillId="14" borderId="0" applyNumberFormat="0" applyBorder="0" applyAlignment="0" applyProtection="0"/>
    <xf numFmtId="0" fontId="23" fillId="15" borderId="0" applyBorder="0" applyProtection="0"/>
    <xf numFmtId="164" fontId="9" fillId="47" borderId="0"/>
    <xf numFmtId="164" fontId="9" fillId="47" borderId="0"/>
    <xf numFmtId="164" fontId="9" fillId="47" borderId="0" applyBorder="0" applyProtection="0"/>
    <xf numFmtId="164" fontId="9" fillId="47" borderId="0" applyBorder="0" applyProtection="0"/>
    <xf numFmtId="164" fontId="9" fillId="47" borderId="0"/>
    <xf numFmtId="164" fontId="9" fillId="47" borderId="0" applyBorder="0" applyProtection="0"/>
    <xf numFmtId="0" fontId="9" fillId="47" borderId="0"/>
    <xf numFmtId="0" fontId="9" fillId="47" borderId="0" applyNumberFormat="0" applyBorder="0" applyProtection="0"/>
    <xf numFmtId="0" fontId="23" fillId="16" borderId="0" applyNumberFormat="0" applyBorder="0" applyAlignment="0" applyProtection="0"/>
    <xf numFmtId="0" fontId="23" fillId="16" borderId="0" applyBorder="0" applyProtection="0"/>
    <xf numFmtId="164" fontId="9" fillId="48" borderId="0"/>
    <xf numFmtId="164" fontId="9" fillId="48" borderId="0" applyBorder="0" applyProtection="0"/>
    <xf numFmtId="164" fontId="9" fillId="48" borderId="0"/>
    <xf numFmtId="164" fontId="9" fillId="48" borderId="0" applyBorder="0" applyProtection="0"/>
    <xf numFmtId="0" fontId="9" fillId="48" borderId="0"/>
    <xf numFmtId="0" fontId="9" fillId="48" borderId="0" applyNumberFormat="0" applyBorder="0" applyProtection="0"/>
    <xf numFmtId="0" fontId="45" fillId="9" borderId="0" applyNumberFormat="0" applyBorder="0" applyAlignment="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23" fillId="8" borderId="0" applyNumberFormat="0" applyBorder="0" applyAlignment="0" applyProtection="0"/>
    <xf numFmtId="0" fontId="9" fillId="47" borderId="0"/>
    <xf numFmtId="0" fontId="23" fillId="8" borderId="0" applyBorder="0" applyProtection="0"/>
    <xf numFmtId="164" fontId="9" fillId="49" borderId="0"/>
    <xf numFmtId="164" fontId="9" fillId="49" borderId="0" applyBorder="0" applyProtection="0"/>
    <xf numFmtId="164" fontId="9" fillId="49" borderId="0"/>
    <xf numFmtId="164" fontId="9" fillId="49" borderId="0" applyBorder="0" applyProtection="0"/>
    <xf numFmtId="0" fontId="9" fillId="49" borderId="0"/>
    <xf numFmtId="0" fontId="9" fillId="49" borderId="0" applyNumberFormat="0" applyBorder="0" applyProtection="0"/>
    <xf numFmtId="0" fontId="9" fillId="49" borderId="0" applyNumberFormat="0" applyBorder="0" applyProtection="0"/>
    <xf numFmtId="0" fontId="9" fillId="49" borderId="0" applyNumberFormat="0" applyBorder="0" applyProtection="0"/>
    <xf numFmtId="0" fontId="9" fillId="49"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 fillId="47"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 fillId="47"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 fillId="47" borderId="0" applyNumberFormat="0" applyBorder="0" applyProtection="0"/>
    <xf numFmtId="0" fontId="98" fillId="43" borderId="0" applyNumberFormat="0" applyBorder="0" applyProtection="0"/>
    <xf numFmtId="0" fontId="98" fillId="43" borderId="0" applyNumberFormat="0" applyBorder="0" applyProtection="0"/>
    <xf numFmtId="0" fontId="98" fillId="43" borderId="0"/>
    <xf numFmtId="0" fontId="9" fillId="47" borderId="0" applyNumberFormat="0" applyBorder="0" applyProtection="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98" fillId="43" borderId="0"/>
    <xf numFmtId="0" fontId="98" fillId="43" borderId="0" applyNumberFormat="0" applyBorder="0" applyProtection="0"/>
    <xf numFmtId="0" fontId="45" fillId="11" borderId="0" applyNumberFormat="0" applyBorder="0" applyAlignment="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23" fillId="16" borderId="0" applyNumberFormat="0" applyBorder="0" applyAlignment="0" applyProtection="0"/>
    <xf numFmtId="0" fontId="9" fillId="48" borderId="0"/>
    <xf numFmtId="0" fontId="23" fillId="16" borderId="0" applyBorder="0" applyProtection="0"/>
    <xf numFmtId="164" fontId="9" fillId="48" borderId="0"/>
    <xf numFmtId="164" fontId="9" fillId="48" borderId="0" applyBorder="0" applyProtection="0"/>
    <xf numFmtId="164" fontId="9" fillId="48" borderId="0"/>
    <xf numFmtId="164" fontId="9" fillId="48" borderId="0" applyBorder="0" applyProtection="0"/>
    <xf numFmtId="0" fontId="9" fillId="48" borderId="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 fillId="48"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 fillId="48"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 fillId="48" borderId="0" applyNumberFormat="0" applyBorder="0" applyProtection="0"/>
    <xf numFmtId="0" fontId="98" fillId="44" borderId="0" applyNumberFormat="0" applyBorder="0" applyProtection="0"/>
    <xf numFmtId="0" fontId="98" fillId="44" borderId="0" applyNumberFormat="0" applyBorder="0" applyProtection="0"/>
    <xf numFmtId="0" fontId="98" fillId="44" borderId="0"/>
    <xf numFmtId="0" fontId="9" fillId="48" borderId="0" applyNumberFormat="0" applyBorder="0" applyProtection="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98" fillId="44" borderId="0"/>
    <xf numFmtId="0" fontId="98" fillId="44" borderId="0" applyNumberFormat="0" applyBorder="0" applyProtection="0"/>
    <xf numFmtId="0" fontId="45" fillId="12" borderId="0" applyNumberFormat="0" applyBorder="0" applyAlignment="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23" fillId="17" borderId="0" applyNumberFormat="0" applyBorder="0" applyAlignment="0" applyProtection="0"/>
    <xf numFmtId="0" fontId="9" fillId="49" borderId="0"/>
    <xf numFmtId="0" fontId="23" fillId="17" borderId="0" applyBorder="0" applyProtection="0"/>
    <xf numFmtId="164" fontId="9" fillId="50" borderId="0"/>
    <xf numFmtId="164" fontId="9" fillId="50" borderId="0" applyBorder="0" applyProtection="0"/>
    <xf numFmtId="164" fontId="9" fillId="50" borderId="0"/>
    <xf numFmtId="164" fontId="9" fillId="50" borderId="0" applyBorder="0" applyProtection="0"/>
    <xf numFmtId="0" fontId="9" fillId="50" borderId="0"/>
    <xf numFmtId="0" fontId="9" fillId="50" borderId="0" applyNumberFormat="0" applyBorder="0" applyProtection="0"/>
    <xf numFmtId="0" fontId="9" fillId="50" borderId="0" applyNumberFormat="0" applyBorder="0" applyProtection="0"/>
    <xf numFmtId="0" fontId="9" fillId="50" borderId="0" applyNumberFormat="0" applyBorder="0" applyProtection="0"/>
    <xf numFmtId="0" fontId="9" fillId="50"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 fillId="49"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 fillId="49"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 fillId="49" borderId="0" applyNumberFormat="0" applyBorder="0" applyProtection="0"/>
    <xf numFmtId="0" fontId="98" fillId="45" borderId="0" applyNumberFormat="0" applyBorder="0" applyProtection="0"/>
    <xf numFmtId="0" fontId="98" fillId="45" borderId="0" applyNumberFormat="0" applyBorder="0" applyProtection="0"/>
    <xf numFmtId="0" fontId="98" fillId="45" borderId="0"/>
    <xf numFmtId="0" fontId="9" fillId="49" borderId="0" applyNumberFormat="0" applyBorder="0" applyProtection="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98" fillId="45" borderId="0"/>
    <xf numFmtId="0" fontId="98" fillId="45" borderId="0" applyNumberFormat="0" applyBorder="0" applyProtection="0"/>
    <xf numFmtId="0" fontId="45" fillId="13" borderId="0" applyNumberFormat="0" applyBorder="0" applyAlignment="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23" fillId="8" borderId="0" applyNumberFormat="0" applyBorder="0" applyAlignment="0" applyProtection="0"/>
    <xf numFmtId="0" fontId="9" fillId="50" borderId="0"/>
    <xf numFmtId="0" fontId="23" fillId="8" borderId="0" applyBorder="0" applyProtection="0"/>
    <xf numFmtId="164" fontId="9" fillId="49" borderId="0"/>
    <xf numFmtId="164" fontId="9" fillId="49" borderId="0" applyBorder="0" applyProtection="0"/>
    <xf numFmtId="164" fontId="9" fillId="49" borderId="0"/>
    <xf numFmtId="164" fontId="9" fillId="49" borderId="0" applyBorder="0" applyProtection="0"/>
    <xf numFmtId="0" fontId="9" fillId="49" borderId="0"/>
    <xf numFmtId="0" fontId="9" fillId="49" borderId="0" applyNumberFormat="0" applyBorder="0" applyProtection="0"/>
    <xf numFmtId="0" fontId="9" fillId="49" borderId="0" applyNumberFormat="0" applyBorder="0" applyProtection="0"/>
    <xf numFmtId="0" fontId="9" fillId="49" borderId="0" applyNumberFormat="0" applyBorder="0" applyProtection="0"/>
    <xf numFmtId="0" fontId="9" fillId="49"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0"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0"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0"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 fillId="50"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45" fillId="14" borderId="0" applyNumberFormat="0" applyBorder="0" applyAlignment="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23" fillId="14" borderId="0" applyNumberFormat="0" applyBorder="0" applyAlignment="0" applyProtection="0"/>
    <xf numFmtId="0" fontId="9" fillId="43" borderId="0"/>
    <xf numFmtId="0" fontId="23" fillId="15" borderId="0" applyBorder="0" applyProtection="0"/>
    <xf numFmtId="164" fontId="9" fillId="47" borderId="0"/>
    <xf numFmtId="164" fontId="9" fillId="47" borderId="0"/>
    <xf numFmtId="164" fontId="9" fillId="47" borderId="0" applyBorder="0" applyProtection="0"/>
    <xf numFmtId="164" fontId="9" fillId="47" borderId="0" applyBorder="0" applyProtection="0"/>
    <xf numFmtId="164" fontId="9" fillId="47" borderId="0"/>
    <xf numFmtId="164" fontId="9" fillId="47" borderId="0" applyBorder="0" applyProtection="0"/>
    <xf numFmtId="0" fontId="9" fillId="47" borderId="0"/>
    <xf numFmtId="0" fontId="9" fillId="47" borderId="0" applyNumberFormat="0" applyBorder="0" applyProtection="0"/>
    <xf numFmtId="0" fontId="9" fillId="47" borderId="0" applyNumberFormat="0" applyBorder="0" applyProtection="0"/>
    <xf numFmtId="0" fontId="9" fillId="47" borderId="0" applyNumberFormat="0" applyBorder="0" applyProtection="0"/>
    <xf numFmtId="0" fontId="9"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 fillId="43"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 fillId="43"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 fillId="43" borderId="0" applyNumberFormat="0" applyBorder="0" applyProtection="0"/>
    <xf numFmtId="0" fontId="98" fillId="47" borderId="0" applyNumberFormat="0" applyBorder="0" applyProtection="0"/>
    <xf numFmtId="0" fontId="98" fillId="47" borderId="0" applyNumberFormat="0" applyBorder="0" applyProtection="0"/>
    <xf numFmtId="0" fontId="98" fillId="47" borderId="0"/>
    <xf numFmtId="0" fontId="9" fillId="43" borderId="0" applyNumberFormat="0" applyBorder="0" applyProtection="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98" fillId="47" borderId="0"/>
    <xf numFmtId="0" fontId="98" fillId="47" borderId="0" applyNumberFormat="0" applyBorder="0" applyProtection="0"/>
    <xf numFmtId="0" fontId="45" fillId="16" borderId="0" applyNumberFormat="0" applyBorder="0" applyAlignment="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23" fillId="16" borderId="0" applyNumberFormat="0" applyBorder="0" applyAlignment="0" applyProtection="0"/>
    <xf numFmtId="0" fontId="9" fillId="45" borderId="0"/>
    <xf numFmtId="0" fontId="23" fillId="16" borderId="0" applyBorder="0" applyProtection="0"/>
    <xf numFmtId="164" fontId="9" fillId="48" borderId="0"/>
    <xf numFmtId="164" fontId="9" fillId="48" borderId="0" applyBorder="0" applyProtection="0"/>
    <xf numFmtId="164" fontId="9" fillId="48" borderId="0"/>
    <xf numFmtId="164" fontId="9" fillId="48" borderId="0" applyBorder="0" applyProtection="0"/>
    <xf numFmtId="0" fontId="9" fillId="48" borderId="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 fillId="45"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 fillId="45"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 fillId="45" borderId="0" applyNumberFormat="0" applyBorder="0" applyProtection="0"/>
    <xf numFmtId="0" fontId="98" fillId="48" borderId="0" applyNumberFormat="0" applyBorder="0" applyProtection="0"/>
    <xf numFmtId="0" fontId="98" fillId="48" borderId="0" applyNumberFormat="0" applyBorder="0" applyProtection="0"/>
    <xf numFmtId="0" fontId="98" fillId="48" borderId="0"/>
    <xf numFmtId="0" fontId="9" fillId="45" borderId="0" applyNumberFormat="0" applyBorder="0" applyProtection="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98" fillId="48" borderId="0"/>
    <xf numFmtId="0" fontId="98" fillId="48" borderId="0" applyNumberFormat="0" applyBorder="0" applyProtection="0"/>
    <xf numFmtId="0" fontId="23" fillId="18" borderId="0" applyNumberFormat="0" applyBorder="0" applyAlignment="0" applyProtection="0"/>
    <xf numFmtId="0" fontId="23" fillId="18" borderId="0" applyBorder="0" applyProtection="0"/>
    <xf numFmtId="164" fontId="9" fillId="51" borderId="0"/>
    <xf numFmtId="164" fontId="9" fillId="51" borderId="0" applyBorder="0" applyProtection="0"/>
    <xf numFmtId="164" fontId="9" fillId="51" borderId="0"/>
    <xf numFmtId="164" fontId="9" fillId="51" borderId="0" applyBorder="0" applyProtection="0"/>
    <xf numFmtId="0" fontId="9" fillId="51" borderId="0"/>
    <xf numFmtId="0" fontId="9" fillId="51" borderId="0" applyNumberFormat="0" applyBorder="0" applyProtection="0"/>
    <xf numFmtId="0" fontId="23" fillId="19" borderId="0" applyNumberFormat="0" applyBorder="0" applyAlignment="0" applyProtection="0"/>
    <xf numFmtId="0" fontId="23" fillId="19" borderId="0" applyBorder="0" applyProtection="0"/>
    <xf numFmtId="164" fontId="9" fillId="52" borderId="0"/>
    <xf numFmtId="164" fontId="9" fillId="52" borderId="0" applyBorder="0" applyProtection="0"/>
    <xf numFmtId="164" fontId="9" fillId="52" borderId="0"/>
    <xf numFmtId="164" fontId="9" fillId="52" borderId="0" applyBorder="0" applyProtection="0"/>
    <xf numFmtId="0" fontId="9" fillId="52" borderId="0"/>
    <xf numFmtId="0" fontId="9" fillId="52" borderId="0" applyNumberFormat="0" applyBorder="0" applyProtection="0"/>
    <xf numFmtId="0" fontId="23" fillId="20" borderId="0" applyNumberFormat="0" applyBorder="0" applyAlignment="0" applyProtection="0"/>
    <xf numFmtId="0" fontId="23" fillId="20" borderId="0" applyBorder="0" applyProtection="0"/>
    <xf numFmtId="164" fontId="9" fillId="53" borderId="0"/>
    <xf numFmtId="164" fontId="9" fillId="53" borderId="0" applyBorder="0" applyProtection="0"/>
    <xf numFmtId="164" fontId="9" fillId="53" borderId="0"/>
    <xf numFmtId="164" fontId="9" fillId="53" borderId="0" applyBorder="0" applyProtection="0"/>
    <xf numFmtId="0" fontId="9" fillId="53" borderId="0"/>
    <xf numFmtId="0" fontId="9" fillId="53" borderId="0" applyNumberFormat="0" applyBorder="0" applyProtection="0"/>
    <xf numFmtId="0" fontId="23" fillId="13" borderId="0" applyNumberFormat="0" applyBorder="0" applyAlignment="0" applyProtection="0"/>
    <xf numFmtId="0" fontId="23" fillId="13" borderId="0" applyBorder="0" applyProtection="0"/>
    <xf numFmtId="164" fontId="9" fillId="46" borderId="0"/>
    <xf numFmtId="164" fontId="9" fillId="46" borderId="0" applyBorder="0" applyProtection="0"/>
    <xf numFmtId="164" fontId="9" fillId="46" borderId="0"/>
    <xf numFmtId="164" fontId="9" fillId="46" borderId="0" applyBorder="0" applyProtection="0"/>
    <xf numFmtId="0" fontId="9" fillId="46" borderId="0"/>
    <xf numFmtId="0" fontId="9" fillId="46" borderId="0" applyNumberFormat="0" applyBorder="0" applyProtection="0"/>
    <xf numFmtId="0" fontId="23" fillId="18" borderId="0" applyNumberFormat="0" applyBorder="0" applyAlignment="0" applyProtection="0"/>
    <xf numFmtId="0" fontId="23" fillId="18" borderId="0" applyBorder="0" applyProtection="0"/>
    <xf numFmtId="164" fontId="9" fillId="51" borderId="0"/>
    <xf numFmtId="164" fontId="9" fillId="51" borderId="0" applyBorder="0" applyProtection="0"/>
    <xf numFmtId="164" fontId="9" fillId="51" borderId="0"/>
    <xf numFmtId="164" fontId="9" fillId="51" borderId="0" applyBorder="0" applyProtection="0"/>
    <xf numFmtId="0" fontId="9" fillId="51" borderId="0"/>
    <xf numFmtId="0" fontId="9" fillId="51" borderId="0" applyNumberFormat="0" applyBorder="0" applyProtection="0"/>
    <xf numFmtId="0" fontId="23" fillId="21" borderId="0" applyNumberFormat="0" applyBorder="0" applyAlignment="0" applyProtection="0"/>
    <xf numFmtId="0" fontId="23" fillId="21" borderId="0" applyBorder="0" applyProtection="0"/>
    <xf numFmtId="164" fontId="9" fillId="54" borderId="0"/>
    <xf numFmtId="164" fontId="9" fillId="54" borderId="0" applyBorder="0" applyProtection="0"/>
    <xf numFmtId="164" fontId="9" fillId="54" borderId="0"/>
    <xf numFmtId="164" fontId="9" fillId="54" borderId="0" applyBorder="0" applyProtection="0"/>
    <xf numFmtId="0" fontId="9" fillId="54" borderId="0"/>
    <xf numFmtId="0" fontId="9" fillId="54" borderId="0" applyNumberFormat="0" applyBorder="0" applyProtection="0"/>
    <xf numFmtId="0" fontId="45" fillId="18" borderId="0" applyNumberFormat="0" applyBorder="0" applyAlignment="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23" fillId="22" borderId="0" applyNumberFormat="0" applyBorder="0" applyAlignment="0" applyProtection="0"/>
    <xf numFmtId="0" fontId="9" fillId="51" borderId="0"/>
    <xf numFmtId="0" fontId="23" fillId="22" borderId="0" applyBorder="0" applyProtection="0"/>
    <xf numFmtId="164" fontId="9" fillId="55" borderId="0"/>
    <xf numFmtId="164" fontId="9" fillId="55" borderId="0" applyBorder="0" applyProtection="0"/>
    <xf numFmtId="164" fontId="9" fillId="55" borderId="0"/>
    <xf numFmtId="164" fontId="9" fillId="55" borderId="0" applyBorder="0" applyProtection="0"/>
    <xf numFmtId="0" fontId="9" fillId="55" borderId="0"/>
    <xf numFmtId="0" fontId="9" fillId="55" borderId="0" applyNumberFormat="0" applyBorder="0" applyProtection="0"/>
    <xf numFmtId="0" fontId="9" fillId="55" borderId="0" applyNumberFormat="0" applyBorder="0" applyProtection="0"/>
    <xf numFmtId="0" fontId="9" fillId="55" borderId="0" applyNumberFormat="0" applyBorder="0" applyProtection="0"/>
    <xf numFmtId="0" fontId="9" fillId="55"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45" fillId="19" borderId="0" applyNumberFormat="0" applyBorder="0" applyAlignment="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23" fillId="19" borderId="0" applyNumberFormat="0" applyBorder="0" applyAlignment="0" applyProtection="0"/>
    <xf numFmtId="0" fontId="9" fillId="48" borderId="0"/>
    <xf numFmtId="0" fontId="23" fillId="19" borderId="0" applyBorder="0" applyProtection="0"/>
    <xf numFmtId="164" fontId="9" fillId="52" borderId="0"/>
    <xf numFmtId="164" fontId="9" fillId="52" borderId="0" applyBorder="0" applyProtection="0"/>
    <xf numFmtId="164" fontId="9" fillId="52" borderId="0"/>
    <xf numFmtId="164" fontId="9" fillId="52" borderId="0" applyBorder="0" applyProtection="0"/>
    <xf numFmtId="0" fontId="9" fillId="52" borderId="0"/>
    <xf numFmtId="0" fontId="9" fillId="52" borderId="0" applyNumberFormat="0" applyBorder="0" applyProtection="0"/>
    <xf numFmtId="0" fontId="9" fillId="52" borderId="0" applyNumberFormat="0" applyBorder="0" applyProtection="0"/>
    <xf numFmtId="0" fontId="9" fillId="52" borderId="0" applyNumberFormat="0" applyBorder="0" applyProtection="0"/>
    <xf numFmtId="0" fontId="9"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 fillId="48"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 fillId="48"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 fillId="48" borderId="0" applyNumberFormat="0" applyBorder="0" applyProtection="0"/>
    <xf numFmtId="0" fontId="98" fillId="52" borderId="0" applyNumberFormat="0" applyBorder="0" applyProtection="0"/>
    <xf numFmtId="0" fontId="98" fillId="52" borderId="0" applyNumberFormat="0" applyBorder="0" applyProtection="0"/>
    <xf numFmtId="0" fontId="98" fillId="52" borderId="0"/>
    <xf numFmtId="0" fontId="9" fillId="48" borderId="0" applyNumberFormat="0" applyBorder="0" applyProtection="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98" fillId="52" borderId="0"/>
    <xf numFmtId="0" fontId="98" fillId="52" borderId="0" applyNumberFormat="0" applyBorder="0" applyProtection="0"/>
    <xf numFmtId="0" fontId="45" fillId="20" borderId="0" applyNumberFormat="0" applyBorder="0" applyAlignment="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23" fillId="23" borderId="0" applyNumberFormat="0" applyBorder="0" applyAlignment="0" applyProtection="0"/>
    <xf numFmtId="0" fontId="9" fillId="55" borderId="0"/>
    <xf numFmtId="0" fontId="23" fillId="23" borderId="0" applyBorder="0" applyProtection="0"/>
    <xf numFmtId="164" fontId="9" fillId="56" borderId="0"/>
    <xf numFmtId="164" fontId="9" fillId="56" borderId="0" applyBorder="0" applyProtection="0"/>
    <xf numFmtId="164" fontId="9" fillId="56" borderId="0"/>
    <xf numFmtId="164" fontId="9" fillId="56" borderId="0" applyBorder="0" applyProtection="0"/>
    <xf numFmtId="0" fontId="9" fillId="56" borderId="0"/>
    <xf numFmtId="0" fontId="9" fillId="56" borderId="0" applyNumberFormat="0" applyBorder="0" applyProtection="0"/>
    <xf numFmtId="0" fontId="9" fillId="56" borderId="0" applyNumberFormat="0" applyBorder="0" applyProtection="0"/>
    <xf numFmtId="0" fontId="9" fillId="56" borderId="0" applyNumberFormat="0" applyBorder="0" applyProtection="0"/>
    <xf numFmtId="0" fontId="9" fillId="56"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 fillId="55"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 fillId="55"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 fillId="55" borderId="0" applyNumberFormat="0" applyBorder="0" applyProtection="0"/>
    <xf numFmtId="0" fontId="98" fillId="53" borderId="0" applyNumberFormat="0" applyBorder="0" applyProtection="0"/>
    <xf numFmtId="0" fontId="98" fillId="53" borderId="0" applyNumberFormat="0" applyBorder="0" applyProtection="0"/>
    <xf numFmtId="0" fontId="98" fillId="53" borderId="0"/>
    <xf numFmtId="0" fontId="9" fillId="55" borderId="0" applyNumberFormat="0" applyBorder="0" applyProtection="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98" fillId="53" borderId="0"/>
    <xf numFmtId="0" fontId="98" fillId="53" borderId="0" applyNumberFormat="0" applyBorder="0" applyProtection="0"/>
    <xf numFmtId="0" fontId="45" fillId="13" borderId="0" applyNumberFormat="0" applyBorder="0" applyAlignment="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23" fillId="22" borderId="0" applyNumberFormat="0" applyBorder="0" applyAlignment="0" applyProtection="0"/>
    <xf numFmtId="0" fontId="9" fillId="56" borderId="0"/>
    <xf numFmtId="0" fontId="23" fillId="22" borderId="0" applyBorder="0" applyProtection="0"/>
    <xf numFmtId="164" fontId="9" fillId="55" borderId="0"/>
    <xf numFmtId="164" fontId="9" fillId="55" borderId="0" applyBorder="0" applyProtection="0"/>
    <xf numFmtId="164" fontId="9" fillId="55" borderId="0"/>
    <xf numFmtId="164" fontId="9" fillId="55" borderId="0" applyBorder="0" applyProtection="0"/>
    <xf numFmtId="0" fontId="9" fillId="55" borderId="0"/>
    <xf numFmtId="0" fontId="9" fillId="55" borderId="0" applyNumberFormat="0" applyBorder="0" applyProtection="0"/>
    <xf numFmtId="0" fontId="9" fillId="55" borderId="0" applyNumberFormat="0" applyBorder="0" applyProtection="0"/>
    <xf numFmtId="0" fontId="9" fillId="55" borderId="0" applyNumberFormat="0" applyBorder="0" applyProtection="0"/>
    <xf numFmtId="0" fontId="9" fillId="55"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 fillId="56" borderId="0" applyNumberFormat="0" applyBorder="0" applyProtection="0"/>
    <xf numFmtId="0" fontId="98" fillId="46" borderId="0" applyNumberFormat="0" applyBorder="0" applyProtection="0"/>
    <xf numFmtId="0" fontId="98" fillId="46" borderId="0" applyNumberFormat="0" applyBorder="0" applyProtection="0"/>
    <xf numFmtId="0" fontId="98" fillId="46" borderId="0"/>
    <xf numFmtId="0" fontId="9" fillId="56" borderId="0" applyNumberFormat="0" applyBorder="0" applyProtection="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98" fillId="46" borderId="0"/>
    <xf numFmtId="0" fontId="98" fillId="46" borderId="0" applyNumberFormat="0" applyBorder="0" applyProtection="0"/>
    <xf numFmtId="0" fontId="45" fillId="18" borderId="0" applyNumberFormat="0" applyBorder="0" applyAlignment="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23" fillId="18" borderId="0" applyNumberFormat="0" applyBorder="0" applyAlignment="0" applyProtection="0"/>
    <xf numFmtId="0" fontId="9" fillId="51" borderId="0"/>
    <xf numFmtId="0" fontId="23" fillId="18" borderId="0" applyBorder="0" applyProtection="0"/>
    <xf numFmtId="164" fontId="9" fillId="51" borderId="0"/>
    <xf numFmtId="164" fontId="9" fillId="51" borderId="0" applyBorder="0" applyProtection="0"/>
    <xf numFmtId="164" fontId="9" fillId="51" borderId="0"/>
    <xf numFmtId="164" fontId="9" fillId="51" borderId="0" applyBorder="0" applyProtection="0"/>
    <xf numFmtId="0" fontId="9" fillId="51" borderId="0"/>
    <xf numFmtId="0" fontId="9" fillId="51" borderId="0" applyNumberFormat="0" applyBorder="0" applyProtection="0"/>
    <xf numFmtId="0" fontId="9" fillId="51" borderId="0" applyNumberFormat="0" applyBorder="0" applyProtection="0"/>
    <xf numFmtId="0" fontId="9" fillId="51" borderId="0" applyNumberFormat="0" applyBorder="0" applyProtection="0"/>
    <xf numFmtId="0" fontId="9"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applyNumberFormat="0" applyBorder="0" applyProtection="0"/>
    <xf numFmtId="0" fontId="98" fillId="51" borderId="0"/>
    <xf numFmtId="0" fontId="9" fillId="51" borderId="0" applyNumberFormat="0" applyBorder="0" applyProtection="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98" fillId="51" borderId="0"/>
    <xf numFmtId="0" fontId="98" fillId="51" borderId="0" applyNumberFormat="0" applyBorder="0" applyProtection="0"/>
    <xf numFmtId="0" fontId="45" fillId="21" borderId="0" applyNumberFormat="0" applyBorder="0" applyAlignment="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23" fillId="16" borderId="0" applyNumberFormat="0" applyBorder="0" applyAlignment="0" applyProtection="0"/>
    <xf numFmtId="0" fontId="9" fillId="56" borderId="0"/>
    <xf numFmtId="0" fontId="23" fillId="16" borderId="0" applyBorder="0" applyProtection="0"/>
    <xf numFmtId="164" fontId="9" fillId="48" borderId="0"/>
    <xf numFmtId="164" fontId="9" fillId="48" borderId="0" applyBorder="0" applyProtection="0"/>
    <xf numFmtId="164" fontId="9" fillId="48" borderId="0"/>
    <xf numFmtId="164" fontId="9" fillId="48" borderId="0" applyBorder="0" applyProtection="0"/>
    <xf numFmtId="0" fontId="9" fillId="48" borderId="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 fillId="48"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 fillId="56"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 fillId="56"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 fillId="56" borderId="0" applyNumberFormat="0" applyBorder="0" applyProtection="0"/>
    <xf numFmtId="0" fontId="98" fillId="54" borderId="0" applyNumberFormat="0" applyBorder="0" applyProtection="0"/>
    <xf numFmtId="0" fontId="98" fillId="54" borderId="0" applyNumberFormat="0" applyBorder="0" applyProtection="0"/>
    <xf numFmtId="0" fontId="98" fillId="54" borderId="0"/>
    <xf numFmtId="0" fontId="9" fillId="56" borderId="0" applyNumberFormat="0" applyBorder="0" applyProtection="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98" fillId="54" borderId="0"/>
    <xf numFmtId="0" fontId="98" fillId="54" borderId="0" applyNumberFormat="0" applyBorder="0" applyProtection="0"/>
    <xf numFmtId="0" fontId="74" fillId="24" borderId="0" applyNumberFormat="0" applyBorder="0" applyAlignment="0" applyProtection="0"/>
    <xf numFmtId="0" fontId="74" fillId="24" borderId="0" applyBorder="0" applyProtection="0"/>
    <xf numFmtId="164" fontId="99" fillId="57" borderId="0"/>
    <xf numFmtId="164" fontId="99" fillId="57" borderId="0" applyBorder="0" applyProtection="0"/>
    <xf numFmtId="164" fontId="99" fillId="57" borderId="0"/>
    <xf numFmtId="164" fontId="99" fillId="57" borderId="0" applyBorder="0" applyProtection="0"/>
    <xf numFmtId="0" fontId="99" fillId="57" borderId="0"/>
    <xf numFmtId="0" fontId="99" fillId="57" borderId="0" applyNumberFormat="0" applyBorder="0" applyProtection="0"/>
    <xf numFmtId="0" fontId="74" fillId="19" borderId="0" applyNumberFormat="0" applyBorder="0" applyAlignment="0" applyProtection="0"/>
    <xf numFmtId="0" fontId="74" fillId="19" borderId="0" applyBorder="0" applyProtection="0"/>
    <xf numFmtId="164" fontId="99" fillId="52" borderId="0"/>
    <xf numFmtId="164" fontId="99" fillId="52" borderId="0" applyBorder="0" applyProtection="0"/>
    <xf numFmtId="164" fontId="99" fillId="52" borderId="0"/>
    <xf numFmtId="164" fontId="99" fillId="52" borderId="0" applyBorder="0" applyProtection="0"/>
    <xf numFmtId="0" fontId="99" fillId="52" borderId="0"/>
    <xf numFmtId="0" fontId="99" fillId="52" borderId="0" applyNumberFormat="0" applyBorder="0" applyProtection="0"/>
    <xf numFmtId="0" fontId="74" fillId="20" borderId="0" applyNumberFormat="0" applyBorder="0" applyAlignment="0" applyProtection="0"/>
    <xf numFmtId="0" fontId="74" fillId="20" borderId="0" applyBorder="0" applyProtection="0"/>
    <xf numFmtId="164" fontId="99" fillId="53" borderId="0"/>
    <xf numFmtId="164" fontId="99" fillId="53" borderId="0" applyBorder="0" applyProtection="0"/>
    <xf numFmtId="164" fontId="99" fillId="53" borderId="0"/>
    <xf numFmtId="164" fontId="99" fillId="53" borderId="0" applyBorder="0" applyProtection="0"/>
    <xf numFmtId="0" fontId="99" fillId="53" borderId="0"/>
    <xf numFmtId="0" fontId="99" fillId="53" borderId="0" applyNumberFormat="0" applyBorder="0" applyProtection="0"/>
    <xf numFmtId="0" fontId="74" fillId="25" borderId="0" applyNumberFormat="0" applyBorder="0" applyAlignment="0" applyProtection="0"/>
    <xf numFmtId="0" fontId="74" fillId="25" borderId="0" applyBorder="0" applyProtection="0"/>
    <xf numFmtId="164" fontId="99" fillId="58" borderId="0"/>
    <xf numFmtId="164" fontId="99" fillId="58" borderId="0" applyBorder="0" applyProtection="0"/>
    <xf numFmtId="164" fontId="99" fillId="58" borderId="0"/>
    <xf numFmtId="164" fontId="99" fillId="58" borderId="0" applyBorder="0" applyProtection="0"/>
    <xf numFmtId="0" fontId="99" fillId="58" borderId="0"/>
    <xf numFmtId="0" fontId="99" fillId="58" borderId="0" applyNumberFormat="0" applyBorder="0" applyProtection="0"/>
    <xf numFmtId="0" fontId="74" fillId="26" borderId="0" applyNumberFormat="0" applyBorder="0" applyAlignment="0" applyProtection="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99" fillId="59" borderId="0"/>
    <xf numFmtId="0" fontId="99" fillId="59" borderId="0" applyNumberFormat="0" applyBorder="0" applyProtection="0"/>
    <xf numFmtId="0" fontId="74" fillId="27" borderId="0" applyNumberFormat="0" applyBorder="0" applyAlignment="0" applyProtection="0"/>
    <xf numFmtId="0" fontId="74" fillId="27" borderId="0" applyBorder="0" applyProtection="0"/>
    <xf numFmtId="164" fontId="99" fillId="60" borderId="0"/>
    <xf numFmtId="164" fontId="99" fillId="60" borderId="0" applyBorder="0" applyProtection="0"/>
    <xf numFmtId="164" fontId="99" fillId="60" borderId="0"/>
    <xf numFmtId="164" fontId="99" fillId="60" borderId="0" applyBorder="0" applyProtection="0"/>
    <xf numFmtId="0" fontId="99" fillId="60" borderId="0"/>
    <xf numFmtId="0" fontId="99" fillId="60" borderId="0" applyNumberFormat="0" applyBorder="0" applyProtection="0"/>
    <xf numFmtId="0" fontId="46" fillId="24" borderId="0" applyNumberFormat="0" applyBorder="0" applyAlignment="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74" fillId="26" borderId="0" applyNumberFormat="0" applyBorder="0" applyAlignment="0" applyProtection="0"/>
    <xf numFmtId="0" fontId="99" fillId="51" borderId="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99" fillId="59" borderId="0"/>
    <xf numFmtId="0" fontId="99" fillId="59" borderId="0" applyNumberFormat="0" applyBorder="0" applyProtection="0"/>
    <xf numFmtId="0" fontId="99" fillId="59" borderId="0" applyNumberFormat="0" applyBorder="0" applyProtection="0"/>
    <xf numFmtId="0" fontId="99" fillId="59" borderId="0" applyNumberFormat="0" applyBorder="0" applyProtection="0"/>
    <xf numFmtId="0" fontId="99" fillId="59"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99" fillId="51"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99" fillId="51"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99" fillId="51" borderId="0" applyNumberFormat="0" applyBorder="0" applyProtection="0"/>
    <xf numFmtId="0" fontId="100" fillId="57" borderId="0" applyNumberFormat="0" applyBorder="0" applyProtection="0"/>
    <xf numFmtId="0" fontId="100" fillId="57" borderId="0" applyNumberFormat="0" applyBorder="0" applyProtection="0"/>
    <xf numFmtId="0" fontId="100" fillId="57" borderId="0"/>
    <xf numFmtId="0" fontId="99" fillId="51" borderId="0" applyNumberFormat="0" applyBorder="0" applyProtection="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100" fillId="57" borderId="0"/>
    <xf numFmtId="0" fontId="100" fillId="57" borderId="0" applyNumberFormat="0" applyBorder="0" applyProtection="0"/>
    <xf numFmtId="0" fontId="46" fillId="19" borderId="0" applyNumberFormat="0" applyBorder="0" applyAlignment="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74" fillId="19" borderId="0" applyNumberFormat="0" applyBorder="0" applyAlignment="0" applyProtection="0"/>
    <xf numFmtId="0" fontId="99" fillId="48" borderId="0"/>
    <xf numFmtId="0" fontId="74" fillId="19" borderId="0" applyBorder="0" applyProtection="0"/>
    <xf numFmtId="164" fontId="99" fillId="52" borderId="0"/>
    <xf numFmtId="164" fontId="99" fillId="52" borderId="0" applyBorder="0" applyProtection="0"/>
    <xf numFmtId="164" fontId="99" fillId="52" borderId="0"/>
    <xf numFmtId="164" fontId="99" fillId="52" borderId="0" applyBorder="0" applyProtection="0"/>
    <xf numFmtId="0" fontId="99" fillId="52" borderId="0"/>
    <xf numFmtId="0" fontId="99" fillId="52" borderId="0" applyNumberFormat="0" applyBorder="0" applyProtection="0"/>
    <xf numFmtId="0" fontId="99" fillId="52" borderId="0" applyNumberFormat="0" applyBorder="0" applyProtection="0"/>
    <xf numFmtId="0" fontId="99" fillId="52" borderId="0" applyNumberFormat="0" applyBorder="0" applyProtection="0"/>
    <xf numFmtId="0" fontId="99"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99" fillId="48"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99" fillId="48"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99" fillId="48" borderId="0" applyNumberFormat="0" applyBorder="0" applyProtection="0"/>
    <xf numFmtId="0" fontId="100" fillId="52" borderId="0" applyNumberFormat="0" applyBorder="0" applyProtection="0"/>
    <xf numFmtId="0" fontId="100" fillId="52" borderId="0" applyNumberFormat="0" applyBorder="0" applyProtection="0"/>
    <xf numFmtId="0" fontId="100" fillId="52" borderId="0"/>
    <xf numFmtId="0" fontId="99" fillId="48" borderId="0" applyNumberFormat="0" applyBorder="0" applyProtection="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100" fillId="52" borderId="0"/>
    <xf numFmtId="0" fontId="100" fillId="52" borderId="0" applyNumberFormat="0" applyBorder="0" applyProtection="0"/>
    <xf numFmtId="0" fontId="46" fillId="20" borderId="0" applyNumberFormat="0" applyBorder="0" applyAlignment="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74" fillId="23" borderId="0" applyNumberFormat="0" applyBorder="0" applyAlignment="0" applyProtection="0"/>
    <xf numFmtId="0" fontId="99" fillId="55" borderId="0"/>
    <xf numFmtId="0" fontId="74" fillId="23" borderId="0" applyBorder="0" applyProtection="0"/>
    <xf numFmtId="164" fontId="99" fillId="56" borderId="0"/>
    <xf numFmtId="164" fontId="99" fillId="56" borderId="0" applyBorder="0" applyProtection="0"/>
    <xf numFmtId="164" fontId="99" fillId="56" borderId="0"/>
    <xf numFmtId="164" fontId="99" fillId="56" borderId="0" applyBorder="0" applyProtection="0"/>
    <xf numFmtId="0" fontId="99" fillId="56" borderId="0"/>
    <xf numFmtId="0" fontId="99" fillId="56" borderId="0" applyNumberFormat="0" applyBorder="0" applyProtection="0"/>
    <xf numFmtId="0" fontId="99" fillId="56" borderId="0" applyNumberFormat="0" applyBorder="0" applyProtection="0"/>
    <xf numFmtId="0" fontId="99" fillId="56" borderId="0" applyNumberFormat="0" applyBorder="0" applyProtection="0"/>
    <xf numFmtId="0" fontId="99" fillId="56"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99" fillId="55"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99" fillId="55"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99" fillId="55" borderId="0" applyNumberFormat="0" applyBorder="0" applyProtection="0"/>
    <xf numFmtId="0" fontId="100" fillId="53" borderId="0" applyNumberFormat="0" applyBorder="0" applyProtection="0"/>
    <xf numFmtId="0" fontId="100" fillId="53" borderId="0" applyNumberFormat="0" applyBorder="0" applyProtection="0"/>
    <xf numFmtId="0" fontId="100" fillId="53" borderId="0"/>
    <xf numFmtId="0" fontId="99" fillId="55" borderId="0" applyNumberFormat="0" applyBorder="0" applyProtection="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100" fillId="53" borderId="0"/>
    <xf numFmtId="0" fontId="100" fillId="53" borderId="0" applyNumberFormat="0" applyBorder="0" applyProtection="0"/>
    <xf numFmtId="0" fontId="46" fillId="25" borderId="0" applyNumberFormat="0" applyBorder="0" applyAlignment="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74" fillId="22" borderId="0" applyNumberFormat="0" applyBorder="0" applyAlignment="0" applyProtection="0"/>
    <xf numFmtId="0" fontId="99" fillId="56" borderId="0"/>
    <xf numFmtId="0" fontId="74" fillId="22" borderId="0" applyBorder="0" applyProtection="0"/>
    <xf numFmtId="164" fontId="99" fillId="55" borderId="0"/>
    <xf numFmtId="164" fontId="99" fillId="55" borderId="0" applyBorder="0" applyProtection="0"/>
    <xf numFmtId="164" fontId="99" fillId="55" borderId="0"/>
    <xf numFmtId="164" fontId="99" fillId="55" borderId="0" applyBorder="0" applyProtection="0"/>
    <xf numFmtId="0" fontId="99" fillId="55" borderId="0"/>
    <xf numFmtId="0" fontId="99" fillId="55" borderId="0" applyNumberFormat="0" applyBorder="0" applyProtection="0"/>
    <xf numFmtId="0" fontId="99" fillId="55" borderId="0" applyNumberFormat="0" applyBorder="0" applyProtection="0"/>
    <xf numFmtId="0" fontId="99" fillId="55" borderId="0" applyNumberFormat="0" applyBorder="0" applyProtection="0"/>
    <xf numFmtId="0" fontId="99" fillId="55"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99" fillId="56"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99" fillId="56"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99" fillId="56" borderId="0" applyNumberFormat="0" applyBorder="0" applyProtection="0"/>
    <xf numFmtId="0" fontId="100" fillId="58" borderId="0" applyNumberFormat="0" applyBorder="0" applyProtection="0"/>
    <xf numFmtId="0" fontId="100" fillId="58" borderId="0" applyNumberFormat="0" applyBorder="0" applyProtection="0"/>
    <xf numFmtId="0" fontId="100" fillId="58" borderId="0"/>
    <xf numFmtId="0" fontId="99" fillId="56" borderId="0" applyNumberFormat="0" applyBorder="0" applyProtection="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46" fillId="26" borderId="0" applyNumberFormat="0" applyBorder="0" applyAlignment="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74" fillId="26" borderId="0" applyNumberFormat="0" applyBorder="0" applyAlignment="0" applyProtection="0"/>
    <xf numFmtId="0" fontId="99" fillId="59" borderId="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99" fillId="59" borderId="0"/>
    <xf numFmtId="0" fontId="99" fillId="59" borderId="0" applyNumberFormat="0" applyBorder="0" applyProtection="0"/>
    <xf numFmtId="0" fontId="99" fillId="59" borderId="0" applyNumberFormat="0" applyBorder="0" applyProtection="0"/>
    <xf numFmtId="0" fontId="99" fillId="59" borderId="0" applyNumberFormat="0" applyBorder="0" applyProtection="0"/>
    <xf numFmtId="0" fontId="99"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99"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99"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99" fillId="59" borderId="0" applyNumberFormat="0" applyBorder="0" applyProtection="0"/>
    <xf numFmtId="0" fontId="100" fillId="59" borderId="0" applyNumberFormat="0" applyBorder="0" applyProtection="0"/>
    <xf numFmtId="0" fontId="100" fillId="59" borderId="0" applyNumberFormat="0" applyBorder="0" applyProtection="0"/>
    <xf numFmtId="0" fontId="100" fillId="59" borderId="0"/>
    <xf numFmtId="0" fontId="99" fillId="59" borderId="0" applyNumberFormat="0" applyBorder="0" applyProtection="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100" fillId="59" borderId="0"/>
    <xf numFmtId="0" fontId="100" fillId="59" borderId="0" applyNumberFormat="0" applyBorder="0" applyProtection="0"/>
    <xf numFmtId="0" fontId="46" fillId="27" borderId="0" applyNumberFormat="0" applyBorder="0" applyAlignment="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74" fillId="16" borderId="0" applyNumberFormat="0" applyBorder="0" applyAlignment="0" applyProtection="0"/>
    <xf numFmtId="0" fontId="99" fillId="61" borderId="0"/>
    <xf numFmtId="0" fontId="74" fillId="16" borderId="0" applyBorder="0" applyProtection="0"/>
    <xf numFmtId="164" fontId="99" fillId="48" borderId="0"/>
    <xf numFmtId="164" fontId="99" fillId="48" borderId="0" applyBorder="0" applyProtection="0"/>
    <xf numFmtId="164" fontId="99" fillId="48" borderId="0"/>
    <xf numFmtId="164" fontId="99" fillId="48" borderId="0" applyBorder="0" applyProtection="0"/>
    <xf numFmtId="0" fontId="99" fillId="48" borderId="0"/>
    <xf numFmtId="0" fontId="99" fillId="48" borderId="0" applyNumberFormat="0" applyBorder="0" applyProtection="0"/>
    <xf numFmtId="0" fontId="99" fillId="48" borderId="0" applyNumberFormat="0" applyBorder="0" applyProtection="0"/>
    <xf numFmtId="0" fontId="99" fillId="48" borderId="0" applyNumberFormat="0" applyBorder="0" applyProtection="0"/>
    <xf numFmtId="0" fontId="99" fillId="48"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99" fillId="61"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99" fillId="61"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99" fillId="61" borderId="0" applyNumberFormat="0" applyBorder="0" applyProtection="0"/>
    <xf numFmtId="0" fontId="100" fillId="60" borderId="0" applyNumberFormat="0" applyBorder="0" applyProtection="0"/>
    <xf numFmtId="0" fontId="100" fillId="60" borderId="0" applyNumberFormat="0" applyBorder="0" applyProtection="0"/>
    <xf numFmtId="0" fontId="100" fillId="60" borderId="0"/>
    <xf numFmtId="0" fontId="99" fillId="61" borderId="0" applyNumberFormat="0" applyBorder="0" applyProtection="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100" fillId="60" borderId="0"/>
    <xf numFmtId="0" fontId="100" fillId="60" borderId="0" applyNumberFormat="0" applyBorder="0" applyProtection="0"/>
    <xf numFmtId="0" fontId="34" fillId="0" borderId="0" applyNumberFormat="0" applyFill="0" applyBorder="0" applyProtection="0"/>
    <xf numFmtId="0" fontId="64" fillId="28" borderId="0" applyNumberFormat="0" applyBorder="0" applyProtection="0"/>
    <xf numFmtId="0" fontId="101" fillId="62" borderId="0"/>
    <xf numFmtId="0" fontId="101" fillId="62" borderId="0" applyNumberFormat="0" applyBorder="0" applyProtection="0"/>
    <xf numFmtId="0" fontId="64" fillId="29" borderId="0" applyNumberFormat="0" applyBorder="0" applyProtection="0"/>
    <xf numFmtId="0" fontId="101" fillId="63" borderId="0"/>
    <xf numFmtId="0" fontId="101" fillId="63" borderId="0" applyNumberFormat="0" applyBorder="0" applyProtection="0"/>
    <xf numFmtId="0" fontId="34" fillId="30" borderId="0" applyNumberFormat="0" applyBorder="0" applyProtection="0"/>
    <xf numFmtId="0" fontId="102" fillId="43" borderId="0"/>
    <xf numFmtId="0" fontId="102" fillId="43" borderId="0" applyNumberFormat="0" applyBorder="0" applyProtection="0"/>
    <xf numFmtId="0" fontId="102" fillId="43" borderId="0"/>
    <xf numFmtId="0" fontId="102" fillId="43" borderId="0" applyNumberFormat="0" applyBorder="0" applyProtection="0"/>
    <xf numFmtId="0" fontId="102" fillId="0" borderId="0"/>
    <xf numFmtId="0" fontId="102" fillId="0" borderId="0" applyNumberFormat="0" applyBorder="0" applyProtection="0"/>
    <xf numFmtId="0" fontId="74" fillId="31" borderId="0" applyNumberFormat="0" applyBorder="0" applyAlignment="0" applyProtection="0"/>
    <xf numFmtId="0" fontId="74" fillId="31" borderId="0" applyBorder="0" applyProtection="0"/>
    <xf numFmtId="164" fontId="99" fillId="64" borderId="0"/>
    <xf numFmtId="164" fontId="99" fillId="64" borderId="0" applyBorder="0" applyProtection="0"/>
    <xf numFmtId="164" fontId="99" fillId="64" borderId="0"/>
    <xf numFmtId="164" fontId="99" fillId="64" borderId="0" applyBorder="0" applyProtection="0"/>
    <xf numFmtId="0" fontId="99" fillId="64" borderId="0"/>
    <xf numFmtId="0" fontId="99" fillId="64" borderId="0" applyNumberFormat="0" applyBorder="0" applyProtection="0"/>
    <xf numFmtId="0" fontId="74" fillId="32" borderId="0" applyNumberFormat="0" applyBorder="0" applyAlignment="0" applyProtection="0"/>
    <xf numFmtId="0" fontId="74" fillId="32" borderId="0" applyBorder="0" applyProtection="0"/>
    <xf numFmtId="164" fontId="99" fillId="65" borderId="0"/>
    <xf numFmtId="164" fontId="99" fillId="65" borderId="0" applyBorder="0" applyProtection="0"/>
    <xf numFmtId="164" fontId="99" fillId="65" borderId="0"/>
    <xf numFmtId="164" fontId="99" fillId="65" borderId="0" applyBorder="0" applyProtection="0"/>
    <xf numFmtId="0" fontId="99" fillId="65" borderId="0"/>
    <xf numFmtId="0" fontId="99" fillId="65" borderId="0" applyNumberFormat="0" applyBorder="0" applyProtection="0"/>
    <xf numFmtId="0" fontId="74" fillId="33" borderId="0" applyNumberFormat="0" applyBorder="0" applyAlignment="0" applyProtection="0"/>
    <xf numFmtId="0" fontId="74" fillId="33" borderId="0" applyBorder="0" applyProtection="0"/>
    <xf numFmtId="164" fontId="99" fillId="61" borderId="0"/>
    <xf numFmtId="164" fontId="99" fillId="61" borderId="0" applyBorder="0" applyProtection="0"/>
    <xf numFmtId="164" fontId="99" fillId="61" borderId="0"/>
    <xf numFmtId="164" fontId="99" fillId="61" borderId="0" applyBorder="0" applyProtection="0"/>
    <xf numFmtId="0" fontId="99" fillId="61" borderId="0"/>
    <xf numFmtId="0" fontId="99" fillId="61" borderId="0" applyNumberFormat="0" applyBorder="0" applyProtection="0"/>
    <xf numFmtId="0" fontId="74" fillId="25" borderId="0" applyNumberFormat="0" applyBorder="0" applyAlignment="0" applyProtection="0"/>
    <xf numFmtId="0" fontId="74" fillId="25" borderId="0" applyBorder="0" applyProtection="0"/>
    <xf numFmtId="164" fontId="99" fillId="58" borderId="0"/>
    <xf numFmtId="164" fontId="99" fillId="58" borderId="0" applyBorder="0" applyProtection="0"/>
    <xf numFmtId="164" fontId="99" fillId="58" borderId="0"/>
    <xf numFmtId="164" fontId="99" fillId="58" borderId="0" applyBorder="0" applyProtection="0"/>
    <xf numFmtId="0" fontId="99" fillId="58" borderId="0"/>
    <xf numFmtId="0" fontId="99" fillId="58" borderId="0" applyNumberFormat="0" applyBorder="0" applyProtection="0"/>
    <xf numFmtId="0" fontId="74" fillId="26" borderId="0" applyNumberFormat="0" applyBorder="0" applyAlignment="0" applyProtection="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99" fillId="59" borderId="0"/>
    <xf numFmtId="0" fontId="99" fillId="59" borderId="0" applyNumberFormat="0" applyBorder="0" applyProtection="0"/>
    <xf numFmtId="0" fontId="74" fillId="34" borderId="0" applyNumberFormat="0" applyBorder="0" applyAlignment="0" applyProtection="0"/>
    <xf numFmtId="0" fontId="74" fillId="34" borderId="0" applyBorder="0" applyProtection="0"/>
    <xf numFmtId="164" fontId="99" fillId="66" borderId="0"/>
    <xf numFmtId="164" fontId="99" fillId="66" borderId="0" applyBorder="0" applyProtection="0"/>
    <xf numFmtId="164" fontId="99" fillId="66" borderId="0"/>
    <xf numFmtId="164" fontId="99" fillId="66" borderId="0" applyBorder="0" applyProtection="0"/>
    <xf numFmtId="0" fontId="99" fillId="66" borderId="0"/>
    <xf numFmtId="0" fontId="99" fillId="66" borderId="0" applyNumberFormat="0" applyBorder="0" applyProtection="0"/>
    <xf numFmtId="0" fontId="46" fillId="31" borderId="0" applyNumberFormat="0" applyBorder="0" applyAlignment="0" applyProtection="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74" fillId="26" borderId="0" applyNumberFormat="0" applyBorder="0" applyAlignment="0" applyProtection="0"/>
    <xf numFmtId="0" fontId="99" fillId="59" borderId="0"/>
    <xf numFmtId="0" fontId="99" fillId="59" borderId="0" applyNumberFormat="0" applyBorder="0" applyProtection="0"/>
    <xf numFmtId="0" fontId="100" fillId="64" borderId="0"/>
    <xf numFmtId="0" fontId="100" fillId="64" borderId="0" applyNumberFormat="0" applyBorder="0" applyProtection="0"/>
    <xf numFmtId="0" fontId="46" fillId="32" borderId="0" applyNumberFormat="0" applyBorder="0" applyAlignment="0" applyProtection="0"/>
    <xf numFmtId="0" fontId="46" fillId="35" borderId="0" applyNumberFormat="0" applyBorder="0" applyAlignment="0" applyProtection="0"/>
    <xf numFmtId="0" fontId="74" fillId="32" borderId="0" applyBorder="0" applyProtection="0"/>
    <xf numFmtId="164" fontId="99" fillId="65" borderId="0"/>
    <xf numFmtId="164" fontId="99" fillId="65" borderId="0" applyBorder="0" applyProtection="0"/>
    <xf numFmtId="164" fontId="99" fillId="65" borderId="0"/>
    <xf numFmtId="164" fontId="99" fillId="65" borderId="0" applyBorder="0" applyProtection="0"/>
    <xf numFmtId="0" fontId="100" fillId="65" borderId="0"/>
    <xf numFmtId="0" fontId="100" fillId="65" borderId="0" applyNumberFormat="0" applyBorder="0" applyProtection="0"/>
    <xf numFmtId="0" fontId="100" fillId="65" borderId="0"/>
    <xf numFmtId="0" fontId="100" fillId="65" borderId="0" applyNumberFormat="0" applyBorder="0" applyProtection="0"/>
    <xf numFmtId="0" fontId="74" fillId="32" borderId="0" applyNumberFormat="0" applyBorder="0" applyAlignment="0" applyProtection="0"/>
    <xf numFmtId="0" fontId="99" fillId="65" borderId="0"/>
    <xf numFmtId="0" fontId="99" fillId="65" borderId="0" applyNumberFormat="0" applyBorder="0" applyProtection="0"/>
    <xf numFmtId="0" fontId="100" fillId="65" borderId="0"/>
    <xf numFmtId="0" fontId="100" fillId="65" borderId="0" applyNumberFormat="0" applyBorder="0" applyProtection="0"/>
    <xf numFmtId="0" fontId="46" fillId="35" borderId="0" applyNumberFormat="0" applyBorder="0" applyAlignment="0" applyProtection="0"/>
    <xf numFmtId="0" fontId="100" fillId="65" borderId="0"/>
    <xf numFmtId="0" fontId="100" fillId="65" borderId="0" applyNumberFormat="0" applyBorder="0" applyProtection="0"/>
    <xf numFmtId="0" fontId="100" fillId="65" borderId="0"/>
    <xf numFmtId="0" fontId="100" fillId="65" borderId="0" applyNumberFormat="0" applyBorder="0" applyProtection="0"/>
    <xf numFmtId="0" fontId="99" fillId="66" borderId="0"/>
    <xf numFmtId="0" fontId="99" fillId="66" borderId="0" applyNumberFormat="0" applyBorder="0" applyProtection="0"/>
    <xf numFmtId="0" fontId="46" fillId="33" borderId="0" applyNumberFormat="0" applyBorder="0" applyAlignment="0" applyProtection="0"/>
    <xf numFmtId="0" fontId="46" fillId="36" borderId="0" applyNumberFormat="0" applyBorder="0" applyAlignment="0" applyProtection="0"/>
    <xf numFmtId="0" fontId="74" fillId="37" borderId="0" applyBorder="0" applyProtection="0"/>
    <xf numFmtId="164" fontId="99" fillId="67" borderId="0"/>
    <xf numFmtId="164" fontId="99" fillId="67" borderId="0" applyBorder="0" applyProtection="0"/>
    <xf numFmtId="164" fontId="99" fillId="67" borderId="0"/>
    <xf numFmtId="164" fontId="99" fillId="67" borderId="0" applyBorder="0" applyProtection="0"/>
    <xf numFmtId="0" fontId="100" fillId="61" borderId="0"/>
    <xf numFmtId="0" fontId="100" fillId="61" borderId="0" applyNumberFormat="0" applyBorder="0" applyProtection="0"/>
    <xf numFmtId="0" fontId="100" fillId="61" borderId="0"/>
    <xf numFmtId="0" fontId="100" fillId="61" borderId="0" applyNumberFormat="0" applyBorder="0" applyProtection="0"/>
    <xf numFmtId="0" fontId="74" fillId="37" borderId="0" applyNumberFormat="0" applyBorder="0" applyAlignment="0" applyProtection="0"/>
    <xf numFmtId="0" fontId="99" fillId="67" borderId="0"/>
    <xf numFmtId="0" fontId="99" fillId="67" borderId="0" applyNumberFormat="0" applyBorder="0" applyProtection="0"/>
    <xf numFmtId="0" fontId="100" fillId="61" borderId="0"/>
    <xf numFmtId="0" fontId="100" fillId="61" borderId="0" applyNumberFormat="0" applyBorder="0" applyProtection="0"/>
    <xf numFmtId="0" fontId="46" fillId="36" borderId="0" applyNumberFormat="0" applyBorder="0" applyAlignment="0" applyProtection="0"/>
    <xf numFmtId="0" fontId="100" fillId="61" borderId="0"/>
    <xf numFmtId="0" fontId="100" fillId="61" borderId="0" applyNumberFormat="0" applyBorder="0" applyProtection="0"/>
    <xf numFmtId="0" fontId="100" fillId="61" borderId="0"/>
    <xf numFmtId="0" fontId="100" fillId="61" borderId="0" applyNumberFormat="0" applyBorder="0" applyProtection="0"/>
    <xf numFmtId="0" fontId="99" fillId="68" borderId="0"/>
    <xf numFmtId="0" fontId="99" fillId="68" borderId="0" applyNumberFormat="0" applyBorder="0" applyProtection="0"/>
    <xf numFmtId="0" fontId="46" fillId="25" borderId="0" applyNumberFormat="0" applyBorder="0" applyAlignment="0" applyProtection="0"/>
    <xf numFmtId="0" fontId="46" fillId="38" borderId="0" applyNumberFormat="0" applyBorder="0" applyAlignment="0" applyProtection="0"/>
    <xf numFmtId="0" fontId="74" fillId="39" borderId="0" applyBorder="0" applyProtection="0"/>
    <xf numFmtId="164" fontId="99" fillId="69" borderId="0"/>
    <xf numFmtId="164" fontId="99" fillId="69" borderId="0" applyBorder="0" applyProtection="0"/>
    <xf numFmtId="164" fontId="99" fillId="69" borderId="0"/>
    <xf numFmtId="164" fontId="99" fillId="69" borderId="0" applyBorder="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74" fillId="39" borderId="0" applyNumberFormat="0" applyBorder="0" applyAlignment="0" applyProtection="0"/>
    <xf numFmtId="0" fontId="99" fillId="69" borderId="0"/>
    <xf numFmtId="0" fontId="99" fillId="69" borderId="0" applyNumberFormat="0" applyBorder="0" applyProtection="0"/>
    <xf numFmtId="0" fontId="100" fillId="58" borderId="0"/>
    <xf numFmtId="0" fontId="100" fillId="58" borderId="0" applyNumberFormat="0" applyBorder="0" applyProtection="0"/>
    <xf numFmtId="0" fontId="46" fillId="38" borderId="0" applyNumberFormat="0" applyBorder="0" applyAlignment="0" applyProtection="0"/>
    <xf numFmtId="0" fontId="100" fillId="58" borderId="0"/>
    <xf numFmtId="0" fontId="100" fillId="58" borderId="0" applyNumberFormat="0" applyBorder="0" applyProtection="0"/>
    <xf numFmtId="0" fontId="100" fillId="58" borderId="0"/>
    <xf numFmtId="0" fontId="100" fillId="58" borderId="0" applyNumberFormat="0" applyBorder="0" applyProtection="0"/>
    <xf numFmtId="0" fontId="99" fillId="54" borderId="0"/>
    <xf numFmtId="0" fontId="99" fillId="54" borderId="0" applyNumberFormat="0" applyBorder="0" applyProtection="0"/>
    <xf numFmtId="0" fontId="46" fillId="26" borderId="0" applyNumberFormat="0" applyBorder="0" applyAlignment="0" applyProtection="0"/>
    <xf numFmtId="0" fontId="74" fillId="26" borderId="0" applyBorder="0" applyProtection="0"/>
    <xf numFmtId="164" fontId="99" fillId="59" borderId="0"/>
    <xf numFmtId="164" fontId="99" fillId="59" borderId="0" applyBorder="0" applyProtection="0"/>
    <xf numFmtId="164" fontId="99" fillId="59" borderId="0"/>
    <xf numFmtId="164" fontId="99" fillId="59" borderId="0" applyBorder="0" applyProtection="0"/>
    <xf numFmtId="0" fontId="74" fillId="26" borderId="0" applyNumberFormat="0" applyBorder="0" applyAlignment="0" applyProtection="0"/>
    <xf numFmtId="0" fontId="99" fillId="59" borderId="0"/>
    <xf numFmtId="0" fontId="99" fillId="59" borderId="0" applyNumberFormat="0" applyBorder="0" applyProtection="0"/>
    <xf numFmtId="0" fontId="100" fillId="59" borderId="0"/>
    <xf numFmtId="0" fontId="100" fillId="59" borderId="0" applyNumberFormat="0" applyBorder="0" applyProtection="0"/>
    <xf numFmtId="0" fontId="99" fillId="64" borderId="0"/>
    <xf numFmtId="0" fontId="99" fillId="64" borderId="0" applyNumberFormat="0" applyBorder="0" applyProtection="0"/>
    <xf numFmtId="0" fontId="46" fillId="34" borderId="0" applyNumberFormat="0" applyBorder="0" applyAlignment="0" applyProtection="0"/>
    <xf numFmtId="0" fontId="74" fillId="34" borderId="0" applyBorder="0" applyProtection="0"/>
    <xf numFmtId="164" fontId="99" fillId="66" borderId="0"/>
    <xf numFmtId="164" fontId="99" fillId="66" borderId="0" applyBorder="0" applyProtection="0"/>
    <xf numFmtId="164" fontId="99" fillId="66" borderId="0"/>
    <xf numFmtId="164" fontId="99" fillId="66" borderId="0" applyBorder="0" applyProtection="0"/>
    <xf numFmtId="0" fontId="74" fillId="34" borderId="0" applyNumberFormat="0" applyBorder="0" applyAlignment="0" applyProtection="0"/>
    <xf numFmtId="0" fontId="99" fillId="66" borderId="0"/>
    <xf numFmtId="0" fontId="99" fillId="66" borderId="0" applyNumberFormat="0" applyBorder="0" applyProtection="0"/>
    <xf numFmtId="0" fontId="100" fillId="66" borderId="0"/>
    <xf numFmtId="0" fontId="100" fillId="66" borderId="0" applyNumberFormat="0" applyBorder="0" applyProtection="0"/>
    <xf numFmtId="0" fontId="99" fillId="61" borderId="0"/>
    <xf numFmtId="0" fontId="99" fillId="61" borderId="0" applyNumberFormat="0" applyBorder="0" applyProtection="0"/>
    <xf numFmtId="0" fontId="65" fillId="40" borderId="0" applyNumberFormat="0" applyBorder="0" applyProtection="0"/>
    <xf numFmtId="0" fontId="84" fillId="11" borderId="0" applyBorder="0" applyProtection="0"/>
    <xf numFmtId="164" fontId="103" fillId="44" borderId="0"/>
    <xf numFmtId="164" fontId="103" fillId="44" borderId="0" applyBorder="0" applyProtection="0"/>
    <xf numFmtId="164" fontId="103" fillId="44" borderId="0"/>
    <xf numFmtId="164" fontId="103" fillId="44" borderId="0" applyBorder="0" applyProtection="0"/>
    <xf numFmtId="0" fontId="84" fillId="11" borderId="0" applyNumberFormat="0" applyBorder="0" applyAlignment="0" applyProtection="0"/>
    <xf numFmtId="0" fontId="103" fillId="44" borderId="0"/>
    <xf numFmtId="0" fontId="103" fillId="44" borderId="0" applyNumberFormat="0" applyBorder="0" applyProtection="0"/>
    <xf numFmtId="0" fontId="104" fillId="48" borderId="0"/>
    <xf numFmtId="0" fontId="104" fillId="48" borderId="0" applyNumberFormat="0" applyBorder="0" applyProtection="0"/>
    <xf numFmtId="0" fontId="104" fillId="48" borderId="0"/>
    <xf numFmtId="0" fontId="104" fillId="48" borderId="0" applyNumberFormat="0" applyBorder="0" applyProtection="0"/>
    <xf numFmtId="0" fontId="81" fillId="22" borderId="40" applyNumberFormat="0" applyAlignment="0" applyProtection="0"/>
    <xf numFmtId="0" fontId="81" fillId="22" borderId="41" applyProtection="0"/>
    <xf numFmtId="164" fontId="105" fillId="55" borderId="61"/>
    <xf numFmtId="164" fontId="105" fillId="55" borderId="61" applyProtection="0"/>
    <xf numFmtId="164" fontId="105" fillId="55" borderId="61"/>
    <xf numFmtId="164" fontId="105" fillId="55" borderId="61" applyProtection="0"/>
    <xf numFmtId="0" fontId="105" fillId="55" borderId="61"/>
    <xf numFmtId="0" fontId="105" fillId="55" borderId="61" applyNumberFormat="0" applyProtection="0"/>
    <xf numFmtId="0" fontId="106" fillId="0" borderId="0"/>
    <xf numFmtId="0" fontId="106" fillId="0" borderId="0" applyNumberFormat="0" applyBorder="0" applyProtection="0"/>
    <xf numFmtId="0" fontId="106" fillId="0" borderId="0"/>
    <xf numFmtId="0" fontId="106" fillId="0" borderId="0" applyNumberFormat="0" applyBorder="0" applyProtection="0"/>
    <xf numFmtId="0" fontId="106" fillId="0" borderId="0"/>
    <xf numFmtId="0" fontId="106" fillId="0" borderId="0" applyNumberFormat="0" applyBorder="0" applyProtection="0"/>
    <xf numFmtId="0" fontId="106" fillId="0" borderId="0"/>
    <xf numFmtId="0" fontId="106" fillId="0" borderId="0" applyNumberFormat="0" applyBorder="0" applyProtection="0"/>
    <xf numFmtId="0" fontId="106" fillId="0" borderId="0"/>
    <xf numFmtId="0" fontId="106" fillId="0" borderId="0" applyNumberFormat="0" applyBorder="0" applyProtection="0"/>
    <xf numFmtId="0" fontId="79" fillId="41" borderId="42" applyNumberFormat="0" applyAlignment="0" applyProtection="0"/>
    <xf numFmtId="0" fontId="79" fillId="41" borderId="42" applyProtection="0"/>
    <xf numFmtId="164" fontId="107" fillId="68" borderId="62"/>
    <xf numFmtId="164" fontId="107" fillId="68" borderId="62" applyProtection="0"/>
    <xf numFmtId="164" fontId="107" fillId="68" borderId="62"/>
    <xf numFmtId="164" fontId="107" fillId="68" borderId="62" applyProtection="0"/>
    <xf numFmtId="0" fontId="107" fillId="68" borderId="62"/>
    <xf numFmtId="0" fontId="107" fillId="68" borderId="62" applyNumberFormat="0" applyProtection="0"/>
    <xf numFmtId="0" fontId="106" fillId="0" borderId="0"/>
    <xf numFmtId="0" fontId="47" fillId="16" borderId="40" applyNumberFormat="0" applyAlignment="0" applyProtection="0"/>
    <xf numFmtId="0" fontId="75" fillId="16" borderId="41" applyProtection="0"/>
    <xf numFmtId="164" fontId="108" fillId="48" borderId="61"/>
    <xf numFmtId="164" fontId="108" fillId="48" borderId="61" applyProtection="0"/>
    <xf numFmtId="164" fontId="108" fillId="48" borderId="61"/>
    <xf numFmtId="164" fontId="108" fillId="48" borderId="61" applyProtection="0"/>
    <xf numFmtId="0" fontId="75" fillId="16" borderId="40" applyNumberFormat="0" applyAlignment="0" applyProtection="0"/>
    <xf numFmtId="0" fontId="108" fillId="48" borderId="61"/>
    <xf numFmtId="0" fontId="108" fillId="48" borderId="61" applyNumberFormat="0" applyProtection="0"/>
    <xf numFmtId="0" fontId="109" fillId="48" borderId="61"/>
    <xf numFmtId="0" fontId="109" fillId="48" borderId="61" applyNumberFormat="0" applyProtection="0"/>
    <xf numFmtId="0" fontId="48" fillId="22" borderId="43" applyNumberFormat="0" applyAlignment="0" applyProtection="0"/>
    <xf numFmtId="0" fontId="76" fillId="8" borderId="44" applyProtection="0"/>
    <xf numFmtId="164" fontId="110" fillId="49" borderId="62"/>
    <xf numFmtId="164" fontId="110" fillId="49" borderId="62" applyProtection="0"/>
    <xf numFmtId="164" fontId="110" fillId="49" borderId="62"/>
    <xf numFmtId="164" fontId="110" fillId="49" borderId="62" applyProtection="0"/>
    <xf numFmtId="0" fontId="76" fillId="8" borderId="43" applyNumberFormat="0" applyAlignment="0" applyProtection="0"/>
    <xf numFmtId="0" fontId="110" fillId="49" borderId="62"/>
    <xf numFmtId="0" fontId="110" fillId="49" borderId="62" applyNumberFormat="0" applyProtection="0"/>
    <xf numFmtId="0" fontId="111" fillId="55" borderId="62"/>
    <xf numFmtId="0" fontId="111" fillId="55" borderId="62" applyNumberFormat="0" applyProtection="0"/>
    <xf numFmtId="0" fontId="110" fillId="55" borderId="62"/>
    <xf numFmtId="0" fontId="110" fillId="55" borderId="62" applyNumberFormat="0" applyProtection="0"/>
    <xf numFmtId="0" fontId="49" fillId="12" borderId="0" applyNumberFormat="0" applyBorder="0" applyAlignment="0" applyProtection="0"/>
    <xf numFmtId="0" fontId="77" fillId="12" borderId="0" applyNumberFormat="0" applyBorder="0" applyAlignment="0" applyProtection="0"/>
    <xf numFmtId="0" fontId="77" fillId="12" borderId="0" applyBorder="0" applyProtection="0"/>
    <xf numFmtId="164" fontId="112" fillId="45" borderId="0"/>
    <xf numFmtId="164" fontId="112" fillId="45" borderId="0" applyBorder="0" applyProtection="0"/>
    <xf numFmtId="164" fontId="112" fillId="45" borderId="0"/>
    <xf numFmtId="164" fontId="112" fillId="45" borderId="0" applyBorder="0" applyProtection="0"/>
    <xf numFmtId="0" fontId="112" fillId="45" borderId="0"/>
    <xf numFmtId="0" fontId="112" fillId="45" borderId="0" applyNumberFormat="0" applyBorder="0" applyProtection="0"/>
    <xf numFmtId="0" fontId="113" fillId="45" borderId="0"/>
    <xf numFmtId="0" fontId="113" fillId="45" borderId="0" applyNumberFormat="0" applyBorder="0" applyProtection="0"/>
    <xf numFmtId="0" fontId="113" fillId="45" borderId="0"/>
    <xf numFmtId="0" fontId="113" fillId="45" borderId="0" applyNumberFormat="0" applyBorder="0" applyProtection="0"/>
    <xf numFmtId="0" fontId="112" fillId="45" borderId="0"/>
    <xf numFmtId="0" fontId="112" fillId="45" borderId="0" applyNumberFormat="0" applyBorder="0" applyProtection="0"/>
    <xf numFmtId="166" fontId="25" fillId="0" borderId="0" applyFill="0" applyBorder="0" applyAlignment="0" applyProtection="0"/>
    <xf numFmtId="186" fontId="43" fillId="0" borderId="0" applyBorder="0" applyProtection="0"/>
    <xf numFmtId="189" fontId="114" fillId="0" borderId="0"/>
    <xf numFmtId="189" fontId="114" fillId="0" borderId="0" applyBorder="0" applyProtection="0"/>
    <xf numFmtId="179" fontId="44" fillId="0" borderId="0" applyBorder="0" applyProtection="0"/>
    <xf numFmtId="170" fontId="115" fillId="0" borderId="0"/>
    <xf numFmtId="170" fontId="115" fillId="0" borderId="0" applyBorder="0" applyProtection="0"/>
    <xf numFmtId="179" fontId="25" fillId="0" borderId="0" applyFill="0" applyBorder="0" applyAlignment="0" applyProtection="0"/>
    <xf numFmtId="170" fontId="114" fillId="0" borderId="0"/>
    <xf numFmtId="170" fontId="114" fillId="0" borderId="0" applyBorder="0" applyProtection="0"/>
    <xf numFmtId="173" fontId="114" fillId="0" borderId="0"/>
    <xf numFmtId="173" fontId="114" fillId="0" borderId="0" applyBorder="0" applyProtection="0"/>
    <xf numFmtId="0" fontId="66" fillId="42" borderId="0" applyNumberFormat="0" applyBorder="0" applyProtection="0"/>
    <xf numFmtId="0" fontId="116" fillId="70" borderId="0"/>
    <xf numFmtId="0" fontId="116" fillId="70" borderId="0" applyNumberFormat="0" applyBorder="0" applyProtection="0"/>
    <xf numFmtId="0" fontId="116" fillId="70" borderId="0"/>
    <xf numFmtId="0" fontId="116" fillId="70" borderId="0" applyNumberFormat="0" applyBorder="0" applyProtection="0"/>
    <xf numFmtId="164" fontId="5" fillId="0" borderId="0"/>
    <xf numFmtId="164" fontId="9" fillId="0" borderId="0"/>
    <xf numFmtId="0" fontId="85" fillId="0" borderId="0" applyBorder="0" applyProtection="0"/>
    <xf numFmtId="164" fontId="117" fillId="0" borderId="0"/>
    <xf numFmtId="164" fontId="117" fillId="0" borderId="0" applyBorder="0" applyProtection="0"/>
    <xf numFmtId="164" fontId="9" fillId="0" borderId="0" applyBorder="0" applyProtection="0"/>
    <xf numFmtId="0" fontId="23" fillId="0" borderId="0"/>
    <xf numFmtId="164" fontId="9" fillId="0" borderId="0"/>
    <xf numFmtId="164" fontId="9" fillId="0" borderId="0" applyBorder="0" applyProtection="0"/>
    <xf numFmtId="164" fontId="9" fillId="0" borderId="0"/>
    <xf numFmtId="164" fontId="9" fillId="0" borderId="0" applyBorder="0" applyProtection="0"/>
    <xf numFmtId="164" fontId="9" fillId="0" borderId="0"/>
    <xf numFmtId="164" fontId="5" fillId="0" borderId="0" applyBorder="0" applyProtection="0"/>
    <xf numFmtId="168" fontId="13" fillId="0" borderId="0"/>
    <xf numFmtId="0" fontId="82" fillId="0" borderId="0" applyNumberFormat="0" applyFill="0" applyBorder="0" applyAlignment="0" applyProtection="0"/>
    <xf numFmtId="0" fontId="82" fillId="0" borderId="0" applyBorder="0" applyProtection="0"/>
    <xf numFmtId="164" fontId="118" fillId="0" borderId="0"/>
    <xf numFmtId="164" fontId="118" fillId="0" borderId="0" applyBorder="0" applyProtection="0"/>
    <xf numFmtId="164" fontId="118" fillId="0" borderId="0"/>
    <xf numFmtId="164" fontId="118" fillId="0" borderId="0" applyBorder="0" applyProtection="0"/>
    <xf numFmtId="0" fontId="118" fillId="0" borderId="0"/>
    <xf numFmtId="0" fontId="118" fillId="0" borderId="0" applyNumberFormat="0" applyBorder="0" applyProtection="0"/>
    <xf numFmtId="0" fontId="67" fillId="0" borderId="0" applyNumberFormat="0" applyFill="0" applyBorder="0" applyProtection="0"/>
    <xf numFmtId="0" fontId="119" fillId="0" borderId="0"/>
    <xf numFmtId="0" fontId="119" fillId="0" borderId="0" applyNumberFormat="0" applyBorder="0" applyProtection="0"/>
    <xf numFmtId="0" fontId="68" fillId="12" borderId="0" applyNumberFormat="0" applyBorder="0" applyProtection="0"/>
    <xf numFmtId="0" fontId="77" fillId="12" borderId="0" applyBorder="0" applyProtection="0"/>
    <xf numFmtId="164" fontId="112" fillId="45" borderId="0"/>
    <xf numFmtId="164" fontId="112" fillId="45" borderId="0" applyBorder="0" applyProtection="0"/>
    <xf numFmtId="164" fontId="112" fillId="45" borderId="0"/>
    <xf numFmtId="164" fontId="112" fillId="45" borderId="0" applyBorder="0" applyProtection="0"/>
    <xf numFmtId="0" fontId="77" fillId="12" borderId="0" applyNumberFormat="0" applyBorder="0" applyAlignment="0" applyProtection="0"/>
    <xf numFmtId="0" fontId="112" fillId="45" borderId="0"/>
    <xf numFmtId="0" fontId="112" fillId="45" borderId="0" applyNumberFormat="0" applyBorder="0" applyProtection="0"/>
    <xf numFmtId="0" fontId="120" fillId="45" borderId="0"/>
    <xf numFmtId="0" fontId="120" fillId="45" borderId="0" applyNumberFormat="0" applyBorder="0" applyProtection="0"/>
    <xf numFmtId="0" fontId="121" fillId="0" borderId="0">
      <alignment horizontal="center"/>
    </xf>
    <xf numFmtId="164" fontId="122" fillId="0" borderId="0">
      <alignment horizontal="center"/>
    </xf>
    <xf numFmtId="0" fontId="70" fillId="0" borderId="0" applyNumberFormat="0" applyFill="0" applyBorder="0" applyProtection="0"/>
    <xf numFmtId="0" fontId="88" fillId="0" borderId="45" applyProtection="0"/>
    <xf numFmtId="164" fontId="123" fillId="0" borderId="63"/>
    <xf numFmtId="164" fontId="123" fillId="0" borderId="63" applyProtection="0"/>
    <xf numFmtId="164" fontId="123" fillId="0" borderId="63"/>
    <xf numFmtId="164" fontId="123" fillId="0" borderId="63" applyProtection="0"/>
    <xf numFmtId="0" fontId="124" fillId="0" borderId="0"/>
    <xf numFmtId="0" fontId="124" fillId="0" borderId="0" applyNumberFormat="0" applyBorder="0" applyProtection="0"/>
    <xf numFmtId="0" fontId="88" fillId="0" borderId="46" applyNumberFormat="0" applyFill="0" applyAlignment="0" applyProtection="0"/>
    <xf numFmtId="0" fontId="123" fillId="0" borderId="63"/>
    <xf numFmtId="0" fontId="123" fillId="0" borderId="63" applyNumberFormat="0" applyProtection="0"/>
    <xf numFmtId="164" fontId="122" fillId="0" borderId="0">
      <alignment horizontal="center"/>
    </xf>
    <xf numFmtId="164" fontId="122" fillId="0" borderId="0" applyBorder="0" applyProtection="0">
      <alignment horizontal="center"/>
    </xf>
    <xf numFmtId="0" fontId="122" fillId="0" borderId="0">
      <alignment horizontal="center"/>
    </xf>
    <xf numFmtId="0" fontId="122" fillId="0" borderId="0" applyNumberFormat="0" applyBorder="0" applyProtection="0">
      <alignment horizontal="center"/>
    </xf>
    <xf numFmtId="0" fontId="71" fillId="0" borderId="0" applyNumberFormat="0" applyFill="0" applyBorder="0" applyProtection="0"/>
    <xf numFmtId="0" fontId="89" fillId="0" borderId="47" applyProtection="0"/>
    <xf numFmtId="164" fontId="125" fillId="0" borderId="64"/>
    <xf numFmtId="164" fontId="125" fillId="0" borderId="64" applyProtection="0"/>
    <xf numFmtId="164" fontId="125" fillId="0" borderId="64"/>
    <xf numFmtId="164" fontId="125" fillId="0" borderId="64" applyProtection="0"/>
    <xf numFmtId="0" fontId="89" fillId="0" borderId="48" applyNumberFormat="0" applyFill="0" applyAlignment="0" applyProtection="0"/>
    <xf numFmtId="0" fontId="125" fillId="0" borderId="64"/>
    <xf numFmtId="0" fontId="125" fillId="0" borderId="64" applyNumberFormat="0" applyProtection="0"/>
    <xf numFmtId="0" fontId="126" fillId="0" borderId="0"/>
    <xf numFmtId="0" fontId="126" fillId="0" borderId="0" applyNumberFormat="0" applyBorder="0" applyProtection="0"/>
    <xf numFmtId="0" fontId="69" fillId="0" borderId="0" applyNumberFormat="0" applyFill="0" applyBorder="0" applyProtection="0"/>
    <xf numFmtId="0" fontId="90" fillId="0" borderId="49" applyProtection="0"/>
    <xf numFmtId="164" fontId="127" fillId="0" borderId="65"/>
    <xf numFmtId="164" fontId="127" fillId="0" borderId="65" applyProtection="0"/>
    <xf numFmtId="164" fontId="127" fillId="0" borderId="65"/>
    <xf numFmtId="164" fontId="127" fillId="0" borderId="65" applyProtection="0"/>
    <xf numFmtId="0" fontId="90" fillId="0" borderId="50" applyNumberFormat="0" applyFill="0" applyAlignment="0" applyProtection="0"/>
    <xf numFmtId="0" fontId="127" fillId="0" borderId="65"/>
    <xf numFmtId="0" fontId="127" fillId="0" borderId="65" applyNumberFormat="0" applyProtection="0"/>
    <xf numFmtId="0" fontId="128" fillId="0" borderId="0"/>
    <xf numFmtId="0" fontId="128" fillId="0" borderId="0" applyNumberFormat="0" applyBorder="0" applyProtection="0"/>
    <xf numFmtId="0" fontId="90" fillId="0" borderId="0" applyNumberFormat="0" applyFill="0" applyBorder="0" applyAlignment="0" applyProtection="0"/>
    <xf numFmtId="0" fontId="90" fillId="0" borderId="0" applyBorder="0" applyProtection="0"/>
    <xf numFmtId="164" fontId="127" fillId="0" borderId="0"/>
    <xf numFmtId="164" fontId="127" fillId="0" borderId="0" applyBorder="0" applyProtection="0"/>
    <xf numFmtId="164" fontId="127" fillId="0" borderId="0"/>
    <xf numFmtId="164" fontId="127" fillId="0" borderId="0" applyBorder="0" applyProtection="0"/>
    <xf numFmtId="0" fontId="127" fillId="0" borderId="0"/>
    <xf numFmtId="0" fontId="127" fillId="0" borderId="0" applyNumberFormat="0" applyBorder="0" applyProtection="0"/>
    <xf numFmtId="164" fontId="121" fillId="0" borderId="0">
      <alignment horizontal="center"/>
    </xf>
    <xf numFmtId="164" fontId="121" fillId="0" borderId="0" applyBorder="0" applyProtection="0">
      <alignment horizontal="center"/>
    </xf>
    <xf numFmtId="164" fontId="121" fillId="0" borderId="0">
      <alignment horizontal="center"/>
    </xf>
    <xf numFmtId="164" fontId="121" fillId="0" borderId="0" applyBorder="0" applyProtection="0">
      <alignment horizontal="center"/>
    </xf>
    <xf numFmtId="0" fontId="129" fillId="0" borderId="0">
      <alignment horizontal="center"/>
    </xf>
    <xf numFmtId="0" fontId="129" fillId="0" borderId="0" applyNumberFormat="0" applyBorder="0" applyProtection="0">
      <alignment horizontal="center"/>
    </xf>
    <xf numFmtId="0" fontId="121" fillId="0" borderId="0">
      <alignment horizontal="center" textRotation="90"/>
    </xf>
    <xf numFmtId="164" fontId="122" fillId="0" borderId="0">
      <alignment horizontal="center" textRotation="90"/>
    </xf>
    <xf numFmtId="164" fontId="122" fillId="0" borderId="0">
      <alignment horizontal="center" textRotation="90"/>
    </xf>
    <xf numFmtId="164" fontId="122" fillId="0" borderId="0" applyBorder="0" applyProtection="0">
      <alignment horizontal="center" textRotation="90"/>
    </xf>
    <xf numFmtId="0" fontId="122" fillId="0" borderId="0">
      <alignment horizontal="center" textRotation="90"/>
    </xf>
    <xf numFmtId="0" fontId="122" fillId="0" borderId="0" applyNumberFormat="0" applyBorder="0" applyProtection="0">
      <alignment horizontal="center" textRotation="90"/>
    </xf>
    <xf numFmtId="164" fontId="121" fillId="0" borderId="0">
      <alignment horizontal="center" textRotation="90"/>
    </xf>
    <xf numFmtId="164" fontId="121" fillId="0" borderId="0" applyBorder="0" applyProtection="0">
      <alignment horizontal="center" textRotation="90"/>
    </xf>
    <xf numFmtId="164" fontId="121" fillId="0" borderId="0">
      <alignment horizontal="center" textRotation="90"/>
    </xf>
    <xf numFmtId="164" fontId="121" fillId="0" borderId="0" applyBorder="0" applyProtection="0">
      <alignment horizontal="center" textRotation="90"/>
    </xf>
    <xf numFmtId="0" fontId="129" fillId="0" borderId="0">
      <alignment horizontal="center" textRotation="90"/>
    </xf>
    <xf numFmtId="0" fontId="129" fillId="0" borderId="0" applyNumberFormat="0" applyBorder="0" applyProtection="0">
      <alignment horizontal="center" textRotation="90"/>
    </xf>
    <xf numFmtId="0" fontId="75" fillId="16" borderId="40" applyNumberFormat="0" applyAlignment="0" applyProtection="0"/>
    <xf numFmtId="0" fontId="75" fillId="16" borderId="41" applyProtection="0"/>
    <xf numFmtId="164" fontId="108" fillId="48" borderId="61"/>
    <xf numFmtId="164" fontId="108" fillId="48" borderId="61" applyProtection="0"/>
    <xf numFmtId="164" fontId="108" fillId="48" borderId="61"/>
    <xf numFmtId="164" fontId="108" fillId="48" borderId="61" applyProtection="0"/>
    <xf numFmtId="0" fontId="108" fillId="48" borderId="61"/>
    <xf numFmtId="0" fontId="108" fillId="48" borderId="61" applyNumberFormat="0" applyProtection="0"/>
    <xf numFmtId="0" fontId="50" fillId="0" borderId="51" applyNumberFormat="0" applyFill="0" applyAlignment="0" applyProtection="0"/>
    <xf numFmtId="0" fontId="78" fillId="0" borderId="51" applyProtection="0"/>
    <xf numFmtId="164" fontId="130" fillId="0" borderId="66"/>
    <xf numFmtId="164" fontId="130" fillId="0" borderId="66" applyProtection="0"/>
    <xf numFmtId="164" fontId="130" fillId="0" borderId="66"/>
    <xf numFmtId="164" fontId="130" fillId="0" borderId="66" applyProtection="0"/>
    <xf numFmtId="0" fontId="78" fillId="0" borderId="51" applyNumberFormat="0" applyFill="0" applyAlignment="0" applyProtection="0"/>
    <xf numFmtId="0" fontId="130" fillId="0" borderId="66"/>
    <xf numFmtId="0" fontId="130" fillId="0" borderId="66" applyNumberFormat="0" applyProtection="0"/>
    <xf numFmtId="0" fontId="131" fillId="0" borderId="66"/>
    <xf numFmtId="0" fontId="131" fillId="0" borderId="66" applyNumberFormat="0" applyProtection="0"/>
    <xf numFmtId="0" fontId="51" fillId="41" borderId="42" applyNumberFormat="0" applyAlignment="0" applyProtection="0"/>
    <xf numFmtId="0" fontId="79" fillId="41" borderId="42" applyProtection="0"/>
    <xf numFmtId="164" fontId="107" fillId="68" borderId="62"/>
    <xf numFmtId="164" fontId="107" fillId="68" borderId="62" applyProtection="0"/>
    <xf numFmtId="164" fontId="107" fillId="68" borderId="62"/>
    <xf numFmtId="164" fontId="107" fillId="68" borderId="62" applyProtection="0"/>
    <xf numFmtId="0" fontId="79" fillId="41" borderId="42" applyNumberFormat="0" applyAlignment="0" applyProtection="0"/>
    <xf numFmtId="0" fontId="107" fillId="68" borderId="62"/>
    <xf numFmtId="0" fontId="107" fillId="68" borderId="62" applyNumberFormat="0" applyProtection="0"/>
    <xf numFmtId="0" fontId="132" fillId="68" borderId="62"/>
    <xf numFmtId="0" fontId="132" fillId="68" borderId="62" applyNumberFormat="0" applyProtection="0"/>
    <xf numFmtId="0" fontId="78" fillId="0" borderId="51" applyNumberFormat="0" applyFill="0" applyAlignment="0" applyProtection="0"/>
    <xf numFmtId="0" fontId="78" fillId="0" borderId="51" applyProtection="0"/>
    <xf numFmtId="164" fontId="130" fillId="0" borderId="66"/>
    <xf numFmtId="164" fontId="130" fillId="0" borderId="66" applyProtection="0"/>
    <xf numFmtId="164" fontId="130" fillId="0" borderId="66"/>
    <xf numFmtId="164" fontId="130" fillId="0" borderId="66" applyProtection="0"/>
    <xf numFmtId="0" fontId="130" fillId="0" borderId="66"/>
    <xf numFmtId="0" fontId="130" fillId="0" borderId="66" applyNumberFormat="0" applyProtection="0"/>
    <xf numFmtId="0" fontId="52" fillId="0" borderId="46" applyNumberFormat="0" applyFill="0" applyAlignment="0" applyProtection="0"/>
    <xf numFmtId="0" fontId="91" fillId="0" borderId="52" applyProtection="0"/>
    <xf numFmtId="164" fontId="133" fillId="0" borderId="67"/>
    <xf numFmtId="164" fontId="133" fillId="0" borderId="67" applyProtection="0"/>
    <xf numFmtId="164" fontId="133" fillId="0" borderId="67"/>
    <xf numFmtId="164" fontId="133" fillId="0" borderId="67" applyProtection="0"/>
    <xf numFmtId="0" fontId="91" fillId="0" borderId="53" applyNumberFormat="0" applyFill="0" applyAlignment="0" applyProtection="0"/>
    <xf numFmtId="0" fontId="133" fillId="0" borderId="67"/>
    <xf numFmtId="0" fontId="133" fillId="0" borderId="67" applyNumberFormat="0" applyProtection="0"/>
    <xf numFmtId="0" fontId="134" fillId="0" borderId="63"/>
    <xf numFmtId="0" fontId="134" fillId="0" borderId="63" applyNumberFormat="0" applyProtection="0"/>
    <xf numFmtId="0" fontId="135" fillId="0" borderId="67"/>
    <xf numFmtId="0" fontId="135" fillId="0" borderId="67" applyNumberFormat="0" applyProtection="0"/>
    <xf numFmtId="0" fontId="53" fillId="0" borderId="48" applyNumberFormat="0" applyFill="0" applyAlignment="0" applyProtection="0"/>
    <xf numFmtId="0" fontId="92" fillId="0" borderId="47" applyProtection="0"/>
    <xf numFmtId="164" fontId="136" fillId="0" borderId="64"/>
    <xf numFmtId="164" fontId="136" fillId="0" borderId="64" applyProtection="0"/>
    <xf numFmtId="164" fontId="136" fillId="0" borderId="64"/>
    <xf numFmtId="164" fontId="136" fillId="0" borderId="64" applyProtection="0"/>
    <xf numFmtId="0" fontId="92" fillId="0" borderId="48" applyNumberFormat="0" applyFill="0" applyAlignment="0" applyProtection="0"/>
    <xf numFmtId="0" fontId="136" fillId="0" borderId="64"/>
    <xf numFmtId="0" fontId="136" fillId="0" borderId="64" applyNumberFormat="0" applyProtection="0"/>
    <xf numFmtId="0" fontId="137" fillId="0" borderId="64"/>
    <xf numFmtId="0" fontId="137" fillId="0" borderId="64" applyNumberFormat="0" applyProtection="0"/>
    <xf numFmtId="0" fontId="138" fillId="0" borderId="68"/>
    <xf numFmtId="0" fontId="138" fillId="0" borderId="68" applyNumberFormat="0" applyProtection="0"/>
    <xf numFmtId="0" fontId="54" fillId="0" borderId="50" applyNumberFormat="0" applyFill="0" applyAlignment="0" applyProtection="0"/>
    <xf numFmtId="0" fontId="93" fillId="0" borderId="52" applyProtection="0"/>
    <xf numFmtId="164" fontId="139" fillId="0" borderId="67"/>
    <xf numFmtId="164" fontId="139" fillId="0" borderId="67" applyProtection="0"/>
    <xf numFmtId="164" fontId="139" fillId="0" borderId="67"/>
    <xf numFmtId="164" fontId="139" fillId="0" borderId="67" applyProtection="0"/>
    <xf numFmtId="0" fontId="93" fillId="0" borderId="54" applyNumberFormat="0" applyFill="0" applyAlignment="0" applyProtection="0"/>
    <xf numFmtId="0" fontId="139" fillId="0" borderId="67"/>
    <xf numFmtId="0" fontId="139" fillId="0" borderId="67" applyNumberFormat="0" applyProtection="0"/>
    <xf numFmtId="0" fontId="140" fillId="0" borderId="65"/>
    <xf numFmtId="0" fontId="140" fillId="0" borderId="65" applyNumberFormat="0" applyProtection="0"/>
    <xf numFmtId="0" fontId="141" fillId="0" borderId="68"/>
    <xf numFmtId="0" fontId="141" fillId="0" borderId="68" applyNumberFormat="0" applyProtection="0"/>
    <xf numFmtId="0" fontId="54" fillId="0" borderId="0" applyNumberFormat="0" applyFill="0" applyBorder="0" applyAlignment="0" applyProtection="0"/>
    <xf numFmtId="0" fontId="93" fillId="0" borderId="0" applyBorder="0" applyProtection="0"/>
    <xf numFmtId="164" fontId="139" fillId="0" borderId="0"/>
    <xf numFmtId="164" fontId="139" fillId="0" borderId="0" applyBorder="0" applyProtection="0"/>
    <xf numFmtId="164" fontId="139" fillId="0" borderId="0"/>
    <xf numFmtId="164" fontId="139" fillId="0" borderId="0" applyBorder="0" applyProtection="0"/>
    <xf numFmtId="0" fontId="93" fillId="0" borderId="0" applyNumberFormat="0" applyFill="0" applyBorder="0" applyAlignment="0" applyProtection="0"/>
    <xf numFmtId="0" fontId="139" fillId="0" borderId="0"/>
    <xf numFmtId="0" fontId="139" fillId="0" borderId="0" applyNumberFormat="0" applyBorder="0" applyProtection="0"/>
    <xf numFmtId="0" fontId="140" fillId="0" borderId="0"/>
    <xf numFmtId="0" fontId="140" fillId="0" borderId="0" applyNumberFormat="0" applyBorder="0" applyProtection="0"/>
    <xf numFmtId="0" fontId="141" fillId="0" borderId="0"/>
    <xf numFmtId="0" fontId="141" fillId="0" borderId="0" applyNumberFormat="0" applyBorder="0" applyProtection="0"/>
    <xf numFmtId="0" fontId="72" fillId="17" borderId="0" applyNumberFormat="0" applyBorder="0" applyProtection="0"/>
    <xf numFmtId="0" fontId="80" fillId="23" borderId="0" applyBorder="0" applyProtection="0"/>
    <xf numFmtId="164" fontId="142" fillId="56" borderId="0"/>
    <xf numFmtId="164" fontId="142" fillId="56" borderId="0" applyBorder="0" applyProtection="0"/>
    <xf numFmtId="164" fontId="142" fillId="56" borderId="0"/>
    <xf numFmtId="164" fontId="142" fillId="56" borderId="0" applyBorder="0" applyProtection="0"/>
    <xf numFmtId="0" fontId="80" fillId="23" borderId="0" applyNumberFormat="0" applyBorder="0" applyAlignment="0" applyProtection="0"/>
    <xf numFmtId="0" fontId="142" fillId="56" borderId="0"/>
    <xf numFmtId="0" fontId="142" fillId="56" borderId="0" applyNumberFormat="0" applyBorder="0" applyProtection="0"/>
    <xf numFmtId="0" fontId="143" fillId="50" borderId="0"/>
    <xf numFmtId="0" fontId="143" fillId="50" borderId="0" applyNumberFormat="0" applyBorder="0" applyProtection="0"/>
    <xf numFmtId="0" fontId="55" fillId="23" borderId="0" applyNumberFormat="0" applyBorder="0" applyAlignment="0" applyProtection="0"/>
    <xf numFmtId="0" fontId="80" fillId="23" borderId="0" applyNumberFormat="0" applyBorder="0" applyAlignment="0" applyProtection="0"/>
    <xf numFmtId="0" fontId="80" fillId="23" borderId="0" applyBorder="0" applyProtection="0"/>
    <xf numFmtId="164" fontId="142" fillId="56" borderId="0"/>
    <xf numFmtId="164" fontId="142" fillId="56" borderId="0" applyBorder="0" applyProtection="0"/>
    <xf numFmtId="164" fontId="142" fillId="56" borderId="0"/>
    <xf numFmtId="164" fontId="142" fillId="56" borderId="0" applyBorder="0" applyProtection="0"/>
    <xf numFmtId="0" fontId="142" fillId="56" borderId="0"/>
    <xf numFmtId="0" fontId="142" fillId="56" borderId="0" applyNumberFormat="0" applyBorder="0" applyProtection="0"/>
    <xf numFmtId="0" fontId="144" fillId="56" borderId="0"/>
    <xf numFmtId="0" fontId="144" fillId="56" borderId="0" applyNumberFormat="0" applyBorder="0" applyProtection="0"/>
    <xf numFmtId="0" fontId="144" fillId="56" borderId="0"/>
    <xf numFmtId="0" fontId="144" fillId="56" borderId="0" applyNumberFormat="0" applyBorder="0" applyProtection="0"/>
    <xf numFmtId="0" fontId="142" fillId="56" borderId="0"/>
    <xf numFmtId="0" fontId="142" fillId="56" borderId="0" applyNumberFormat="0" applyBorder="0" applyProtection="0"/>
    <xf numFmtId="164" fontId="13" fillId="0" borderId="0"/>
    <xf numFmtId="0" fontId="25" fillId="0" borderId="0"/>
    <xf numFmtId="0" fontId="43" fillId="0" borderId="0" applyBorder="0" applyProtection="0"/>
    <xf numFmtId="164" fontId="114" fillId="0" borderId="0"/>
    <xf numFmtId="164" fontId="114" fillId="0" borderId="0" applyBorder="0" applyProtection="0"/>
    <xf numFmtId="164" fontId="114" fillId="0" borderId="0"/>
    <xf numFmtId="164" fontId="114" fillId="0" borderId="0" applyBorder="0" applyProtection="0"/>
    <xf numFmtId="0" fontId="44" fillId="0" borderId="0" applyBorder="0" applyProtection="0"/>
    <xf numFmtId="164" fontId="115" fillId="0" borderId="0"/>
    <xf numFmtId="164" fontId="115" fillId="0" borderId="0" applyBorder="0" applyProtection="0"/>
    <xf numFmtId="164" fontId="13" fillId="0" borderId="0"/>
    <xf numFmtId="164" fontId="13" fillId="0" borderId="0" applyBorder="0" applyProtection="0"/>
    <xf numFmtId="0" fontId="13" fillId="0" borderId="0"/>
    <xf numFmtId="0" fontId="62" fillId="0" borderId="0"/>
    <xf numFmtId="164" fontId="114" fillId="0" borderId="0"/>
    <xf numFmtId="164" fontId="114" fillId="0" borderId="0" applyBorder="0" applyProtection="0"/>
    <xf numFmtId="164" fontId="114" fillId="0" borderId="0"/>
    <xf numFmtId="164" fontId="114" fillId="0" borderId="0" applyBorder="0" applyProtection="0"/>
    <xf numFmtId="0" fontId="13" fillId="0" borderId="0" applyNumberFormat="0" applyBorder="0" applyProtection="0"/>
    <xf numFmtId="0" fontId="11" fillId="0" borderId="0" applyNumberFormat="0" applyBorder="0" applyProtection="0"/>
    <xf numFmtId="0" fontId="95" fillId="0" borderId="0" applyBorder="0" applyProtection="0"/>
    <xf numFmtId="164" fontId="8" fillId="0" borderId="0" applyBorder="0" applyProtection="0"/>
    <xf numFmtId="0" fontId="44" fillId="0" borderId="0" applyBorder="0" applyProtection="0"/>
    <xf numFmtId="164" fontId="115" fillId="0" borderId="0"/>
    <xf numFmtId="164" fontId="115" fillId="0" borderId="0" applyBorder="0" applyProtection="0"/>
    <xf numFmtId="0" fontId="25" fillId="0" borderId="0"/>
    <xf numFmtId="164" fontId="114" fillId="0" borderId="0"/>
    <xf numFmtId="164" fontId="114" fillId="0" borderId="0" applyBorder="0" applyProtection="0"/>
    <xf numFmtId="164" fontId="8" fillId="0" borderId="0"/>
    <xf numFmtId="164" fontId="8" fillId="0" borderId="0" applyBorder="0" applyProtection="0"/>
    <xf numFmtId="164" fontId="8" fillId="0" borderId="0"/>
    <xf numFmtId="0" fontId="20" fillId="0" borderId="0"/>
    <xf numFmtId="0" fontId="95" fillId="0" borderId="0" applyBorder="0" applyProtection="0"/>
    <xf numFmtId="164" fontId="8" fillId="0" borderId="0"/>
    <xf numFmtId="164" fontId="8" fillId="0" borderId="0" applyBorder="0" applyProtection="0"/>
    <xf numFmtId="164" fontId="8" fillId="0" borderId="0"/>
    <xf numFmtId="164" fontId="8" fillId="0" borderId="0" applyBorder="0" applyProtection="0"/>
    <xf numFmtId="0" fontId="44" fillId="0" borderId="0" applyBorder="0" applyProtection="0"/>
    <xf numFmtId="164" fontId="115" fillId="0" borderId="0"/>
    <xf numFmtId="164" fontId="115" fillId="0" borderId="0" applyBorder="0" applyProtection="0"/>
    <xf numFmtId="0" fontId="23" fillId="0" borderId="0"/>
    <xf numFmtId="164" fontId="9" fillId="0" borderId="0"/>
    <xf numFmtId="164" fontId="9" fillId="0" borderId="0" applyBorder="0" applyProtection="0"/>
    <xf numFmtId="164" fontId="8" fillId="0" borderId="0"/>
    <xf numFmtId="164" fontId="8" fillId="0" borderId="0" applyBorder="0" applyProtection="0"/>
    <xf numFmtId="0" fontId="12" fillId="0" borderId="0" applyNumberFormat="0" applyBorder="0" applyProtection="0"/>
    <xf numFmtId="0" fontId="20" fillId="0" borderId="0"/>
    <xf numFmtId="0" fontId="23" fillId="0" borderId="0" applyBorder="0" applyProtection="0"/>
    <xf numFmtId="164" fontId="9" fillId="0" borderId="0"/>
    <xf numFmtId="164" fontId="9" fillId="0" borderId="0" applyBorder="0" applyProtection="0"/>
    <xf numFmtId="164" fontId="9" fillId="0" borderId="0"/>
    <xf numFmtId="164" fontId="9" fillId="0" borderId="0" applyBorder="0" applyProtection="0"/>
    <xf numFmtId="0" fontId="23" fillId="0" borderId="0" applyBorder="0" applyProtection="0"/>
    <xf numFmtId="164" fontId="9" fillId="0" borderId="0"/>
    <xf numFmtId="164" fontId="9" fillId="0" borderId="0" applyBorder="0" applyProtection="0"/>
    <xf numFmtId="164" fontId="9" fillId="0" borderId="0"/>
    <xf numFmtId="164" fontId="9" fillId="0" borderId="0" applyBorder="0" applyProtection="0"/>
    <xf numFmtId="0" fontId="87" fillId="0" borderId="0"/>
    <xf numFmtId="164" fontId="145" fillId="0" borderId="0"/>
    <xf numFmtId="164" fontId="145" fillId="0" borderId="0" applyBorder="0" applyProtection="0"/>
    <xf numFmtId="0" fontId="23" fillId="0" borderId="0"/>
    <xf numFmtId="164" fontId="9" fillId="0" borderId="0"/>
    <xf numFmtId="164" fontId="9" fillId="0" borderId="0" applyBorder="0" applyProtection="0"/>
    <xf numFmtId="164" fontId="8" fillId="0" borderId="0"/>
    <xf numFmtId="164" fontId="8" fillId="0" borderId="0" applyBorder="0" applyProtection="0"/>
    <xf numFmtId="0" fontId="86" fillId="0" borderId="0"/>
    <xf numFmtId="0" fontId="63" fillId="0" borderId="0" applyNumberFormat="0" applyFill="0" applyBorder="0" applyProtection="0"/>
    <xf numFmtId="0" fontId="23" fillId="0" borderId="0" applyBorder="0" applyProtection="0"/>
    <xf numFmtId="164" fontId="9" fillId="0" borderId="0"/>
    <xf numFmtId="164" fontId="9" fillId="0" borderId="0" applyBorder="0" applyProtection="0"/>
    <xf numFmtId="164" fontId="9" fillId="0" borderId="0"/>
    <xf numFmtId="164" fontId="9" fillId="0" borderId="0" applyBorder="0" applyProtection="0"/>
    <xf numFmtId="164" fontId="9" fillId="0" borderId="0"/>
    <xf numFmtId="164" fontId="9" fillId="0" borderId="0" applyBorder="0" applyProtection="0"/>
    <xf numFmtId="164" fontId="9" fillId="0" borderId="0"/>
    <xf numFmtId="164" fontId="9" fillId="0" borderId="0" applyBorder="0" applyProtection="0"/>
    <xf numFmtId="0" fontId="8" fillId="0" borderId="0"/>
    <xf numFmtId="0" fontId="8" fillId="0" borderId="0" applyNumberFormat="0" applyBorder="0" applyProtection="0"/>
    <xf numFmtId="0" fontId="12" fillId="0" borderId="0"/>
    <xf numFmtId="0" fontId="12" fillId="0" borderId="0" applyNumberFormat="0" applyBorder="0" applyProtection="0"/>
    <xf numFmtId="0" fontId="95" fillId="0" borderId="0" applyBorder="0" applyProtection="0"/>
    <xf numFmtId="164" fontId="8" fillId="0" borderId="0"/>
    <xf numFmtId="164" fontId="8" fillId="0" borderId="0" applyBorder="0" applyProtection="0"/>
    <xf numFmtId="164" fontId="9" fillId="0" borderId="0"/>
    <xf numFmtId="164" fontId="9" fillId="0" borderId="0" applyBorder="0" applyProtection="0"/>
    <xf numFmtId="164" fontId="11" fillId="0" borderId="0" applyBorder="0" applyProtection="0"/>
    <xf numFmtId="0" fontId="86" fillId="0" borderId="0"/>
    <xf numFmtId="164" fontId="8" fillId="0" borderId="0"/>
    <xf numFmtId="164" fontId="8" fillId="0" borderId="0" applyBorder="0" applyProtection="0"/>
    <xf numFmtId="164" fontId="12" fillId="0" borderId="0"/>
    <xf numFmtId="164" fontId="12" fillId="0" borderId="0" applyBorder="0" applyProtection="0"/>
    <xf numFmtId="0" fontId="73" fillId="17" borderId="40" applyNumberFormat="0" applyProtection="0"/>
    <xf numFmtId="0" fontId="23" fillId="17" borderId="55" applyProtection="0"/>
    <xf numFmtId="164" fontId="9" fillId="50" borderId="69"/>
    <xf numFmtId="164" fontId="9" fillId="50" borderId="69" applyProtection="0"/>
    <xf numFmtId="164" fontId="9" fillId="50" borderId="69"/>
    <xf numFmtId="164" fontId="9" fillId="50" borderId="69" applyProtection="0"/>
    <xf numFmtId="0" fontId="23" fillId="17" borderId="56" applyNumberFormat="0" applyAlignment="0" applyProtection="0"/>
    <xf numFmtId="0" fontId="9" fillId="50" borderId="69"/>
    <xf numFmtId="0" fontId="9" fillId="50" borderId="69" applyNumberFormat="0" applyProtection="0"/>
    <xf numFmtId="0" fontId="146" fillId="50" borderId="61"/>
    <xf numFmtId="0" fontId="146" fillId="50" borderId="61" applyNumberFormat="0" applyProtection="0"/>
    <xf numFmtId="0" fontId="56" fillId="22" borderId="40" applyNumberFormat="0" applyAlignment="0" applyProtection="0"/>
    <xf numFmtId="0" fontId="81" fillId="8" borderId="41" applyProtection="0"/>
    <xf numFmtId="164" fontId="105" fillId="49" borderId="61"/>
    <xf numFmtId="164" fontId="105" fillId="49" borderId="61" applyProtection="0"/>
    <xf numFmtId="164" fontId="105" fillId="49" borderId="61"/>
    <xf numFmtId="164" fontId="105" fillId="49" borderId="61" applyProtection="0"/>
    <xf numFmtId="0" fontId="81" fillId="8" borderId="40" applyNumberFormat="0" applyAlignment="0" applyProtection="0"/>
    <xf numFmtId="0" fontId="105" fillId="49" borderId="61"/>
    <xf numFmtId="0" fontId="105" fillId="49" borderId="61" applyNumberFormat="0" applyProtection="0"/>
    <xf numFmtId="0" fontId="147" fillId="55" borderId="61"/>
    <xf numFmtId="0" fontId="147" fillId="55" borderId="61" applyNumberFormat="0" applyProtection="0"/>
    <xf numFmtId="0" fontId="105" fillId="55" borderId="61"/>
    <xf numFmtId="0" fontId="105" fillId="55" borderId="61" applyNumberFormat="0" applyProtection="0"/>
    <xf numFmtId="0" fontId="76" fillId="22" borderId="43" applyNumberFormat="0" applyAlignment="0" applyProtection="0"/>
    <xf numFmtId="0" fontId="76" fillId="22" borderId="44" applyProtection="0"/>
    <xf numFmtId="164" fontId="110" fillId="55" borderId="62"/>
    <xf numFmtId="164" fontId="110" fillId="55" borderId="62" applyProtection="0"/>
    <xf numFmtId="164" fontId="110" fillId="55" borderId="62"/>
    <xf numFmtId="164" fontId="110" fillId="55" borderId="62" applyProtection="0"/>
    <xf numFmtId="0" fontId="110" fillId="55" borderId="62"/>
    <xf numFmtId="0" fontId="110" fillId="55" borderId="62" applyNumberFormat="0" applyProtection="0"/>
    <xf numFmtId="9" fontId="95" fillId="0" borderId="0" applyBorder="0" applyProtection="0"/>
    <xf numFmtId="9" fontId="44" fillId="0" borderId="0" applyBorder="0" applyProtection="0"/>
    <xf numFmtId="167" fontId="115" fillId="0" borderId="0"/>
    <xf numFmtId="167" fontId="115" fillId="0" borderId="0" applyBorder="0" applyProtection="0"/>
    <xf numFmtId="9" fontId="25" fillId="0" borderId="0" applyFill="0" applyBorder="0" applyAlignment="0" applyProtection="0"/>
    <xf numFmtId="167" fontId="114" fillId="0" borderId="0"/>
    <xf numFmtId="167" fontId="114" fillId="0" borderId="0" applyBorder="0" applyProtection="0"/>
    <xf numFmtId="167" fontId="8" fillId="0" borderId="0"/>
    <xf numFmtId="167" fontId="8" fillId="0" borderId="0" applyBorder="0" applyProtection="0"/>
    <xf numFmtId="9" fontId="20" fillId="0" borderId="0" applyFill="0" applyBorder="0" applyAlignment="0" applyProtection="0"/>
    <xf numFmtId="9" fontId="95" fillId="0" borderId="0" applyBorder="0" applyProtection="0"/>
    <xf numFmtId="167" fontId="8" fillId="0" borderId="0"/>
    <xf numFmtId="167" fontId="8" fillId="0" borderId="0" applyBorder="0" applyProtection="0"/>
    <xf numFmtId="9" fontId="23" fillId="0" borderId="0" applyFont="0" applyFill="0" applyBorder="0" applyAlignment="0" applyProtection="0"/>
    <xf numFmtId="167" fontId="11" fillId="0" borderId="0"/>
    <xf numFmtId="167" fontId="11" fillId="0" borderId="0" applyBorder="0" applyProtection="0"/>
    <xf numFmtId="167" fontId="14" fillId="0" borderId="0"/>
    <xf numFmtId="167" fontId="42" fillId="0" borderId="0" applyFont="0" applyBorder="0" applyProtection="0"/>
    <xf numFmtId="167" fontId="11" fillId="0" borderId="0"/>
    <xf numFmtId="167" fontId="14" fillId="0" borderId="0"/>
    <xf numFmtId="167" fontId="42" fillId="0" borderId="0" applyFont="0" applyBorder="0" applyProtection="0"/>
    <xf numFmtId="167" fontId="11" fillId="0" borderId="0" applyBorder="0" applyProtection="0"/>
    <xf numFmtId="167" fontId="14" fillId="0" borderId="0"/>
    <xf numFmtId="167" fontId="42" fillId="0" borderId="0" applyFont="0" applyBorder="0" applyProtection="0"/>
    <xf numFmtId="167" fontId="8" fillId="0" borderId="0"/>
    <xf numFmtId="167" fontId="8" fillId="0" borderId="0" applyBorder="0" applyProtection="0"/>
    <xf numFmtId="9" fontId="95" fillId="0" borderId="0" applyBorder="0" applyProtection="0"/>
    <xf numFmtId="167" fontId="8" fillId="0" borderId="0"/>
    <xf numFmtId="167" fontId="8" fillId="0" borderId="0" applyBorder="0" applyProtection="0"/>
    <xf numFmtId="167" fontId="9" fillId="0" borderId="0"/>
    <xf numFmtId="167" fontId="9" fillId="0" borderId="0" applyBorder="0" applyProtection="0"/>
    <xf numFmtId="9" fontId="86" fillId="0" borderId="0" applyFont="0" applyFill="0" applyBorder="0" applyAlignment="0" applyProtection="0"/>
    <xf numFmtId="167" fontId="11" fillId="0" borderId="0"/>
    <xf numFmtId="167" fontId="11" fillId="0" borderId="0" applyBorder="0" applyProtection="0"/>
    <xf numFmtId="167" fontId="14" fillId="0" borderId="0"/>
    <xf numFmtId="167" fontId="42" fillId="0" borderId="0" applyFont="0" applyBorder="0" applyProtection="0"/>
    <xf numFmtId="167" fontId="11" fillId="0" borderId="0"/>
    <xf numFmtId="167" fontId="11" fillId="0" borderId="0" applyBorder="0" applyProtection="0"/>
    <xf numFmtId="167" fontId="11" fillId="0" borderId="0" applyBorder="0" applyProtection="0"/>
    <xf numFmtId="9" fontId="11" fillId="0" borderId="0"/>
    <xf numFmtId="0" fontId="148" fillId="0" borderId="0"/>
    <xf numFmtId="164" fontId="149" fillId="0" borderId="0"/>
    <xf numFmtId="164" fontId="149" fillId="0" borderId="0"/>
    <xf numFmtId="164" fontId="149" fillId="0" borderId="0" applyBorder="0" applyProtection="0"/>
    <xf numFmtId="0" fontId="149" fillId="0" borderId="0"/>
    <xf numFmtId="0" fontId="149" fillId="0" borderId="0" applyNumberFormat="0" applyBorder="0" applyProtection="0"/>
    <xf numFmtId="164" fontId="148" fillId="0" borderId="0"/>
    <xf numFmtId="164" fontId="148" fillId="0" borderId="0" applyBorder="0" applyProtection="0"/>
    <xf numFmtId="164" fontId="148" fillId="0" borderId="0"/>
    <xf numFmtId="164" fontId="148" fillId="0" borderId="0" applyBorder="0" applyProtection="0"/>
    <xf numFmtId="0" fontId="150" fillId="0" borderId="0"/>
    <xf numFmtId="0" fontId="150" fillId="0" borderId="0" applyNumberFormat="0" applyBorder="0" applyProtection="0"/>
    <xf numFmtId="185" fontId="148" fillId="0" borderId="0"/>
    <xf numFmtId="185" fontId="149" fillId="0" borderId="0"/>
    <xf numFmtId="185" fontId="149" fillId="0" borderId="0"/>
    <xf numFmtId="185" fontId="149" fillId="0" borderId="0" applyBorder="0" applyProtection="0"/>
    <xf numFmtId="185" fontId="149" fillId="0" borderId="0" applyBorder="0" applyProtection="0"/>
    <xf numFmtId="185" fontId="148" fillId="0" borderId="0"/>
    <xf numFmtId="185" fontId="148" fillId="0" borderId="0" applyBorder="0" applyProtection="0"/>
    <xf numFmtId="185" fontId="148" fillId="0" borderId="0"/>
    <xf numFmtId="185" fontId="148" fillId="0" borderId="0" applyBorder="0" applyProtection="0"/>
    <xf numFmtId="185" fontId="150" fillId="0" borderId="0"/>
    <xf numFmtId="185" fontId="150" fillId="0" borderId="0" applyBorder="0" applyProtection="0"/>
    <xf numFmtId="0" fontId="23" fillId="0" borderId="0" applyNumberFormat="0" applyFill="0" applyBorder="0" applyProtection="0"/>
    <xf numFmtId="0" fontId="9" fillId="0" borderId="0"/>
    <xf numFmtId="0" fontId="9" fillId="0" borderId="0" applyNumberFormat="0" applyBorder="0" applyProtection="0"/>
    <xf numFmtId="0" fontId="57" fillId="0" borderId="57" applyNumberFormat="0" applyFill="0" applyAlignment="0" applyProtection="0"/>
    <xf numFmtId="0" fontId="41" fillId="0" borderId="58" applyProtection="0"/>
    <xf numFmtId="164" fontId="151" fillId="0" borderId="70"/>
    <xf numFmtId="164" fontId="151" fillId="0" borderId="70" applyProtection="0"/>
    <xf numFmtId="164" fontId="151" fillId="0" borderId="70"/>
    <xf numFmtId="164" fontId="151" fillId="0" borderId="70" applyProtection="0"/>
    <xf numFmtId="0" fontId="41" fillId="0" borderId="59" applyNumberFormat="0" applyFill="0" applyAlignment="0" applyProtection="0"/>
    <xf numFmtId="0" fontId="151" fillId="0" borderId="70"/>
    <xf numFmtId="0" fontId="151" fillId="0" borderId="70" applyNumberFormat="0" applyProtection="0"/>
    <xf numFmtId="0" fontId="152" fillId="0" borderId="71"/>
    <xf numFmtId="0" fontId="152" fillId="0" borderId="71" applyNumberFormat="0" applyProtection="0"/>
    <xf numFmtId="0" fontId="58" fillId="0" borderId="0" applyNumberFormat="0" applyFill="0" applyBorder="0" applyAlignment="0" applyProtection="0"/>
    <xf numFmtId="0" fontId="82" fillId="0" borderId="0" applyBorder="0" applyProtection="0"/>
    <xf numFmtId="164" fontId="118" fillId="0" borderId="0"/>
    <xf numFmtId="164" fontId="118" fillId="0" borderId="0" applyBorder="0" applyProtection="0"/>
    <xf numFmtId="164" fontId="118" fillId="0" borderId="0"/>
    <xf numFmtId="164" fontId="118" fillId="0" borderId="0" applyBorder="0" applyProtection="0"/>
    <xf numFmtId="0" fontId="82" fillId="0" borderId="0" applyNumberFormat="0" applyFill="0" applyBorder="0" applyAlignment="0" applyProtection="0"/>
    <xf numFmtId="0" fontId="118" fillId="0" borderId="0"/>
    <xf numFmtId="0" fontId="118" fillId="0" borderId="0" applyNumberFormat="0" applyBorder="0" applyProtection="0"/>
    <xf numFmtId="0" fontId="153" fillId="0" borderId="0"/>
    <xf numFmtId="0" fontId="153" fillId="0" borderId="0" applyNumberFormat="0" applyBorder="0" applyProtection="0"/>
    <xf numFmtId="0" fontId="59" fillId="0" borderId="0" applyNumberFormat="0" applyFill="0" applyBorder="0" applyAlignment="0" applyProtection="0"/>
    <xf numFmtId="0" fontId="83" fillId="0" borderId="0" applyBorder="0" applyProtection="0"/>
    <xf numFmtId="164" fontId="154" fillId="0" borderId="0"/>
    <xf numFmtId="164" fontId="154" fillId="0" borderId="0" applyBorder="0" applyProtection="0"/>
    <xf numFmtId="164" fontId="154" fillId="0" borderId="0"/>
    <xf numFmtId="164" fontId="154" fillId="0" borderId="0" applyBorder="0" applyProtection="0"/>
    <xf numFmtId="0" fontId="83" fillId="0" borderId="0" applyNumberFormat="0" applyFill="0" applyBorder="0" applyAlignment="0" applyProtection="0"/>
    <xf numFmtId="0" fontId="154" fillId="0" borderId="0"/>
    <xf numFmtId="0" fontId="154" fillId="0" borderId="0" applyNumberFormat="0" applyBorder="0" applyProtection="0"/>
    <xf numFmtId="0" fontId="155" fillId="0" borderId="0"/>
    <xf numFmtId="0" fontId="155" fillId="0" borderId="0" applyNumberFormat="0" applyBorder="0" applyProtection="0"/>
    <xf numFmtId="0" fontId="23" fillId="0" borderId="0" applyNumberFormat="0" applyFill="0" applyBorder="0" applyProtection="0"/>
    <xf numFmtId="0" fontId="9" fillId="0" borderId="0"/>
    <xf numFmtId="0" fontId="9" fillId="0" borderId="0" applyNumberFormat="0" applyBorder="0" applyProtection="0"/>
    <xf numFmtId="0" fontId="60" fillId="0" borderId="0" applyNumberFormat="0" applyFill="0" applyBorder="0" applyAlignment="0" applyProtection="0"/>
    <xf numFmtId="0" fontId="96" fillId="0" borderId="0" applyBorder="0" applyProtection="0"/>
    <xf numFmtId="164" fontId="156" fillId="0" borderId="0"/>
    <xf numFmtId="164" fontId="156" fillId="0" borderId="0" applyBorder="0" applyProtection="0"/>
    <xf numFmtId="0" fontId="157" fillId="0" borderId="0"/>
    <xf numFmtId="0" fontId="157" fillId="0" borderId="0" applyNumberFormat="0" applyBorder="0" applyProtection="0"/>
    <xf numFmtId="0" fontId="41" fillId="0" borderId="57" applyNumberFormat="0" applyFill="0" applyAlignment="0" applyProtection="0"/>
    <xf numFmtId="0" fontId="41" fillId="0" borderId="60" applyProtection="0"/>
    <xf numFmtId="164" fontId="151" fillId="0" borderId="71"/>
    <xf numFmtId="164" fontId="151" fillId="0" borderId="71" applyProtection="0"/>
    <xf numFmtId="164" fontId="151" fillId="0" borderId="71"/>
    <xf numFmtId="164" fontId="151" fillId="0" borderId="71" applyProtection="0"/>
    <xf numFmtId="0" fontId="151" fillId="0" borderId="71"/>
    <xf numFmtId="0" fontId="151" fillId="0" borderId="71" applyNumberFormat="0" applyProtection="0"/>
    <xf numFmtId="0" fontId="60" fillId="0" borderId="0" applyNumberFormat="0" applyFill="0" applyBorder="0" applyAlignment="0" applyProtection="0"/>
    <xf numFmtId="0" fontId="97" fillId="0" borderId="0" applyBorder="0" applyProtection="0"/>
    <xf numFmtId="164" fontId="158" fillId="0" borderId="0"/>
    <xf numFmtId="164" fontId="158" fillId="0" borderId="0" applyBorder="0" applyProtection="0"/>
    <xf numFmtId="0" fontId="94" fillId="0" borderId="0" applyNumberFormat="0" applyFill="0" applyBorder="0" applyAlignment="0" applyProtection="0"/>
    <xf numFmtId="0" fontId="159" fillId="0" borderId="0"/>
    <xf numFmtId="0" fontId="159" fillId="0" borderId="0" applyNumberFormat="0" applyBorder="0" applyProtection="0"/>
    <xf numFmtId="0" fontId="157" fillId="0" borderId="0"/>
    <xf numFmtId="0" fontId="157" fillId="0" borderId="0" applyNumberFormat="0" applyBorder="0" applyProtection="0"/>
    <xf numFmtId="0" fontId="160" fillId="0" borderId="0"/>
    <xf numFmtId="0" fontId="160" fillId="0" borderId="0" applyNumberFormat="0" applyBorder="0" applyProtection="0"/>
    <xf numFmtId="0" fontId="20" fillId="17" borderId="56" applyNumberFormat="0" applyAlignment="0" applyProtection="0"/>
    <xf numFmtId="0" fontId="44" fillId="17" borderId="55" applyProtection="0"/>
    <xf numFmtId="164" fontId="115" fillId="50" borderId="69"/>
    <xf numFmtId="164" fontId="115" fillId="50" borderId="69" applyProtection="0"/>
    <xf numFmtId="0" fontId="25" fillId="17" borderId="56" applyNumberFormat="0" applyAlignment="0" applyProtection="0"/>
    <xf numFmtId="0" fontId="114" fillId="50" borderId="69"/>
    <xf numFmtId="0" fontId="114" fillId="50" borderId="69" applyNumberFormat="0" applyProtection="0"/>
    <xf numFmtId="0" fontId="8" fillId="50" borderId="69"/>
    <xf numFmtId="0" fontId="8" fillId="50" borderId="69" applyNumberFormat="0" applyProtection="0"/>
    <xf numFmtId="0" fontId="11" fillId="50" borderId="69"/>
    <xf numFmtId="0" fontId="11" fillId="50" borderId="69" applyNumberFormat="0" applyProtection="0"/>
    <xf numFmtId="44" fontId="1" fillId="0" borderId="0" applyFont="0" applyFill="0" applyBorder="0" applyAlignment="0" applyProtection="0"/>
    <xf numFmtId="180" fontId="20" fillId="0" borderId="0" applyFill="0" applyBorder="0" applyAlignment="0" applyProtection="0"/>
    <xf numFmtId="187" fontId="43" fillId="0" borderId="0" applyBorder="0" applyProtection="0"/>
    <xf numFmtId="172" fontId="114" fillId="0" borderId="0"/>
    <xf numFmtId="172" fontId="114" fillId="0" borderId="0" applyBorder="0" applyProtection="0"/>
    <xf numFmtId="190" fontId="114" fillId="0" borderId="0"/>
    <xf numFmtId="190" fontId="114" fillId="0" borderId="0" applyBorder="0" applyProtection="0"/>
    <xf numFmtId="187" fontId="23" fillId="0" borderId="0" applyBorder="0" applyProtection="0"/>
    <xf numFmtId="190" fontId="9" fillId="0" borderId="0"/>
    <xf numFmtId="190" fontId="9" fillId="0" borderId="0" applyBorder="0" applyProtection="0"/>
    <xf numFmtId="190" fontId="9" fillId="0" borderId="0"/>
    <xf numFmtId="190" fontId="9" fillId="0" borderId="0" applyBorder="0" applyProtection="0"/>
    <xf numFmtId="180" fontId="23" fillId="0" borderId="0" applyFill="0" applyBorder="0" applyAlignment="0" applyProtection="0"/>
    <xf numFmtId="172" fontId="9" fillId="0" borderId="0"/>
    <xf numFmtId="172" fontId="9" fillId="0" borderId="0" applyBorder="0" applyProtection="0"/>
    <xf numFmtId="172" fontId="8" fillId="0" borderId="0"/>
    <xf numFmtId="172" fontId="8" fillId="0" borderId="0" applyBorder="0" applyProtection="0"/>
    <xf numFmtId="188" fontId="17" fillId="0" borderId="0" applyBorder="0" applyProtection="0"/>
    <xf numFmtId="44" fontId="23" fillId="0" borderId="0" applyFont="0" applyFill="0" applyBorder="0" applyAlignment="0" applyProtection="0"/>
    <xf numFmtId="172" fontId="11" fillId="0" borderId="0"/>
    <xf numFmtId="172" fontId="42" fillId="0" borderId="0" applyFont="0" applyBorder="0" applyProtection="0"/>
    <xf numFmtId="172" fontId="11" fillId="0" borderId="0" applyBorder="0" applyProtection="0"/>
    <xf numFmtId="172" fontId="14" fillId="0" borderId="0"/>
    <xf numFmtId="172" fontId="42" fillId="0" borderId="0" applyFont="0" applyBorder="0" applyProtection="0"/>
    <xf numFmtId="44" fontId="23" fillId="0" borderId="0" applyFont="0" applyFill="0" applyBorder="0" applyAlignment="0" applyProtection="0"/>
    <xf numFmtId="44" fontId="23" fillId="0" borderId="0" applyFont="0" applyFill="0" applyBorder="0" applyAlignment="0" applyProtection="0"/>
    <xf numFmtId="172" fontId="11" fillId="0" borderId="0"/>
    <xf numFmtId="172" fontId="14" fillId="0" borderId="0"/>
    <xf numFmtId="172" fontId="42" fillId="0" borderId="0" applyFont="0" applyBorder="0" applyProtection="0"/>
    <xf numFmtId="172" fontId="11" fillId="0" borderId="0" applyBorder="0" applyProtection="0"/>
    <xf numFmtId="172" fontId="14" fillId="0" borderId="0"/>
    <xf numFmtId="172" fontId="42" fillId="0" borderId="0" applyFont="0" applyBorder="0" applyProtection="0"/>
    <xf numFmtId="191" fontId="11" fillId="0" borderId="0"/>
    <xf numFmtId="191" fontId="11" fillId="0" borderId="0" applyBorder="0" applyProtection="0"/>
    <xf numFmtId="44" fontId="25" fillId="0" borderId="0" applyFill="0" applyBorder="0" applyAlignment="0" applyProtection="0"/>
    <xf numFmtId="0" fontId="65" fillId="0" borderId="0" applyNumberFormat="0" applyFill="0" applyBorder="0" applyProtection="0"/>
    <xf numFmtId="0" fontId="104" fillId="0" borderId="0"/>
    <xf numFmtId="0" fontId="104" fillId="0" borderId="0" applyNumberFormat="0" applyBorder="0" applyProtection="0"/>
    <xf numFmtId="0" fontId="83" fillId="0" borderId="0" applyNumberFormat="0" applyFill="0" applyBorder="0" applyAlignment="0" applyProtection="0"/>
    <xf numFmtId="0" fontId="83" fillId="0" borderId="0" applyBorder="0" applyProtection="0"/>
    <xf numFmtId="164" fontId="154" fillId="0" borderId="0"/>
    <xf numFmtId="164" fontId="154" fillId="0" borderId="0" applyBorder="0" applyProtection="0"/>
    <xf numFmtId="164" fontId="154" fillId="0" borderId="0"/>
    <xf numFmtId="164" fontId="154" fillId="0" borderId="0" applyBorder="0" applyProtection="0"/>
    <xf numFmtId="0" fontId="154" fillId="0" borderId="0"/>
    <xf numFmtId="0" fontId="154" fillId="0" borderId="0" applyNumberFormat="0" applyBorder="0" applyProtection="0"/>
    <xf numFmtId="0" fontId="61" fillId="11" borderId="0" applyNumberFormat="0" applyBorder="0" applyAlignment="0" applyProtection="0"/>
    <xf numFmtId="0" fontId="84" fillId="11" borderId="0" applyNumberFormat="0" applyBorder="0" applyAlignment="0" applyProtection="0"/>
    <xf numFmtId="0" fontId="84" fillId="11" borderId="0" applyBorder="0" applyProtection="0"/>
    <xf numFmtId="164" fontId="103" fillId="44" borderId="0"/>
    <xf numFmtId="164" fontId="103" fillId="44" borderId="0" applyBorder="0" applyProtection="0"/>
    <xf numFmtId="164" fontId="103" fillId="44" borderId="0"/>
    <xf numFmtId="164" fontId="103" fillId="44" borderId="0" applyBorder="0" applyProtection="0"/>
    <xf numFmtId="0" fontId="103" fillId="44" borderId="0"/>
    <xf numFmtId="0" fontId="103" fillId="44" borderId="0" applyNumberFormat="0" applyBorder="0" applyProtection="0"/>
    <xf numFmtId="0" fontId="161" fillId="44" borderId="0"/>
    <xf numFmtId="0" fontId="161" fillId="44" borderId="0" applyNumberFormat="0" applyBorder="0" applyProtection="0"/>
    <xf numFmtId="0" fontId="161" fillId="44" borderId="0"/>
    <xf numFmtId="0" fontId="161" fillId="44" borderId="0" applyNumberFormat="0" applyBorder="0" applyProtection="0"/>
    <xf numFmtId="0" fontId="103" fillId="44" borderId="0"/>
    <xf numFmtId="0" fontId="103" fillId="44" borderId="0" applyNumberFormat="0" applyBorder="0" applyProtection="0"/>
  </cellStyleXfs>
  <cellXfs count="913">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164" fontId="6" fillId="0" borderId="0" xfId="2" applyFont="1"/>
    <xf numFmtId="164" fontId="7" fillId="0" borderId="0" xfId="2" applyFont="1"/>
    <xf numFmtId="2" fontId="6" fillId="0" borderId="0" xfId="2" applyNumberFormat="1" applyFont="1"/>
    <xf numFmtId="164" fontId="7" fillId="2" borderId="1" xfId="3" applyFont="1" applyFill="1" applyBorder="1" applyAlignment="1">
      <alignment horizontal="center" vertical="center" wrapText="1"/>
    </xf>
    <xf numFmtId="164" fontId="7" fillId="0" borderId="1" xfId="3" applyFont="1" applyBorder="1" applyAlignment="1">
      <alignment horizontal="center" vertical="center" wrapText="1"/>
    </xf>
    <xf numFmtId="164" fontId="7" fillId="0" borderId="1" xfId="2" applyFont="1" applyBorder="1" applyAlignment="1">
      <alignment horizontal="center" vertical="center" wrapText="1"/>
    </xf>
    <xf numFmtId="164" fontId="6" fillId="2" borderId="1" xfId="2" applyFont="1" applyFill="1" applyBorder="1" applyAlignment="1">
      <alignment horizontal="center" vertical="center"/>
    </xf>
    <xf numFmtId="164" fontId="6" fillId="0" borderId="1" xfId="4" applyFont="1" applyBorder="1" applyAlignment="1">
      <alignment horizontal="left" vertical="center" wrapText="1"/>
    </xf>
    <xf numFmtId="165" fontId="6" fillId="0" borderId="1" xfId="3" applyNumberFormat="1" applyFont="1" applyBorder="1" applyAlignment="1">
      <alignment horizontal="center" vertical="center"/>
    </xf>
    <xf numFmtId="165" fontId="6" fillId="0" borderId="1" xfId="2" applyNumberFormat="1" applyFont="1" applyBorder="1" applyAlignment="1">
      <alignment horizontal="center" vertical="center" wrapText="1"/>
    </xf>
    <xf numFmtId="164" fontId="6" fillId="0" borderId="1" xfId="2" applyFont="1" applyBorder="1" applyAlignment="1">
      <alignment horizontal="center" vertical="center"/>
    </xf>
    <xf numFmtId="0" fontId="10" fillId="0" borderId="1" xfId="0" applyFont="1" applyBorder="1" applyAlignment="1">
      <alignment horizontal="center" vertical="center"/>
    </xf>
    <xf numFmtId="166" fontId="10" fillId="0" borderId="1" xfId="0" applyNumberFormat="1" applyFont="1" applyBorder="1" applyAlignment="1">
      <alignment vertical="center" wrapText="1"/>
    </xf>
    <xf numFmtId="167" fontId="6" fillId="0" borderId="1" xfId="5" applyFont="1" applyBorder="1" applyAlignment="1">
      <alignment horizontal="center" vertical="center"/>
    </xf>
    <xf numFmtId="167" fontId="6" fillId="0" borderId="1" xfId="2" applyNumberFormat="1" applyFont="1" applyBorder="1" applyAlignment="1">
      <alignment horizontal="center" vertical="center" wrapText="1"/>
    </xf>
    <xf numFmtId="164" fontId="7" fillId="2" borderId="2" xfId="2" applyFont="1" applyFill="1" applyBorder="1"/>
    <xf numFmtId="164" fontId="6" fillId="0" borderId="3" xfId="2" applyFont="1" applyBorder="1"/>
    <xf numFmtId="2" fontId="6" fillId="0" borderId="3" xfId="2" applyNumberFormat="1" applyFont="1" applyBorder="1"/>
    <xf numFmtId="164" fontId="6" fillId="0" borderId="4" xfId="2" applyFont="1" applyBorder="1"/>
    <xf numFmtId="43" fontId="7" fillId="0" borderId="1" xfId="1" applyNumberFormat="1" applyFont="1" applyFill="1" applyBorder="1" applyAlignment="1" applyProtection="1">
      <alignment horizontal="center" vertical="center" wrapText="1"/>
    </xf>
    <xf numFmtId="164" fontId="6" fillId="0" borderId="2" xfId="2" applyFont="1" applyBorder="1" applyAlignment="1">
      <alignment horizontal="right"/>
    </xf>
    <xf numFmtId="168" fontId="7" fillId="0" borderId="4" xfId="2" applyNumberFormat="1" applyFont="1" applyBorder="1" applyAlignment="1">
      <alignment horizontal="left" vertical="center" wrapText="1"/>
    </xf>
    <xf numFmtId="164" fontId="6" fillId="0" borderId="0" xfId="6" applyFont="1"/>
    <xf numFmtId="0" fontId="6" fillId="0" borderId="0" xfId="7" applyFont="1"/>
    <xf numFmtId="2" fontId="6" fillId="0" borderId="0" xfId="6" applyNumberFormat="1" applyFont="1"/>
    <xf numFmtId="0" fontId="6" fillId="0" borderId="0" xfId="0" applyFont="1"/>
    <xf numFmtId="0" fontId="6" fillId="0" borderId="0" xfId="0" applyFont="1" applyAlignment="1">
      <alignment vertical="center"/>
    </xf>
    <xf numFmtId="164" fontId="6" fillId="0" borderId="0" xfId="8" applyFont="1"/>
    <xf numFmtId="164" fontId="7" fillId="3" borderId="1" xfId="3"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164" fontId="7" fillId="0" borderId="5" xfId="2" applyFont="1" applyBorder="1" applyAlignment="1">
      <alignment horizontal="center" vertical="center" wrapText="1"/>
    </xf>
    <xf numFmtId="164" fontId="6" fillId="3" borderId="1" xfId="3" applyFont="1" applyFill="1" applyBorder="1" applyAlignment="1">
      <alignment horizontal="left" vertical="center" wrapText="1"/>
    </xf>
    <xf numFmtId="169" fontId="6" fillId="3" borderId="1" xfId="3" applyNumberFormat="1" applyFont="1" applyFill="1" applyBorder="1" applyAlignment="1">
      <alignment horizontal="center" vertical="center"/>
    </xf>
    <xf numFmtId="169" fontId="6" fillId="3" borderId="1" xfId="2" applyNumberFormat="1" applyFont="1" applyFill="1" applyBorder="1" applyAlignment="1">
      <alignment horizontal="center" vertical="center" wrapText="1"/>
    </xf>
    <xf numFmtId="164" fontId="6" fillId="3" borderId="1" xfId="2" applyFont="1" applyFill="1" applyBorder="1" applyAlignment="1">
      <alignment horizontal="center" vertical="center"/>
    </xf>
    <xf numFmtId="2" fontId="6" fillId="3" borderId="1" xfId="3" applyNumberFormat="1" applyFont="1" applyFill="1" applyBorder="1" applyAlignment="1">
      <alignment horizontal="center" vertical="center" wrapText="1"/>
    </xf>
    <xf numFmtId="167" fontId="6" fillId="0" borderId="4" xfId="5" applyFont="1" applyBorder="1" applyAlignment="1">
      <alignment horizontal="center" vertical="center"/>
    </xf>
    <xf numFmtId="167" fontId="6" fillId="0" borderId="5" xfId="2" applyNumberFormat="1" applyFont="1" applyBorder="1" applyAlignment="1">
      <alignment horizontal="center" vertical="center" wrapText="1"/>
    </xf>
    <xf numFmtId="164" fontId="7" fillId="0" borderId="2" xfId="2" applyFont="1" applyBorder="1"/>
    <xf numFmtId="164" fontId="6" fillId="3" borderId="3" xfId="2" applyFont="1" applyFill="1" applyBorder="1"/>
    <xf numFmtId="2" fontId="6" fillId="3" borderId="3" xfId="2" applyNumberFormat="1" applyFont="1" applyFill="1" applyBorder="1"/>
    <xf numFmtId="164" fontId="6" fillId="3" borderId="4" xfId="2" applyFont="1" applyFill="1" applyBorder="1"/>
    <xf numFmtId="43" fontId="7" fillId="0" borderId="5" xfId="1" applyNumberFormat="1" applyFont="1" applyFill="1" applyBorder="1" applyAlignment="1" applyProtection="1">
      <alignment horizontal="center" vertical="center" wrapText="1"/>
    </xf>
    <xf numFmtId="0" fontId="6" fillId="0" borderId="1" xfId="7" applyFont="1" applyBorder="1" applyAlignment="1">
      <alignment horizontal="right"/>
    </xf>
    <xf numFmtId="2" fontId="7" fillId="0" borderId="0" xfId="6" applyNumberFormat="1" applyFont="1"/>
    <xf numFmtId="2" fontId="7" fillId="0" borderId="0" xfId="2" applyNumberFormat="1" applyFont="1"/>
    <xf numFmtId="0" fontId="7" fillId="0" borderId="0" xfId="7" applyFont="1"/>
    <xf numFmtId="0" fontId="7" fillId="2" borderId="1" xfId="9" applyFont="1" applyFill="1" applyBorder="1" applyAlignment="1">
      <alignment horizontal="center" vertical="center" wrapText="1"/>
    </xf>
    <xf numFmtId="0" fontId="7" fillId="0" borderId="1" xfId="9" applyFont="1" applyBorder="1" applyAlignment="1">
      <alignment horizontal="center" vertical="center" wrapText="1"/>
    </xf>
    <xf numFmtId="0" fontId="7" fillId="0" borderId="1" xfId="7" applyFont="1" applyBorder="1" applyAlignment="1">
      <alignment horizontal="center" vertical="center" wrapText="1"/>
    </xf>
    <xf numFmtId="0" fontId="6" fillId="2" borderId="1" xfId="10" applyFont="1" applyFill="1" applyBorder="1" applyAlignment="1">
      <alignment horizontal="center" vertical="center"/>
    </xf>
    <xf numFmtId="0" fontId="6" fillId="0" borderId="1" xfId="9" applyFont="1" applyBorder="1" applyAlignment="1">
      <alignment horizontal="left" vertical="center" wrapText="1"/>
    </xf>
    <xf numFmtId="0" fontId="6" fillId="0" borderId="1" xfId="11" applyFont="1" applyBorder="1" applyAlignment="1">
      <alignment horizontal="center" vertical="center" wrapText="1"/>
    </xf>
    <xf numFmtId="171" fontId="6" fillId="0" borderId="1" xfId="12" applyNumberFormat="1" applyFont="1" applyBorder="1" applyAlignment="1">
      <alignment horizontal="center" vertical="center" wrapText="1"/>
    </xf>
    <xf numFmtId="0" fontId="6" fillId="0" borderId="1" xfId="9" applyFont="1" applyBorder="1" applyAlignment="1">
      <alignment horizontal="center" vertical="center" wrapText="1"/>
    </xf>
    <xf numFmtId="170" fontId="6" fillId="0" borderId="1" xfId="9" applyNumberFormat="1" applyFont="1" applyBorder="1" applyAlignment="1">
      <alignment horizontal="center" vertical="center" wrapText="1"/>
    </xf>
    <xf numFmtId="9" fontId="6" fillId="0" borderId="1" xfId="13" applyFont="1" applyBorder="1" applyAlignment="1">
      <alignment horizontal="center" vertical="center"/>
    </xf>
    <xf numFmtId="9" fontId="6" fillId="0" borderId="1" xfId="7" applyNumberFormat="1" applyFont="1" applyBorder="1" applyAlignment="1">
      <alignment horizontal="center" vertical="center" wrapText="1"/>
    </xf>
    <xf numFmtId="0" fontId="7" fillId="2" borderId="6" xfId="7" applyFont="1" applyFill="1" applyBorder="1"/>
    <xf numFmtId="0" fontId="7" fillId="0" borderId="7" xfId="7" applyFont="1" applyBorder="1"/>
    <xf numFmtId="172" fontId="7" fillId="0" borderId="7" xfId="14" applyFont="1" applyBorder="1"/>
    <xf numFmtId="0" fontId="6" fillId="0" borderId="2" xfId="7" applyFont="1" applyBorder="1" applyAlignment="1">
      <alignment horizontal="right"/>
    </xf>
    <xf numFmtId="0" fontId="7" fillId="4" borderId="1" xfId="9" applyFont="1" applyFill="1" applyBorder="1" applyAlignment="1">
      <alignment horizontal="center" vertical="center" wrapText="1"/>
    </xf>
    <xf numFmtId="2" fontId="7" fillId="0" borderId="1" xfId="9" applyNumberFormat="1" applyFont="1" applyBorder="1" applyAlignment="1">
      <alignment horizontal="center" vertical="center" wrapText="1"/>
    </xf>
    <xf numFmtId="0" fontId="6" fillId="5" borderId="1" xfId="10" applyFont="1" applyFill="1" applyBorder="1" applyAlignment="1">
      <alignment horizontal="center" vertical="center"/>
    </xf>
    <xf numFmtId="0" fontId="6" fillId="2" borderId="1" xfId="9" applyFont="1" applyFill="1" applyBorder="1" applyAlignment="1">
      <alignment horizontal="left" vertical="center" wrapText="1"/>
    </xf>
    <xf numFmtId="0" fontId="6" fillId="2" borderId="1" xfId="11" applyFont="1" applyFill="1" applyBorder="1" applyAlignment="1">
      <alignment horizontal="center" vertical="center" wrapText="1"/>
    </xf>
    <xf numFmtId="171" fontId="6" fillId="2" borderId="1" xfId="12" applyNumberFormat="1" applyFont="1" applyFill="1" applyBorder="1" applyAlignment="1">
      <alignment horizontal="center" vertical="center" wrapText="1"/>
    </xf>
    <xf numFmtId="0" fontId="6" fillId="2" borderId="1" xfId="9" applyFont="1" applyFill="1" applyBorder="1" applyAlignment="1">
      <alignment horizontal="center" vertical="center" wrapText="1"/>
    </xf>
    <xf numFmtId="0" fontId="10" fillId="2" borderId="1" xfId="0" applyFont="1" applyFill="1" applyBorder="1" applyAlignment="1">
      <alignment horizontal="center" vertical="center"/>
    </xf>
    <xf numFmtId="2" fontId="6" fillId="0" borderId="1" xfId="7" applyNumberFormat="1" applyFont="1" applyBorder="1" applyAlignment="1">
      <alignment horizontal="center" vertical="center" wrapText="1"/>
    </xf>
    <xf numFmtId="0" fontId="7" fillId="2" borderId="7" xfId="7" applyFont="1" applyFill="1" applyBorder="1"/>
    <xf numFmtId="2" fontId="7" fillId="0" borderId="7" xfId="7" applyNumberFormat="1" applyFont="1" applyBorder="1"/>
    <xf numFmtId="0" fontId="6" fillId="0" borderId="0" xfId="7" applyFont="1" applyAlignment="1">
      <alignment horizontal="right"/>
    </xf>
    <xf numFmtId="168" fontId="7" fillId="0" borderId="0" xfId="2" applyNumberFormat="1" applyFont="1" applyAlignment="1">
      <alignment horizontal="left" vertical="center" wrapText="1"/>
    </xf>
    <xf numFmtId="49" fontId="7" fillId="2" borderId="1" xfId="9" applyNumberFormat="1" applyFont="1" applyFill="1" applyBorder="1" applyAlignment="1">
      <alignment horizontal="center" vertical="center" wrapText="1"/>
    </xf>
    <xf numFmtId="167" fontId="7" fillId="0" borderId="1" xfId="9" applyNumberFormat="1" applyFont="1" applyBorder="1" applyAlignment="1">
      <alignment horizontal="center" vertical="center" wrapText="1"/>
    </xf>
    <xf numFmtId="0" fontId="6" fillId="2" borderId="1" xfId="7" applyFont="1" applyFill="1" applyBorder="1" applyAlignment="1">
      <alignment horizontal="center" vertical="center"/>
    </xf>
    <xf numFmtId="49" fontId="6" fillId="2" borderId="1" xfId="9" applyNumberFormat="1" applyFont="1" applyFill="1" applyBorder="1" applyAlignment="1">
      <alignment horizontal="center" vertical="center"/>
    </xf>
    <xf numFmtId="1" fontId="6" fillId="2" borderId="1" xfId="9" applyNumberFormat="1" applyFont="1" applyFill="1" applyBorder="1" applyAlignment="1">
      <alignment horizontal="center" vertical="center" wrapText="1"/>
    </xf>
    <xf numFmtId="167" fontId="6" fillId="0" borderId="1" xfId="13" applyNumberFormat="1" applyFont="1" applyBorder="1" applyAlignment="1">
      <alignment horizontal="center" vertical="center"/>
    </xf>
    <xf numFmtId="0" fontId="7" fillId="2" borderId="2" xfId="7" applyFont="1" applyFill="1" applyBorder="1"/>
    <xf numFmtId="0" fontId="6" fillId="2" borderId="3" xfId="7" applyFont="1" applyFill="1" applyBorder="1"/>
    <xf numFmtId="49" fontId="6" fillId="2" borderId="3" xfId="7" applyNumberFormat="1" applyFont="1" applyFill="1" applyBorder="1"/>
    <xf numFmtId="0" fontId="6" fillId="0" borderId="3" xfId="7" applyFont="1" applyBorder="1"/>
    <xf numFmtId="0" fontId="6" fillId="0" borderId="4" xfId="7" applyFont="1" applyBorder="1"/>
    <xf numFmtId="0" fontId="7" fillId="0" borderId="8" xfId="7" applyFont="1" applyBorder="1" applyAlignment="1">
      <alignment horizontal="center" vertical="center" wrapText="1"/>
    </xf>
    <xf numFmtId="3" fontId="6" fillId="0" borderId="1" xfId="9" applyNumberFormat="1" applyFont="1" applyBorder="1" applyAlignment="1">
      <alignment horizontal="center" vertical="center"/>
    </xf>
    <xf numFmtId="1" fontId="6" fillId="0" borderId="1" xfId="9" applyNumberFormat="1" applyFont="1" applyBorder="1" applyAlignment="1">
      <alignment horizontal="center" vertical="center"/>
    </xf>
    <xf numFmtId="0" fontId="6" fillId="0" borderId="1" xfId="7" applyFont="1" applyBorder="1" applyAlignment="1">
      <alignment horizontal="center" vertical="center"/>
    </xf>
    <xf numFmtId="9" fontId="6" fillId="0" borderId="2" xfId="13" applyFont="1" applyBorder="1" applyAlignment="1">
      <alignment horizontal="center" vertical="center"/>
    </xf>
    <xf numFmtId="0" fontId="6" fillId="5" borderId="1" xfId="7" applyFont="1" applyFill="1" applyBorder="1" applyAlignment="1">
      <alignment horizontal="center" vertical="center"/>
    </xf>
    <xf numFmtId="1" fontId="6" fillId="0" borderId="1" xfId="9" applyNumberFormat="1" applyFont="1" applyBorder="1" applyAlignment="1">
      <alignment horizontal="center" vertical="center" wrapText="1"/>
    </xf>
    <xf numFmtId="3" fontId="6" fillId="0" borderId="8" xfId="9" applyNumberFormat="1" applyFont="1" applyBorder="1" applyAlignment="1">
      <alignment horizontal="center" vertical="center"/>
    </xf>
    <xf numFmtId="1" fontId="6" fillId="0" borderId="8" xfId="9" applyNumberFormat="1" applyFont="1" applyBorder="1" applyAlignment="1">
      <alignment horizontal="center" vertical="center" wrapText="1"/>
    </xf>
    <xf numFmtId="0" fontId="6" fillId="0" borderId="8" xfId="7" applyFont="1" applyBorder="1" applyAlignment="1">
      <alignment horizontal="center" vertical="center"/>
    </xf>
    <xf numFmtId="0" fontId="7" fillId="0" borderId="2" xfId="7" applyFont="1" applyBorder="1"/>
    <xf numFmtId="2" fontId="6" fillId="0" borderId="3" xfId="7" applyNumberFormat="1" applyFont="1" applyBorder="1"/>
    <xf numFmtId="49" fontId="7" fillId="0" borderId="0" xfId="2" applyNumberFormat="1" applyFont="1" applyAlignment="1">
      <alignment horizontal="center" vertical="center"/>
    </xf>
    <xf numFmtId="164" fontId="7" fillId="0" borderId="0" xfId="15" applyFont="1"/>
    <xf numFmtId="0" fontId="7" fillId="2" borderId="8" xfId="16" applyFont="1" applyFill="1" applyBorder="1" applyAlignment="1">
      <alignment horizontal="center" vertical="center" wrapText="1"/>
    </xf>
    <xf numFmtId="0" fontId="7" fillId="4" borderId="8" xfId="16" applyFont="1" applyFill="1" applyBorder="1" applyAlignment="1">
      <alignment horizontal="center" vertical="center" wrapText="1"/>
    </xf>
    <xf numFmtId="0" fontId="7" fillId="4" borderId="1" xfId="16" applyFont="1" applyFill="1" applyBorder="1" applyAlignment="1">
      <alignment horizontal="center" vertical="center" wrapText="1"/>
    </xf>
    <xf numFmtId="0" fontId="7" fillId="6" borderId="8" xfId="17" applyFont="1" applyFill="1" applyBorder="1" applyAlignment="1">
      <alignment horizontal="center" vertical="center" wrapText="1"/>
    </xf>
    <xf numFmtId="0" fontId="6" fillId="4" borderId="1" xfId="19" applyFont="1" applyFill="1" applyBorder="1" applyAlignment="1">
      <alignment horizontal="center" vertical="center" wrapText="1"/>
    </xf>
    <xf numFmtId="1" fontId="6" fillId="4" borderId="9" xfId="17" applyNumberFormat="1" applyFont="1" applyFill="1" applyBorder="1" applyAlignment="1">
      <alignment horizontal="center" vertical="center" wrapText="1"/>
    </xf>
    <xf numFmtId="0" fontId="6" fillId="4" borderId="1" xfId="17" applyFont="1" applyFill="1" applyBorder="1" applyAlignment="1">
      <alignment horizontal="center" vertical="center"/>
    </xf>
    <xf numFmtId="173" fontId="6" fillId="6" borderId="1" xfId="20" applyNumberFormat="1" applyFont="1" applyFill="1" applyBorder="1" applyAlignment="1">
      <alignment horizontal="center" vertical="center"/>
    </xf>
    <xf numFmtId="167" fontId="6" fillId="6" borderId="2" xfId="21" applyFont="1" applyFill="1" applyBorder="1" applyAlignment="1">
      <alignment horizontal="center" vertical="center"/>
    </xf>
    <xf numFmtId="167" fontId="6" fillId="0" borderId="1" xfId="22" applyNumberFormat="1" applyFont="1" applyBorder="1" applyAlignment="1">
      <alignment horizontal="center" vertical="center" wrapText="1"/>
    </xf>
    <xf numFmtId="0" fontId="7" fillId="4" borderId="6" xfId="17" applyFont="1" applyFill="1" applyBorder="1"/>
    <xf numFmtId="0" fontId="7" fillId="4" borderId="7" xfId="17" applyFont="1" applyFill="1" applyBorder="1"/>
    <xf numFmtId="164" fontId="6" fillId="0" borderId="0" xfId="15" applyFont="1"/>
    <xf numFmtId="0" fontId="6" fillId="6" borderId="2" xfId="17" applyFont="1" applyFill="1" applyBorder="1" applyAlignment="1">
      <alignment horizontal="right"/>
    </xf>
    <xf numFmtId="164" fontId="7" fillId="0" borderId="0" xfId="6" applyFont="1"/>
    <xf numFmtId="49" fontId="7" fillId="0" borderId="1" xfId="9" applyNumberFormat="1" applyFont="1" applyBorder="1" applyAlignment="1">
      <alignment horizontal="center" vertical="center" wrapText="1"/>
    </xf>
    <xf numFmtId="49" fontId="6" fillId="0" borderId="1" xfId="9" applyNumberFormat="1" applyFont="1" applyBorder="1" applyAlignment="1">
      <alignment horizontal="center" vertical="center"/>
    </xf>
    <xf numFmtId="43" fontId="6" fillId="0" borderId="1" xfId="1" applyNumberFormat="1" applyFont="1" applyBorder="1" applyAlignment="1">
      <alignment horizontal="center" vertical="center" wrapText="1"/>
    </xf>
    <xf numFmtId="167" fontId="16" fillId="0" borderId="1" xfId="2" applyNumberFormat="1" applyFont="1" applyBorder="1" applyAlignment="1">
      <alignment horizontal="center" vertical="center" wrapText="1"/>
    </xf>
    <xf numFmtId="49" fontId="6" fillId="0" borderId="3" xfId="7" applyNumberFormat="1" applyFont="1" applyBorder="1"/>
    <xf numFmtId="44" fontId="6" fillId="0" borderId="3" xfId="1" applyFont="1" applyFill="1" applyBorder="1" applyAlignment="1"/>
    <xf numFmtId="44" fontId="6" fillId="0" borderId="4" xfId="1" applyFont="1" applyFill="1" applyBorder="1" applyAlignment="1"/>
    <xf numFmtId="165" fontId="6" fillId="2" borderId="1" xfId="23" applyNumberFormat="1" applyFont="1" applyFill="1" applyBorder="1" applyAlignment="1">
      <alignment horizontal="center" vertical="center" wrapText="1"/>
    </xf>
    <xf numFmtId="43" fontId="10" fillId="2" borderId="10" xfId="1" applyNumberFormat="1" applyFont="1" applyFill="1" applyBorder="1" applyAlignment="1">
      <alignment horizontal="center" vertical="center"/>
    </xf>
    <xf numFmtId="167" fontId="6" fillId="0" borderId="1" xfId="24" applyFont="1" applyBorder="1" applyAlignment="1">
      <alignment horizontal="center" vertical="center"/>
    </xf>
    <xf numFmtId="49" fontId="6" fillId="0" borderId="1" xfId="25" applyNumberFormat="1" applyFont="1" applyBorder="1" applyAlignment="1">
      <alignment horizontal="center" vertical="center" wrapText="1"/>
    </xf>
    <xf numFmtId="43" fontId="6" fillId="2" borderId="1" xfId="1" applyNumberFormat="1" applyFont="1" applyFill="1" applyBorder="1" applyAlignment="1">
      <alignment horizontal="center" vertical="center" wrapText="1"/>
    </xf>
    <xf numFmtId="43" fontId="18" fillId="0" borderId="10" xfId="1" applyNumberFormat="1" applyFont="1" applyFill="1" applyBorder="1" applyAlignment="1" applyProtection="1">
      <alignment horizontal="center" vertical="center" wrapText="1"/>
    </xf>
    <xf numFmtId="43" fontId="7" fillId="0" borderId="4" xfId="1" applyNumberFormat="1" applyFont="1" applyBorder="1" applyAlignment="1">
      <alignment horizontal="left" vertical="center" wrapText="1"/>
    </xf>
    <xf numFmtId="0" fontId="19" fillId="0" borderId="0" xfId="0" applyFont="1"/>
    <xf numFmtId="2" fontId="6" fillId="0" borderId="0" xfId="7" applyNumberFormat="1" applyFont="1"/>
    <xf numFmtId="164" fontId="7" fillId="2" borderId="10" xfId="15" applyFont="1" applyFill="1" applyBorder="1" applyAlignment="1">
      <alignment horizontal="center" vertical="center" wrapText="1"/>
    </xf>
    <xf numFmtId="164" fontId="7" fillId="0" borderId="10" xfId="15" applyFont="1" applyBorder="1" applyAlignment="1">
      <alignment horizontal="center" vertical="center" wrapText="1"/>
    </xf>
    <xf numFmtId="164" fontId="7" fillId="0" borderId="11" xfId="15" applyFont="1" applyBorder="1" applyAlignment="1">
      <alignment horizontal="center" vertical="center" wrapText="1"/>
    </xf>
    <xf numFmtId="164" fontId="7" fillId="0" borderId="11" xfId="15" applyFont="1" applyBorder="1" applyAlignment="1">
      <alignment horizontal="center" vertical="center" wrapText="1"/>
    </xf>
    <xf numFmtId="164" fontId="6" fillId="2" borderId="10" xfId="15" applyFont="1" applyFill="1" applyBorder="1" applyAlignment="1">
      <alignment horizontal="center" vertical="center"/>
    </xf>
    <xf numFmtId="164" fontId="6" fillId="0" borderId="10" xfId="15" applyFont="1" applyBorder="1"/>
    <xf numFmtId="1" fontId="6" fillId="0" borderId="10" xfId="15" applyNumberFormat="1" applyFont="1" applyBorder="1" applyAlignment="1">
      <alignment horizontal="center" vertical="center" wrapText="1"/>
    </xf>
    <xf numFmtId="1" fontId="6" fillId="0" borderId="10" xfId="15" applyNumberFormat="1" applyFont="1" applyBorder="1" applyAlignment="1">
      <alignment horizontal="center" vertical="center"/>
    </xf>
    <xf numFmtId="3" fontId="6" fillId="2" borderId="1" xfId="9" applyNumberFormat="1" applyFont="1" applyFill="1" applyBorder="1" applyAlignment="1">
      <alignment horizontal="center" vertical="center"/>
    </xf>
    <xf numFmtId="3" fontId="6" fillId="2" borderId="1" xfId="7" applyNumberFormat="1" applyFont="1" applyFill="1" applyBorder="1" applyAlignment="1">
      <alignment horizontal="center" vertical="center" wrapText="1"/>
    </xf>
    <xf numFmtId="0" fontId="6" fillId="0" borderId="1" xfId="7" applyFont="1" applyBorder="1" applyAlignment="1">
      <alignment wrapText="1"/>
    </xf>
    <xf numFmtId="3" fontId="6" fillId="0" borderId="1" xfId="9" applyNumberFormat="1" applyFont="1" applyBorder="1" applyAlignment="1">
      <alignment horizontal="center" vertical="center" wrapText="1"/>
    </xf>
    <xf numFmtId="3" fontId="6" fillId="0" borderId="1" xfId="7" applyNumberFormat="1" applyFont="1" applyBorder="1" applyAlignment="1">
      <alignment horizontal="center" vertical="center" wrapText="1"/>
    </xf>
    <xf numFmtId="0" fontId="6" fillId="0" borderId="1" xfId="7" applyFont="1" applyBorder="1" applyAlignment="1">
      <alignment horizontal="center" vertical="center" wrapText="1"/>
    </xf>
    <xf numFmtId="0" fontId="6" fillId="0" borderId="8" xfId="7" applyFont="1" applyBorder="1" applyAlignment="1">
      <alignment wrapText="1"/>
    </xf>
    <xf numFmtId="165" fontId="6" fillId="0" borderId="8" xfId="3" applyNumberFormat="1" applyFont="1" applyBorder="1" applyAlignment="1">
      <alignment horizontal="center" vertical="center"/>
    </xf>
    <xf numFmtId="165" fontId="6" fillId="0" borderId="8" xfId="2" applyNumberFormat="1" applyFont="1" applyBorder="1" applyAlignment="1">
      <alignment horizontal="center" vertical="center" wrapText="1"/>
    </xf>
    <xf numFmtId="164" fontId="6" fillId="0" borderId="8" xfId="2" applyFont="1" applyBorder="1" applyAlignment="1">
      <alignment horizontal="center" vertical="center"/>
    </xf>
    <xf numFmtId="0" fontId="10" fillId="0" borderId="8" xfId="0" applyFont="1" applyBorder="1" applyAlignment="1">
      <alignment horizontal="center" vertical="center"/>
    </xf>
    <xf numFmtId="170" fontId="6" fillId="0" borderId="8" xfId="2" applyNumberFormat="1" applyFont="1" applyBorder="1" applyAlignment="1">
      <alignment horizontal="center" vertical="center" wrapText="1"/>
    </xf>
    <xf numFmtId="164" fontId="7" fillId="2" borderId="11" xfId="2" applyFont="1" applyFill="1" applyBorder="1"/>
    <xf numFmtId="0" fontId="6" fillId="0" borderId="13" xfId="7" applyFont="1" applyBorder="1" applyAlignment="1">
      <alignment wrapText="1"/>
    </xf>
    <xf numFmtId="164" fontId="6" fillId="0" borderId="13" xfId="2" applyFont="1" applyBorder="1"/>
    <xf numFmtId="164" fontId="6" fillId="0" borderId="12" xfId="2" applyFont="1" applyBorder="1"/>
    <xf numFmtId="168" fontId="7" fillId="0" borderId="14" xfId="2" applyNumberFormat="1" applyFont="1" applyBorder="1" applyAlignment="1">
      <alignment horizontal="center" vertical="center" wrapText="1"/>
    </xf>
    <xf numFmtId="168" fontId="7" fillId="0" borderId="8" xfId="2" applyNumberFormat="1" applyFont="1" applyBorder="1" applyAlignment="1">
      <alignment horizontal="center" vertical="center" wrapText="1"/>
    </xf>
    <xf numFmtId="0" fontId="6" fillId="0" borderId="0" xfId="7" applyFont="1" applyAlignment="1">
      <alignment wrapText="1"/>
    </xf>
    <xf numFmtId="164" fontId="6" fillId="0" borderId="11" xfId="2" applyFont="1" applyBorder="1" applyAlignment="1">
      <alignment horizontal="right"/>
    </xf>
    <xf numFmtId="168" fontId="7" fillId="0" borderId="12" xfId="2" applyNumberFormat="1" applyFont="1" applyBorder="1" applyAlignment="1">
      <alignment horizontal="left" vertical="center" wrapText="1"/>
    </xf>
    <xf numFmtId="164" fontId="6" fillId="0" borderId="0" xfId="2" applyFont="1" applyAlignment="1">
      <alignment horizontal="right"/>
    </xf>
    <xf numFmtId="164" fontId="6" fillId="0" borderId="0" xfId="15" applyFont="1" applyAlignment="1">
      <alignment wrapText="1"/>
    </xf>
    <xf numFmtId="0" fontId="18" fillId="0" borderId="0" xfId="0" applyFont="1" applyAlignment="1">
      <alignment horizontal="left" vertical="center" wrapText="1"/>
    </xf>
    <xf numFmtId="49" fontId="7" fillId="2" borderId="1" xfId="25" applyNumberFormat="1" applyFont="1" applyFill="1" applyBorder="1" applyAlignment="1">
      <alignment horizontal="center" vertical="center" wrapText="1"/>
    </xf>
    <xf numFmtId="0" fontId="7" fillId="2" borderId="8" xfId="9" applyFont="1" applyFill="1" applyBorder="1" applyAlignment="1">
      <alignment horizontal="center" vertical="center" wrapText="1"/>
    </xf>
    <xf numFmtId="2" fontId="7" fillId="2" borderId="8" xfId="9" applyNumberFormat="1" applyFont="1" applyFill="1" applyBorder="1" applyAlignment="1">
      <alignment horizontal="center" vertical="center" wrapText="1"/>
    </xf>
    <xf numFmtId="0" fontId="7" fillId="0" borderId="8" xfId="9" applyFont="1" applyBorder="1" applyAlignment="1">
      <alignment horizontal="center" vertical="center" wrapText="1"/>
    </xf>
    <xf numFmtId="174" fontId="6" fillId="2" borderId="1" xfId="25" applyNumberFormat="1" applyFont="1" applyFill="1" applyBorder="1" applyAlignment="1">
      <alignment horizontal="center" vertical="center"/>
    </xf>
    <xf numFmtId="164" fontId="6" fillId="2" borderId="1" xfId="25" applyNumberFormat="1" applyFont="1" applyFill="1" applyBorder="1" applyAlignment="1">
      <alignment horizontal="left" vertical="center" wrapText="1"/>
    </xf>
    <xf numFmtId="3" fontId="6" fillId="2" borderId="14" xfId="27" applyNumberFormat="1" applyFont="1" applyFill="1" applyBorder="1" applyAlignment="1">
      <alignment horizontal="center" vertical="center" wrapText="1"/>
    </xf>
    <xf numFmtId="2" fontId="6" fillId="2" borderId="1" xfId="25" applyNumberFormat="1" applyFont="1" applyFill="1" applyBorder="1" applyAlignment="1">
      <alignment horizontal="center" vertical="center" wrapText="1"/>
    </xf>
    <xf numFmtId="167" fontId="6" fillId="0" borderId="1" xfId="25" applyNumberFormat="1" applyFont="1" applyBorder="1" applyAlignment="1">
      <alignment horizontal="center" vertical="center"/>
    </xf>
    <xf numFmtId="164" fontId="10" fillId="2" borderId="1" xfId="25" applyNumberFormat="1" applyFont="1" applyFill="1" applyBorder="1" applyAlignment="1">
      <alignment horizontal="left" vertical="center" wrapText="1"/>
    </xf>
    <xf numFmtId="164" fontId="6" fillId="2" borderId="2" xfId="2" applyFont="1" applyFill="1" applyBorder="1"/>
    <xf numFmtId="164" fontId="6" fillId="2" borderId="3" xfId="2" applyFont="1" applyFill="1" applyBorder="1"/>
    <xf numFmtId="2" fontId="6" fillId="2" borderId="3" xfId="2" applyNumberFormat="1" applyFont="1" applyFill="1" applyBorder="1"/>
    <xf numFmtId="164" fontId="6" fillId="2" borderId="4" xfId="2" applyFont="1" applyFill="1" applyBorder="1"/>
    <xf numFmtId="164" fontId="6" fillId="0" borderId="0" xfId="8" applyFont="1" applyAlignment="1">
      <alignment vertical="top"/>
    </xf>
    <xf numFmtId="49" fontId="6" fillId="0" borderId="1" xfId="25" applyNumberFormat="1" applyFont="1" applyBorder="1" applyAlignment="1">
      <alignment horizontal="right" vertical="center"/>
    </xf>
    <xf numFmtId="164" fontId="6" fillId="0" borderId="0" xfId="2" applyFont="1" applyAlignment="1">
      <alignment horizontal="center"/>
    </xf>
    <xf numFmtId="164" fontId="19" fillId="0" borderId="0" xfId="8" applyFont="1" applyAlignment="1">
      <alignment vertical="top"/>
    </xf>
    <xf numFmtId="164" fontId="22" fillId="0" borderId="0" xfId="2" applyFont="1"/>
    <xf numFmtId="164" fontId="6" fillId="0" borderId="0" xfId="4" applyFont="1"/>
    <xf numFmtId="164" fontId="7" fillId="4" borderId="1" xfId="3" applyFont="1" applyFill="1" applyBorder="1" applyAlignment="1">
      <alignment horizontal="center" vertical="center" wrapText="1"/>
    </xf>
    <xf numFmtId="174" fontId="6" fillId="0" borderId="1" xfId="2" applyNumberFormat="1" applyFont="1" applyBorder="1" applyAlignment="1">
      <alignment horizontal="center" vertical="center" wrapText="1"/>
    </xf>
    <xf numFmtId="164" fontId="6" fillId="0" borderId="2" xfId="2" applyFont="1" applyBorder="1" applyAlignment="1">
      <alignment horizontal="center" vertical="center"/>
    </xf>
    <xf numFmtId="164" fontId="7" fillId="0" borderId="0" xfId="8" applyFont="1"/>
    <xf numFmtId="174" fontId="6" fillId="0" borderId="1" xfId="3" applyNumberFormat="1" applyFont="1" applyBorder="1" applyAlignment="1">
      <alignment horizontal="center" vertical="center"/>
    </xf>
    <xf numFmtId="164" fontId="6" fillId="0" borderId="2" xfId="2" applyFont="1" applyBorder="1" applyAlignment="1">
      <alignment horizontal="right" vertical="center"/>
    </xf>
    <xf numFmtId="164" fontId="6" fillId="0" borderId="0" xfId="4" applyFont="1" applyAlignment="1">
      <alignment horizontal="center" vertical="center"/>
    </xf>
    <xf numFmtId="0" fontId="6" fillId="0" borderId="0" xfId="0" applyFont="1" applyAlignment="1">
      <alignment wrapText="1"/>
    </xf>
    <xf numFmtId="164" fontId="7" fillId="7" borderId="15" xfId="15" applyFont="1" applyFill="1" applyBorder="1" applyAlignment="1">
      <alignment horizontal="center" vertical="center" wrapText="1"/>
    </xf>
    <xf numFmtId="164" fontId="7" fillId="2" borderId="16" xfId="15" applyFont="1" applyFill="1" applyBorder="1" applyAlignment="1">
      <alignment horizontal="center" vertical="center" wrapText="1"/>
    </xf>
    <xf numFmtId="0" fontId="7" fillId="2" borderId="16" xfId="29" applyFont="1" applyFill="1" applyBorder="1" applyAlignment="1">
      <alignment horizontal="center" vertical="center" wrapText="1"/>
    </xf>
    <xf numFmtId="0" fontId="7" fillId="2" borderId="1" xfId="29" applyFont="1" applyFill="1" applyBorder="1" applyAlignment="1">
      <alignment horizontal="center" vertical="center" wrapText="1"/>
    </xf>
    <xf numFmtId="0" fontId="7" fillId="0" borderId="16" xfId="29" applyFont="1" applyBorder="1" applyAlignment="1">
      <alignment horizontal="center" vertical="center" wrapText="1"/>
    </xf>
    <xf numFmtId="164" fontId="7" fillId="0" borderId="16" xfId="15" applyFont="1" applyBorder="1" applyAlignment="1">
      <alignment horizontal="center" vertical="center" wrapText="1"/>
    </xf>
    <xf numFmtId="164" fontId="7" fillId="0" borderId="17" xfId="4" applyFont="1" applyBorder="1" applyAlignment="1">
      <alignment horizontal="center" vertical="center" wrapText="1"/>
    </xf>
    <xf numFmtId="0" fontId="6" fillId="2" borderId="18" xfId="0" applyFont="1" applyFill="1" applyBorder="1" applyAlignment="1">
      <alignment vertical="center" wrapText="1"/>
    </xf>
    <xf numFmtId="164" fontId="6" fillId="2" borderId="19" xfId="15" applyFont="1" applyFill="1" applyBorder="1" applyAlignment="1">
      <alignment horizontal="center" vertical="center" wrapText="1"/>
    </xf>
    <xf numFmtId="174" fontId="6" fillId="4" borderId="19" xfId="15" applyNumberFormat="1" applyFont="1" applyFill="1" applyBorder="1" applyAlignment="1">
      <alignment horizontal="center" vertical="center" wrapText="1"/>
    </xf>
    <xf numFmtId="0" fontId="10" fillId="2" borderId="19" xfId="0" applyFont="1" applyFill="1" applyBorder="1" applyAlignment="1">
      <alignment horizontal="center" vertical="center"/>
    </xf>
    <xf numFmtId="173" fontId="6" fillId="2" borderId="19" xfId="15" applyNumberFormat="1" applyFont="1" applyFill="1" applyBorder="1" applyAlignment="1">
      <alignment horizontal="center" vertical="center" wrapText="1"/>
    </xf>
    <xf numFmtId="167" fontId="7" fillId="0" borderId="20" xfId="15" applyNumberFormat="1" applyFont="1" applyBorder="1" applyAlignment="1">
      <alignment horizontal="center" vertical="center"/>
    </xf>
    <xf numFmtId="0" fontId="6" fillId="0" borderId="10" xfId="0" applyFont="1" applyBorder="1" applyAlignment="1">
      <alignment wrapText="1"/>
    </xf>
    <xf numFmtId="164" fontId="6" fillId="0" borderId="24" xfId="4" applyFont="1" applyBorder="1" applyAlignment="1">
      <alignment horizontal="center" vertical="center"/>
    </xf>
    <xf numFmtId="168" fontId="7" fillId="0" borderId="18" xfId="2" applyNumberFormat="1" applyFont="1" applyBorder="1" applyAlignment="1">
      <alignment horizontal="left" vertical="center" wrapText="1"/>
    </xf>
    <xf numFmtId="0" fontId="6" fillId="0" borderId="1" xfId="7" applyFont="1" applyBorder="1" applyAlignment="1">
      <alignment vertical="center" wrapText="1"/>
    </xf>
    <xf numFmtId="175" fontId="6" fillId="0" borderId="1" xfId="7" applyNumberFormat="1" applyFont="1" applyBorder="1" applyAlignment="1">
      <alignment horizontal="center" vertical="center" wrapText="1"/>
    </xf>
    <xf numFmtId="175" fontId="6" fillId="0" borderId="1" xfId="9" applyNumberFormat="1" applyFont="1" applyBorder="1" applyAlignment="1">
      <alignment horizontal="center" vertical="center" wrapText="1"/>
    </xf>
    <xf numFmtId="176" fontId="6" fillId="0" borderId="1" xfId="6" applyNumberFormat="1" applyFont="1" applyBorder="1" applyAlignment="1">
      <alignment horizontal="center" vertical="center" wrapText="1"/>
    </xf>
    <xf numFmtId="176" fontId="6" fillId="0" borderId="0" xfId="6" applyNumberFormat="1" applyFont="1" applyAlignment="1">
      <alignment horizontal="center" vertical="center" wrapText="1"/>
    </xf>
    <xf numFmtId="0" fontId="18" fillId="0" borderId="1" xfId="29" applyFont="1" applyBorder="1" applyAlignment="1">
      <alignment horizontal="center" vertical="center" wrapText="1"/>
    </xf>
    <xf numFmtId="2" fontId="18" fillId="0" borderId="1" xfId="29" applyNumberFormat="1" applyFont="1" applyBorder="1" applyAlignment="1">
      <alignment horizontal="center" vertical="center" wrapText="1"/>
    </xf>
    <xf numFmtId="0" fontId="18" fillId="0" borderId="5" xfId="30" applyFont="1" applyBorder="1" applyAlignment="1">
      <alignment horizontal="center" vertical="center" wrapText="1"/>
    </xf>
    <xf numFmtId="0" fontId="10" fillId="0" borderId="1" xfId="30" applyFont="1" applyBorder="1" applyAlignment="1">
      <alignment horizontal="center" vertical="center"/>
    </xf>
    <xf numFmtId="3" fontId="10" fillId="0" borderId="1" xfId="29" applyNumberFormat="1" applyFont="1" applyBorder="1" applyAlignment="1">
      <alignment horizontal="center" vertical="center"/>
    </xf>
    <xf numFmtId="175" fontId="10" fillId="0" borderId="10" xfId="0" applyNumberFormat="1" applyFont="1" applyBorder="1" applyAlignment="1">
      <alignment horizontal="center" vertical="center"/>
    </xf>
    <xf numFmtId="9" fontId="10" fillId="0" borderId="2" xfId="30" applyNumberFormat="1" applyFont="1" applyBorder="1" applyAlignment="1">
      <alignment horizontal="center" vertical="center"/>
    </xf>
    <xf numFmtId="0" fontId="10" fillId="0" borderId="5" xfId="0" applyFont="1" applyBorder="1" applyAlignment="1">
      <alignment horizontal="center" vertical="center" wrapText="1"/>
    </xf>
    <xf numFmtId="0" fontId="18" fillId="0" borderId="2" xfId="30" applyFont="1" applyBorder="1"/>
    <xf numFmtId="0" fontId="6" fillId="0" borderId="3" xfId="30" applyFont="1" applyBorder="1"/>
    <xf numFmtId="2" fontId="6" fillId="0" borderId="3" xfId="30" applyNumberFormat="1" applyFont="1" applyBorder="1"/>
    <xf numFmtId="0" fontId="6" fillId="0" borderId="4" xfId="30" applyFont="1" applyBorder="1"/>
    <xf numFmtId="0" fontId="10" fillId="0" borderId="0" xfId="30" applyFont="1"/>
    <xf numFmtId="2" fontId="10" fillId="0" borderId="0" xfId="30" applyNumberFormat="1" applyFont="1"/>
    <xf numFmtId="0" fontId="10" fillId="0" borderId="0" xfId="30" applyFont="1" applyAlignment="1">
      <alignment horizontal="right"/>
    </xf>
    <xf numFmtId="164" fontId="6" fillId="0" borderId="0" xfId="31" applyFont="1" applyBorder="1" applyProtection="1"/>
    <xf numFmtId="164" fontId="7" fillId="8" borderId="1" xfId="31" applyFont="1" applyFill="1" applyBorder="1" applyAlignment="1" applyProtection="1">
      <alignment horizontal="center" vertical="center" wrapText="1"/>
    </xf>
    <xf numFmtId="164" fontId="7" fillId="0" borderId="1" xfId="31" applyFont="1" applyBorder="1" applyAlignment="1" applyProtection="1">
      <alignment horizontal="center" vertical="center" wrapText="1"/>
    </xf>
    <xf numFmtId="0" fontId="7" fillId="0" borderId="1" xfId="16" applyFont="1" applyBorder="1" applyAlignment="1" applyProtection="1">
      <alignment horizontal="center" vertical="center" wrapText="1"/>
    </xf>
    <xf numFmtId="164" fontId="6" fillId="0" borderId="9" xfId="31" applyFont="1" applyBorder="1" applyAlignment="1" applyProtection="1">
      <alignment horizontal="center" vertical="center" wrapText="1"/>
    </xf>
    <xf numFmtId="164" fontId="6" fillId="0" borderId="8" xfId="31" applyFont="1" applyBorder="1" applyAlignment="1" applyProtection="1">
      <alignment horizontal="left" vertical="center" wrapText="1"/>
    </xf>
    <xf numFmtId="3" fontId="6" fillId="0" borderId="1" xfId="23" applyNumberFormat="1" applyFont="1" applyBorder="1" applyAlignment="1">
      <alignment horizontal="center" vertical="center" wrapText="1"/>
    </xf>
    <xf numFmtId="175" fontId="6" fillId="0" borderId="9" xfId="31" applyNumberFormat="1" applyFont="1" applyBorder="1" applyAlignment="1" applyProtection="1">
      <alignment horizontal="center" vertical="center" wrapText="1"/>
    </xf>
    <xf numFmtId="9" fontId="6" fillId="0" borderId="9" xfId="32" applyFont="1" applyBorder="1" applyAlignment="1" applyProtection="1">
      <alignment horizontal="center" vertical="center"/>
    </xf>
    <xf numFmtId="164" fontId="6" fillId="8" borderId="8" xfId="31" applyFont="1" applyFill="1" applyBorder="1" applyAlignment="1" applyProtection="1">
      <alignment horizontal="center" vertical="center" wrapText="1"/>
    </xf>
    <xf numFmtId="164" fontId="6" fillId="0" borderId="8" xfId="31" applyFont="1" applyBorder="1" applyAlignment="1" applyProtection="1">
      <alignment vertical="center" wrapText="1"/>
    </xf>
    <xf numFmtId="164" fontId="6" fillId="0" borderId="8" xfId="31" applyFont="1" applyBorder="1" applyAlignment="1" applyProtection="1">
      <alignment horizontal="center" vertical="center" wrapText="1"/>
    </xf>
    <xf numFmtId="1" fontId="6" fillId="0" borderId="8" xfId="31" applyNumberFormat="1" applyFont="1" applyBorder="1" applyAlignment="1" applyProtection="1">
      <alignment horizontal="center" vertical="center" wrapText="1"/>
    </xf>
    <xf numFmtId="175" fontId="6" fillId="0" borderId="8" xfId="31" applyNumberFormat="1" applyFont="1" applyBorder="1" applyAlignment="1" applyProtection="1">
      <alignment horizontal="center" vertical="center" wrapText="1"/>
    </xf>
    <xf numFmtId="9" fontId="6" fillId="0" borderId="1" xfId="32" applyFont="1" applyBorder="1" applyAlignment="1" applyProtection="1">
      <alignment horizontal="center" vertical="center"/>
    </xf>
    <xf numFmtId="0" fontId="6" fillId="0" borderId="2" xfId="17" applyFont="1" applyBorder="1" applyAlignment="1" applyProtection="1">
      <alignment horizontal="right"/>
    </xf>
    <xf numFmtId="0" fontId="6" fillId="0" borderId="0" xfId="17" applyFont="1" applyBorder="1" applyAlignment="1" applyProtection="1">
      <alignment horizontal="right"/>
    </xf>
    <xf numFmtId="166" fontId="18" fillId="0" borderId="0" xfId="28" applyNumberFormat="1" applyFont="1" applyAlignment="1">
      <alignment horizontal="left" vertical="center" wrapText="1"/>
    </xf>
    <xf numFmtId="164" fontId="24" fillId="0" borderId="0" xfId="31" applyFont="1" applyBorder="1" applyProtection="1"/>
    <xf numFmtId="0" fontId="6" fillId="0" borderId="0" xfId="17" applyFont="1" applyBorder="1" applyProtection="1"/>
    <xf numFmtId="0" fontId="6" fillId="0" borderId="0" xfId="33" applyFont="1"/>
    <xf numFmtId="0" fontId="7" fillId="0" borderId="0" xfId="33" applyFont="1"/>
    <xf numFmtId="0" fontId="7" fillId="0" borderId="10" xfId="33" applyFont="1" applyBorder="1" applyAlignment="1">
      <alignment horizontal="center" vertical="center" wrapText="1"/>
    </xf>
    <xf numFmtId="0" fontId="7" fillId="0" borderId="4" xfId="33" applyFont="1" applyBorder="1" applyAlignment="1">
      <alignment horizontal="center" vertical="center" wrapText="1"/>
    </xf>
    <xf numFmtId="0" fontId="7" fillId="0" borderId="1" xfId="33" applyFont="1" applyBorder="1" applyAlignment="1">
      <alignment horizontal="center" vertical="center" wrapText="1"/>
    </xf>
    <xf numFmtId="0" fontId="6" fillId="0" borderId="9" xfId="33" applyFont="1" applyBorder="1" applyAlignment="1">
      <alignment horizontal="center" vertical="center"/>
    </xf>
    <xf numFmtId="0" fontId="6" fillId="0" borderId="1" xfId="7" applyFont="1" applyBorder="1" applyAlignment="1">
      <alignment horizontal="left" vertical="center" wrapText="1"/>
    </xf>
    <xf numFmtId="3" fontId="6" fillId="0" borderId="1" xfId="33" applyNumberFormat="1" applyFont="1" applyBorder="1" applyAlignment="1">
      <alignment horizontal="center" vertical="center"/>
    </xf>
    <xf numFmtId="3" fontId="6" fillId="0" borderId="1" xfId="33" applyNumberFormat="1" applyFont="1" applyBorder="1" applyAlignment="1">
      <alignment horizontal="center" vertical="center" wrapText="1"/>
    </xf>
    <xf numFmtId="0" fontId="6" fillId="0" borderId="1" xfId="33" applyFont="1" applyBorder="1" applyAlignment="1">
      <alignment horizontal="center" vertical="center"/>
    </xf>
    <xf numFmtId="0" fontId="10" fillId="0" borderId="1" xfId="33" applyFont="1" applyBorder="1" applyAlignment="1">
      <alignment horizontal="center" vertical="center"/>
    </xf>
    <xf numFmtId="178" fontId="6" fillId="0" borderId="1" xfId="33" applyNumberFormat="1" applyFont="1" applyBorder="1" applyAlignment="1">
      <alignment horizontal="center" vertical="center" wrapText="1"/>
    </xf>
    <xf numFmtId="9" fontId="6" fillId="0" borderId="1" xfId="33" applyNumberFormat="1" applyFont="1" applyBorder="1" applyAlignment="1">
      <alignment horizontal="center" vertical="center"/>
    </xf>
    <xf numFmtId="9" fontId="6" fillId="0" borderId="1" xfId="33" applyNumberFormat="1" applyFont="1" applyBorder="1" applyAlignment="1">
      <alignment horizontal="center" vertical="center" wrapText="1"/>
    </xf>
    <xf numFmtId="0" fontId="7" fillId="0" borderId="6" xfId="33" applyFont="1" applyBorder="1"/>
    <xf numFmtId="0" fontId="6" fillId="0" borderId="2" xfId="33" applyFont="1" applyBorder="1" applyAlignment="1">
      <alignment horizontal="right"/>
    </xf>
    <xf numFmtId="179" fontId="7" fillId="0" borderId="4" xfId="33" applyNumberFormat="1" applyFont="1" applyBorder="1" applyAlignment="1">
      <alignment horizontal="left" vertical="center" wrapText="1"/>
    </xf>
    <xf numFmtId="0" fontId="6" fillId="0" borderId="0" xfId="33" applyFont="1" applyAlignment="1">
      <alignment horizontal="right"/>
    </xf>
    <xf numFmtId="179" fontId="7" fillId="0" borderId="0" xfId="33" applyNumberFormat="1" applyFont="1" applyAlignment="1">
      <alignment horizontal="left" vertical="center" wrapText="1"/>
    </xf>
    <xf numFmtId="0" fontId="6" fillId="0" borderId="0" xfId="23" applyFont="1"/>
    <xf numFmtId="0" fontId="7" fillId="0" borderId="0" xfId="23" applyFont="1"/>
    <xf numFmtId="0" fontId="6" fillId="0" borderId="1" xfId="9" applyFont="1" applyBorder="1" applyAlignment="1">
      <alignment vertical="center" wrapText="1"/>
    </xf>
    <xf numFmtId="0" fontId="6" fillId="0" borderId="1" xfId="23" applyFont="1" applyBorder="1" applyAlignment="1">
      <alignment horizontal="center" vertical="center"/>
    </xf>
    <xf numFmtId="0" fontId="7" fillId="0" borderId="2" xfId="23" applyFont="1" applyBorder="1"/>
    <xf numFmtId="0" fontId="6" fillId="0" borderId="3" xfId="23" applyFont="1" applyBorder="1"/>
    <xf numFmtId="0" fontId="6" fillId="0" borderId="4" xfId="23" applyFont="1" applyBorder="1"/>
    <xf numFmtId="166" fontId="18" fillId="0" borderId="1" xfId="34" applyNumberFormat="1" applyFont="1" applyFill="1" applyBorder="1" applyAlignment="1" applyProtection="1">
      <alignment horizontal="center" vertical="center" wrapText="1"/>
    </xf>
    <xf numFmtId="0" fontId="6" fillId="0" borderId="0" xfId="23" applyFont="1" applyAlignment="1">
      <alignment horizontal="left"/>
    </xf>
    <xf numFmtId="0" fontId="6" fillId="0" borderId="2" xfId="23" applyFont="1" applyBorder="1" applyAlignment="1">
      <alignment horizontal="right"/>
    </xf>
    <xf numFmtId="0" fontId="24" fillId="0" borderId="0" xfId="0" applyFont="1"/>
    <xf numFmtId="164" fontId="6" fillId="0" borderId="0" xfId="35" applyFont="1" applyBorder="1" applyProtection="1"/>
    <xf numFmtId="0" fontId="2" fillId="0" borderId="10" xfId="0" applyFont="1" applyBorder="1"/>
    <xf numFmtId="179" fontId="7" fillId="0" borderId="0" xfId="2" applyNumberFormat="1" applyFont="1" applyAlignment="1">
      <alignment horizontal="left" vertical="center" wrapText="1"/>
    </xf>
    <xf numFmtId="0" fontId="6" fillId="0" borderId="0" xfId="11" applyFont="1"/>
    <xf numFmtId="164" fontId="6" fillId="0" borderId="8" xfId="4" applyFont="1" applyBorder="1" applyAlignment="1">
      <alignment horizontal="left" vertical="center" wrapText="1"/>
    </xf>
    <xf numFmtId="170" fontId="6" fillId="0" borderId="8" xfId="9" applyNumberFormat="1" applyFont="1" applyBorder="1" applyAlignment="1">
      <alignment horizontal="center" vertical="center" wrapText="1"/>
    </xf>
    <xf numFmtId="9" fontId="6" fillId="0" borderId="8" xfId="13" applyFont="1" applyBorder="1" applyAlignment="1">
      <alignment horizontal="center" vertical="center"/>
    </xf>
    <xf numFmtId="167" fontId="16" fillId="0" borderId="8" xfId="2" applyNumberFormat="1" applyFont="1" applyBorder="1" applyAlignment="1">
      <alignment horizontal="center" vertical="center" wrapText="1"/>
    </xf>
    <xf numFmtId="164" fontId="6" fillId="0" borderId="25" xfId="4" applyFont="1" applyBorder="1" applyAlignment="1">
      <alignment horizontal="left" vertical="center" wrapText="1"/>
    </xf>
    <xf numFmtId="3" fontId="6" fillId="0" borderId="26" xfId="9" applyNumberFormat="1" applyFont="1" applyBorder="1" applyAlignment="1">
      <alignment horizontal="center" vertical="center"/>
    </xf>
    <xf numFmtId="1" fontId="6" fillId="0" borderId="26" xfId="9" applyNumberFormat="1" applyFont="1" applyBorder="1" applyAlignment="1">
      <alignment horizontal="center" vertical="center" wrapText="1"/>
    </xf>
    <xf numFmtId="0" fontId="6" fillId="0" borderId="26" xfId="7" applyFont="1" applyBorder="1" applyAlignment="1">
      <alignment horizontal="center" vertical="center"/>
    </xf>
    <xf numFmtId="0" fontId="10" fillId="0" borderId="26" xfId="0" applyFont="1" applyBorder="1" applyAlignment="1">
      <alignment horizontal="center" vertical="center"/>
    </xf>
    <xf numFmtId="170" fontId="6" fillId="0" borderId="26" xfId="9" applyNumberFormat="1" applyFont="1" applyBorder="1" applyAlignment="1">
      <alignment horizontal="center" vertical="center" wrapText="1"/>
    </xf>
    <xf numFmtId="9" fontId="6" fillId="0" borderId="26" xfId="13" applyFont="1" applyBorder="1" applyAlignment="1">
      <alignment horizontal="center" vertical="center"/>
    </xf>
    <xf numFmtId="0" fontId="6" fillId="0" borderId="7" xfId="7" applyFont="1" applyBorder="1"/>
    <xf numFmtId="0" fontId="6" fillId="0" borderId="27" xfId="7" applyFont="1" applyBorder="1"/>
    <xf numFmtId="170" fontId="6" fillId="0" borderId="1" xfId="7" applyNumberFormat="1" applyFont="1" applyBorder="1" applyAlignment="1">
      <alignment horizontal="center" vertical="center" wrapText="1"/>
    </xf>
    <xf numFmtId="1" fontId="6" fillId="0" borderId="1" xfId="7" applyNumberFormat="1" applyFont="1" applyBorder="1" applyAlignment="1">
      <alignment horizontal="center" vertical="center"/>
    </xf>
    <xf numFmtId="9" fontId="21" fillId="0" borderId="1" xfId="0" applyNumberFormat="1" applyFont="1" applyBorder="1" applyAlignment="1">
      <alignment horizontal="center" vertical="center" wrapText="1"/>
    </xf>
    <xf numFmtId="0" fontId="6" fillId="0" borderId="2" xfId="7" applyFont="1" applyBorder="1" applyAlignment="1">
      <alignment horizontal="right" vertical="center"/>
    </xf>
    <xf numFmtId="164" fontId="7" fillId="5" borderId="1" xfId="3" applyFont="1" applyFill="1" applyBorder="1" applyAlignment="1">
      <alignment horizontal="center" vertical="center" wrapText="1"/>
    </xf>
    <xf numFmtId="2" fontId="7" fillId="2" borderId="1" xfId="3" applyNumberFormat="1" applyFont="1" applyFill="1" applyBorder="1" applyAlignment="1">
      <alignment horizontal="center" vertical="center" wrapText="1"/>
    </xf>
    <xf numFmtId="164" fontId="6" fillId="2" borderId="1" xfId="3" applyFont="1" applyFill="1" applyBorder="1" applyAlignment="1">
      <alignment horizontal="center" vertical="center" wrapText="1"/>
    </xf>
    <xf numFmtId="169" fontId="6" fillId="2" borderId="1" xfId="3" applyNumberFormat="1" applyFont="1" applyFill="1" applyBorder="1" applyAlignment="1">
      <alignment horizontal="center" vertical="center"/>
    </xf>
    <xf numFmtId="169" fontId="6" fillId="2" borderId="1" xfId="2" applyNumberFormat="1" applyFont="1" applyFill="1" applyBorder="1" applyAlignment="1">
      <alignment horizontal="center" vertical="center" wrapText="1"/>
    </xf>
    <xf numFmtId="2" fontId="6" fillId="2" borderId="1" xfId="3" applyNumberFormat="1" applyFont="1" applyFill="1" applyBorder="1" applyAlignment="1">
      <alignment horizontal="center" vertical="center" wrapText="1"/>
    </xf>
    <xf numFmtId="0" fontId="26" fillId="0" borderId="0" xfId="0" applyFont="1"/>
    <xf numFmtId="164" fontId="6" fillId="0" borderId="0" xfId="4" applyFont="1" applyAlignment="1">
      <alignment vertical="center"/>
    </xf>
    <xf numFmtId="0" fontId="7" fillId="2" borderId="8" xfId="29" applyFont="1" applyFill="1" applyBorder="1" applyAlignment="1">
      <alignment horizontal="center" vertical="center" wrapText="1"/>
    </xf>
    <xf numFmtId="0" fontId="7" fillId="0" borderId="1" xfId="29" applyFont="1" applyBorder="1" applyAlignment="1">
      <alignment horizontal="center" vertical="center" wrapText="1"/>
    </xf>
    <xf numFmtId="0" fontId="7" fillId="0" borderId="8" xfId="29" applyFont="1" applyBorder="1" applyAlignment="1">
      <alignment horizontal="center" vertical="center" wrapText="1"/>
    </xf>
    <xf numFmtId="164" fontId="7" fillId="0" borderId="28" xfId="4" applyFont="1" applyBorder="1" applyAlignment="1">
      <alignment horizontal="center" vertical="center" wrapText="1"/>
    </xf>
    <xf numFmtId="164" fontId="6" fillId="2" borderId="10" xfId="4" applyFont="1" applyFill="1" applyBorder="1" applyAlignment="1">
      <alignment horizontal="center" vertical="center"/>
    </xf>
    <xf numFmtId="3" fontId="6" fillId="2" borderId="10" xfId="29" applyNumberFormat="1" applyFont="1" applyFill="1" applyBorder="1" applyAlignment="1">
      <alignment horizontal="center" vertical="center"/>
    </xf>
    <xf numFmtId="3" fontId="6" fillId="2" borderId="10" xfId="4" applyNumberFormat="1" applyFont="1" applyFill="1" applyBorder="1" applyAlignment="1">
      <alignment horizontal="center" vertical="center" wrapText="1"/>
    </xf>
    <xf numFmtId="0" fontId="10" fillId="2" borderId="10" xfId="0" applyFont="1" applyFill="1" applyBorder="1" applyAlignment="1">
      <alignment horizontal="center" vertical="center"/>
    </xf>
    <xf numFmtId="0" fontId="6" fillId="2" borderId="10" xfId="0" applyFont="1" applyFill="1" applyBorder="1" applyAlignment="1">
      <alignment horizontal="center" vertical="center"/>
    </xf>
    <xf numFmtId="167" fontId="6" fillId="0" borderId="19" xfId="0" applyNumberFormat="1" applyFont="1" applyBorder="1" applyAlignment="1">
      <alignment horizontal="center" vertical="center"/>
    </xf>
    <xf numFmtId="9" fontId="16" fillId="0" borderId="5" xfId="4" applyNumberFormat="1" applyFont="1" applyBorder="1" applyAlignment="1">
      <alignment horizontal="center" vertical="center" wrapText="1"/>
    </xf>
    <xf numFmtId="173" fontId="7" fillId="0" borderId="0" xfId="0" applyNumberFormat="1" applyFont="1" applyAlignment="1">
      <alignment horizontal="center" vertical="center" wrapText="1"/>
    </xf>
    <xf numFmtId="164" fontId="6" fillId="0" borderId="29" xfId="4" applyFont="1" applyBorder="1" applyAlignment="1">
      <alignment horizontal="center" vertical="center"/>
    </xf>
    <xf numFmtId="170" fontId="7" fillId="0" borderId="0" xfId="4" applyNumberFormat="1" applyFont="1" applyAlignment="1">
      <alignment horizontal="left" vertical="center" wrapText="1"/>
    </xf>
    <xf numFmtId="170" fontId="6" fillId="0" borderId="1" xfId="2" applyNumberFormat="1" applyFont="1" applyBorder="1" applyAlignment="1">
      <alignment horizontal="center" vertical="center" wrapText="1"/>
    </xf>
    <xf numFmtId="164" fontId="27" fillId="0" borderId="0" xfId="2" applyFont="1"/>
    <xf numFmtId="164" fontId="15" fillId="0" borderId="0" xfId="15" applyFont="1"/>
    <xf numFmtId="164" fontId="6" fillId="0" borderId="0" xfId="15" applyFont="1" applyAlignment="1">
      <alignment horizontal="center"/>
    </xf>
    <xf numFmtId="165" fontId="6" fillId="0" borderId="0" xfId="15" applyNumberFormat="1" applyFont="1" applyAlignment="1">
      <alignment horizontal="center"/>
    </xf>
    <xf numFmtId="164" fontId="6" fillId="0" borderId="0" xfId="15" applyFont="1" applyAlignment="1">
      <alignment horizontal="center" wrapText="1"/>
    </xf>
    <xf numFmtId="174" fontId="6" fillId="0" borderId="1" xfId="3" applyNumberFormat="1" applyFont="1" applyBorder="1" applyAlignment="1">
      <alignment horizontal="center" vertical="center" wrapText="1"/>
    </xf>
    <xf numFmtId="164" fontId="24" fillId="0" borderId="0" xfId="15" applyFont="1"/>
    <xf numFmtId="164" fontId="6" fillId="0" borderId="10" xfId="15" applyFont="1" applyBorder="1" applyAlignment="1">
      <alignment wrapText="1"/>
    </xf>
    <xf numFmtId="49" fontId="7" fillId="0" borderId="0" xfId="33" applyNumberFormat="1"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right" vertical="center" wrapText="1"/>
    </xf>
    <xf numFmtId="164" fontId="7" fillId="0" borderId="10" xfId="3" applyFont="1" applyBorder="1" applyAlignment="1">
      <alignment horizontal="center" vertical="center" wrapText="1"/>
    </xf>
    <xf numFmtId="164" fontId="7" fillId="0" borderId="10" xfId="2" applyFont="1" applyBorder="1" applyAlignment="1">
      <alignment horizontal="center" vertical="center" wrapText="1"/>
    </xf>
    <xf numFmtId="0" fontId="28" fillId="0" borderId="10" xfId="0" applyFont="1" applyBorder="1" applyAlignment="1">
      <alignment horizontal="center" vertical="center" wrapText="1"/>
    </xf>
    <xf numFmtId="165" fontId="6" fillId="0" borderId="10" xfId="3" applyNumberFormat="1" applyFont="1" applyBorder="1" applyAlignment="1">
      <alignment horizontal="center" vertical="center"/>
    </xf>
    <xf numFmtId="0" fontId="10" fillId="0" borderId="10" xfId="0" applyFont="1" applyBorder="1" applyAlignment="1">
      <alignment horizontal="center" vertical="center"/>
    </xf>
    <xf numFmtId="167" fontId="6" fillId="0" borderId="10" xfId="5" applyFont="1" applyBorder="1" applyAlignment="1">
      <alignment horizontal="center" vertical="center"/>
    </xf>
    <xf numFmtId="167" fontId="6" fillId="0" borderId="10" xfId="2" applyNumberFormat="1" applyFont="1" applyBorder="1" applyAlignment="1">
      <alignment horizontal="center" vertical="center" wrapText="1"/>
    </xf>
    <xf numFmtId="164" fontId="6" fillId="0" borderId="7" xfId="2" applyFont="1" applyBorder="1"/>
    <xf numFmtId="164" fontId="6" fillId="0" borderId="27" xfId="2" applyFont="1" applyBorder="1"/>
    <xf numFmtId="0" fontId="6" fillId="0" borderId="9" xfId="7" applyFont="1" applyBorder="1" applyAlignment="1">
      <alignment vertical="center" wrapText="1"/>
    </xf>
    <xf numFmtId="178" fontId="6" fillId="0" borderId="1" xfId="7" applyNumberFormat="1" applyFont="1" applyBorder="1" applyAlignment="1">
      <alignment horizontal="center" vertical="center" wrapText="1"/>
    </xf>
    <xf numFmtId="9" fontId="6" fillId="0" borderId="1" xfId="26" applyFont="1" applyBorder="1" applyAlignment="1">
      <alignment horizontal="center" vertical="center"/>
    </xf>
    <xf numFmtId="179" fontId="7" fillId="0" borderId="4" xfId="2" applyNumberFormat="1" applyFont="1" applyBorder="1" applyAlignment="1">
      <alignment horizontal="left" vertical="center" wrapText="1"/>
    </xf>
    <xf numFmtId="164" fontId="6" fillId="0" borderId="0" xfId="2" applyFont="1" applyAlignment="1">
      <alignment horizontal="left" vertical="top"/>
    </xf>
    <xf numFmtId="0" fontId="6" fillId="0" borderId="0" xfId="36" applyFont="1" applyAlignment="1">
      <alignment vertical="top"/>
    </xf>
    <xf numFmtId="164" fontId="6" fillId="0" borderId="0" xfId="2" applyFont="1" applyAlignment="1">
      <alignment vertical="top"/>
    </xf>
    <xf numFmtId="0" fontId="7" fillId="8" borderId="1" xfId="9" applyFont="1" applyFill="1" applyBorder="1" applyAlignment="1">
      <alignment horizontal="left" vertical="top" wrapText="1"/>
    </xf>
    <xf numFmtId="0" fontId="7" fillId="8" borderId="1" xfId="9" applyFont="1" applyFill="1" applyBorder="1" applyAlignment="1">
      <alignment horizontal="center" vertical="top" wrapText="1"/>
    </xf>
    <xf numFmtId="0" fontId="6" fillId="8" borderId="10" xfId="36" applyFont="1" applyFill="1" applyBorder="1" applyAlignment="1">
      <alignment horizontal="center" vertical="center" wrapText="1"/>
    </xf>
    <xf numFmtId="9" fontId="6" fillId="8" borderId="10" xfId="36" applyNumberFormat="1" applyFont="1" applyFill="1" applyBorder="1" applyAlignment="1">
      <alignment horizontal="center" vertical="top" wrapText="1"/>
    </xf>
    <xf numFmtId="0" fontId="6" fillId="0" borderId="1" xfId="0" applyFont="1" applyBorder="1" applyAlignment="1">
      <alignment horizontal="center" vertical="center"/>
    </xf>
    <xf numFmtId="166" fontId="21" fillId="0" borderId="1" xfId="0" applyNumberFormat="1" applyFont="1" applyBorder="1" applyAlignment="1">
      <alignment horizontal="center" vertical="center" wrapText="1"/>
    </xf>
    <xf numFmtId="164" fontId="6" fillId="0" borderId="2" xfId="2" applyFont="1" applyBorder="1" applyAlignment="1">
      <alignment horizontal="left" vertical="top"/>
    </xf>
    <xf numFmtId="0" fontId="6" fillId="8" borderId="3" xfId="7" applyFont="1" applyFill="1" applyBorder="1" applyAlignment="1">
      <alignment vertical="top"/>
    </xf>
    <xf numFmtId="0" fontId="6" fillId="8" borderId="7" xfId="7" applyFont="1" applyFill="1" applyBorder="1" applyAlignment="1">
      <alignment vertical="top"/>
    </xf>
    <xf numFmtId="0" fontId="6" fillId="8" borderId="27" xfId="7" applyFont="1" applyFill="1" applyBorder="1" applyAlignment="1">
      <alignment vertical="top"/>
    </xf>
    <xf numFmtId="2" fontId="6" fillId="0" borderId="0" xfId="2" applyNumberFormat="1" applyFont="1" applyAlignment="1">
      <alignment vertical="top"/>
    </xf>
    <xf numFmtId="0" fontId="6" fillId="8" borderId="2" xfId="36" applyFont="1" applyFill="1" applyBorder="1" applyAlignment="1">
      <alignment horizontal="right" vertical="top"/>
    </xf>
    <xf numFmtId="179" fontId="7" fillId="0" borderId="4" xfId="2" applyNumberFormat="1" applyFont="1" applyBorder="1" applyAlignment="1">
      <alignment horizontal="left" vertical="top" wrapText="1"/>
    </xf>
    <xf numFmtId="0" fontId="28" fillId="0" borderId="0" xfId="36" applyFont="1" applyAlignment="1">
      <alignment horizontal="left" vertical="top"/>
    </xf>
    <xf numFmtId="167" fontId="19" fillId="0" borderId="10" xfId="2" applyNumberFormat="1" applyFont="1" applyBorder="1" applyAlignment="1">
      <alignment horizontal="center" vertical="center" wrapText="1"/>
    </xf>
    <xf numFmtId="165" fontId="10" fillId="0" borderId="10" xfId="3" applyNumberFormat="1" applyFont="1" applyBorder="1" applyAlignment="1">
      <alignment horizontal="center" vertical="center"/>
    </xf>
    <xf numFmtId="0" fontId="10" fillId="0" borderId="10" xfId="0" applyFont="1" applyBorder="1" applyAlignment="1">
      <alignment horizontal="center" vertical="center" wrapText="1"/>
    </xf>
    <xf numFmtId="170" fontId="10" fillId="0" borderId="1" xfId="9" applyNumberFormat="1" applyFont="1" applyBorder="1" applyAlignment="1">
      <alignment horizontal="center" vertical="center" wrapText="1"/>
    </xf>
    <xf numFmtId="167" fontId="10" fillId="0" borderId="10" xfId="5" applyFont="1" applyBorder="1" applyAlignment="1">
      <alignment horizontal="center" vertical="center"/>
    </xf>
    <xf numFmtId="167" fontId="10" fillId="0" borderId="10" xfId="2" applyNumberFormat="1" applyFont="1" applyBorder="1" applyAlignment="1">
      <alignment horizontal="center" vertical="center" wrapText="1"/>
    </xf>
    <xf numFmtId="0" fontId="7" fillId="4" borderId="10" xfId="9" applyFont="1" applyFill="1" applyBorder="1" applyAlignment="1">
      <alignment horizontal="center" vertical="center" wrapText="1"/>
    </xf>
    <xf numFmtId="0" fontId="7" fillId="0" borderId="10" xfId="9" applyFont="1" applyBorder="1" applyAlignment="1">
      <alignment horizontal="center" vertical="center" wrapText="1"/>
    </xf>
    <xf numFmtId="2" fontId="7" fillId="0" borderId="10" xfId="9" applyNumberFormat="1" applyFont="1" applyBorder="1" applyAlignment="1">
      <alignment horizontal="center" vertical="center" wrapText="1"/>
    </xf>
    <xf numFmtId="0" fontId="7" fillId="0" borderId="10" xfId="7" applyFont="1" applyBorder="1" applyAlignment="1">
      <alignment horizontal="center" vertical="center" wrapText="1"/>
    </xf>
    <xf numFmtId="0" fontId="6" fillId="0" borderId="10" xfId="7" applyFont="1" applyBorder="1" applyAlignment="1">
      <alignment horizontal="center" vertical="center"/>
    </xf>
    <xf numFmtId="0" fontId="6" fillId="0" borderId="10" xfId="9" applyFont="1" applyBorder="1" applyAlignment="1">
      <alignment horizontal="left" vertical="center" wrapText="1"/>
    </xf>
    <xf numFmtId="3" fontId="6" fillId="0" borderId="10" xfId="9" applyNumberFormat="1" applyFont="1" applyBorder="1" applyAlignment="1">
      <alignment horizontal="center" vertical="center"/>
    </xf>
    <xf numFmtId="1" fontId="6" fillId="0" borderId="10" xfId="9" applyNumberFormat="1" applyFont="1" applyBorder="1" applyAlignment="1">
      <alignment horizontal="center" vertical="center" wrapText="1"/>
    </xf>
    <xf numFmtId="2" fontId="6" fillId="0" borderId="10" xfId="7" applyNumberFormat="1" applyFont="1" applyBorder="1" applyAlignment="1">
      <alignment horizontal="center" vertical="center" wrapText="1"/>
    </xf>
    <xf numFmtId="9" fontId="6" fillId="0" borderId="10" xfId="13" applyFont="1" applyBorder="1" applyAlignment="1">
      <alignment horizontal="center" vertical="center"/>
    </xf>
    <xf numFmtId="9" fontId="6" fillId="0" borderId="10" xfId="7" applyNumberFormat="1" applyFont="1" applyBorder="1" applyAlignment="1">
      <alignment horizontal="center" vertical="center" wrapText="1"/>
    </xf>
    <xf numFmtId="0" fontId="7" fillId="0" borderId="6" xfId="7" applyFont="1" applyBorder="1"/>
    <xf numFmtId="2" fontId="6" fillId="0" borderId="7" xfId="7" applyNumberFormat="1" applyFont="1" applyBorder="1"/>
    <xf numFmtId="43" fontId="7" fillId="0" borderId="9" xfId="1" applyNumberFormat="1" applyFont="1" applyFill="1" applyBorder="1" applyAlignment="1" applyProtection="1">
      <alignment horizontal="center" vertical="center" wrapText="1"/>
    </xf>
    <xf numFmtId="0" fontId="6" fillId="0" borderId="0" xfId="19" applyFont="1" applyBorder="1" applyProtection="1"/>
    <xf numFmtId="0" fontId="7" fillId="0" borderId="0" xfId="17" applyFont="1" applyBorder="1" applyProtection="1"/>
    <xf numFmtId="0" fontId="7" fillId="0" borderId="10" xfId="16" applyFont="1" applyBorder="1" applyAlignment="1" applyProtection="1">
      <alignment horizontal="center" vertical="center" wrapText="1"/>
    </xf>
    <xf numFmtId="0" fontId="7" fillId="0" borderId="10" xfId="17" applyFont="1" applyBorder="1" applyAlignment="1" applyProtection="1">
      <alignment horizontal="center" vertical="center" wrapText="1"/>
    </xf>
    <xf numFmtId="0" fontId="6" fillId="0" borderId="10" xfId="17" applyFont="1" applyBorder="1" applyAlignment="1" applyProtection="1">
      <alignment horizontal="center" vertical="center"/>
    </xf>
    <xf numFmtId="3" fontId="6" fillId="0" borderId="10" xfId="16" applyNumberFormat="1" applyFont="1" applyBorder="1" applyAlignment="1" applyProtection="1">
      <alignment horizontal="center" vertical="center"/>
    </xf>
    <xf numFmtId="3" fontId="6" fillId="0" borderId="10" xfId="17" applyNumberFormat="1" applyFont="1" applyBorder="1" applyAlignment="1" applyProtection="1">
      <alignment horizontal="center" vertical="center" wrapText="1"/>
    </xf>
    <xf numFmtId="3" fontId="6" fillId="0" borderId="10" xfId="23" applyNumberFormat="1" applyFont="1" applyBorder="1" applyAlignment="1">
      <alignment horizontal="center" vertical="center" wrapText="1"/>
    </xf>
    <xf numFmtId="178" fontId="6" fillId="0" borderId="10" xfId="17" applyNumberFormat="1" applyFont="1" applyBorder="1" applyAlignment="1" applyProtection="1">
      <alignment horizontal="center" vertical="center" wrapText="1"/>
    </xf>
    <xf numFmtId="9" fontId="6" fillId="0" borderId="10" xfId="32" applyFont="1" applyBorder="1" applyAlignment="1" applyProtection="1">
      <alignment horizontal="center" vertical="center"/>
    </xf>
    <xf numFmtId="0" fontId="7" fillId="0" borderId="6" xfId="17" applyFont="1" applyBorder="1" applyProtection="1"/>
    <xf numFmtId="0" fontId="6" fillId="0" borderId="7" xfId="17" applyFont="1" applyBorder="1" applyProtection="1"/>
    <xf numFmtId="0" fontId="6" fillId="0" borderId="27" xfId="17" applyFont="1" applyBorder="1" applyProtection="1"/>
    <xf numFmtId="166" fontId="18" fillId="0" borderId="9" xfId="34" applyNumberFormat="1" applyFont="1" applyFill="1" applyBorder="1" applyAlignment="1" applyProtection="1">
      <alignment horizontal="center" vertical="center" wrapText="1"/>
    </xf>
    <xf numFmtId="0" fontId="19" fillId="0" borderId="0" xfId="33" applyFont="1"/>
    <xf numFmtId="0" fontId="7" fillId="6" borderId="1" xfId="7" applyFont="1" applyFill="1" applyBorder="1" applyAlignment="1">
      <alignment horizontal="center" vertical="center" wrapText="1"/>
    </xf>
    <xf numFmtId="0" fontId="6" fillId="4" borderId="1" xfId="7" applyFont="1" applyFill="1" applyBorder="1" applyAlignment="1">
      <alignment horizontal="center" vertical="center"/>
    </xf>
    <xf numFmtId="3" fontId="6" fillId="6" borderId="1" xfId="9" applyNumberFormat="1" applyFont="1" applyFill="1" applyBorder="1" applyAlignment="1">
      <alignment horizontal="center" vertical="center"/>
    </xf>
    <xf numFmtId="1" fontId="6" fillId="6" borderId="1" xfId="7" applyNumberFormat="1" applyFont="1" applyFill="1" applyBorder="1" applyAlignment="1">
      <alignment horizontal="center" vertical="center" wrapText="1"/>
    </xf>
    <xf numFmtId="167" fontId="6" fillId="6" borderId="1" xfId="0" applyNumberFormat="1" applyFont="1" applyFill="1" applyBorder="1" applyAlignment="1">
      <alignment horizontal="center" vertical="center" wrapText="1"/>
    </xf>
    <xf numFmtId="0" fontId="7" fillId="4" borderId="2" xfId="7" applyFont="1" applyFill="1" applyBorder="1"/>
    <xf numFmtId="0" fontId="6" fillId="6" borderId="3" xfId="7" applyFont="1" applyFill="1" applyBorder="1"/>
    <xf numFmtId="44" fontId="6" fillId="6" borderId="4" xfId="1" applyFont="1" applyFill="1" applyBorder="1" applyAlignment="1"/>
    <xf numFmtId="0" fontId="6" fillId="6" borderId="2" xfId="7" applyFont="1" applyFill="1" applyBorder="1" applyAlignment="1">
      <alignment horizontal="right"/>
    </xf>
    <xf numFmtId="0" fontId="7" fillId="0" borderId="2" xfId="9" applyFont="1" applyBorder="1" applyAlignment="1">
      <alignment horizontal="center" vertical="center" wrapText="1"/>
    </xf>
    <xf numFmtId="0" fontId="10" fillId="2" borderId="1" xfId="30" applyFont="1" applyFill="1" applyBorder="1" applyAlignment="1">
      <alignment horizontal="center" vertical="center"/>
    </xf>
    <xf numFmtId="0" fontId="6" fillId="2" borderId="1" xfId="9" applyFont="1" applyFill="1" applyBorder="1" applyAlignment="1">
      <alignment vertical="center" wrapText="1"/>
    </xf>
    <xf numFmtId="165" fontId="6" fillId="0" borderId="0" xfId="23" applyNumberFormat="1" applyFont="1" applyAlignment="1">
      <alignment horizontal="center" vertical="center" wrapText="1"/>
    </xf>
    <xf numFmtId="165" fontId="7" fillId="0" borderId="32" xfId="23" applyNumberFormat="1" applyFont="1" applyBorder="1" applyAlignment="1">
      <alignment horizontal="center" vertical="center" wrapText="1"/>
    </xf>
    <xf numFmtId="165" fontId="7" fillId="0" borderId="0" xfId="23" applyNumberFormat="1" applyFont="1" applyAlignment="1">
      <alignment horizontal="center" vertical="center" wrapText="1"/>
    </xf>
    <xf numFmtId="164" fontId="7" fillId="0" borderId="0" xfId="15" applyFont="1" applyAlignment="1">
      <alignment horizontal="center" vertical="center" wrapText="1"/>
    </xf>
    <xf numFmtId="164" fontId="6" fillId="0" borderId="0" xfId="15" applyFont="1" applyAlignment="1">
      <alignment horizontal="center" vertical="center"/>
    </xf>
    <xf numFmtId="165" fontId="6" fillId="0" borderId="10" xfId="23" applyNumberFormat="1" applyFont="1" applyBorder="1" applyAlignment="1">
      <alignment horizontal="center" vertical="center" wrapText="1"/>
    </xf>
    <xf numFmtId="43" fontId="18" fillId="0" borderId="10" xfId="34" applyNumberFormat="1" applyFont="1" applyBorder="1" applyAlignment="1">
      <alignment horizontal="center" vertical="center" wrapText="1"/>
    </xf>
    <xf numFmtId="0" fontId="6" fillId="2" borderId="4" xfId="7" applyFont="1" applyFill="1" applyBorder="1"/>
    <xf numFmtId="49" fontId="6" fillId="6" borderId="1" xfId="25" applyNumberFormat="1" applyFont="1" applyFill="1" applyBorder="1" applyAlignment="1">
      <alignment horizontal="right" vertical="center"/>
    </xf>
    <xf numFmtId="168" fontId="7" fillId="0" borderId="4" xfId="2" applyNumberFormat="1" applyFont="1" applyBorder="1" applyAlignment="1">
      <alignment horizontal="center" vertical="center" wrapText="1"/>
    </xf>
    <xf numFmtId="0" fontId="7" fillId="5" borderId="8" xfId="9" applyFont="1" applyFill="1" applyBorder="1" applyAlignment="1">
      <alignment horizontal="center" vertical="center" wrapText="1"/>
    </xf>
    <xf numFmtId="2" fontId="7" fillId="0" borderId="8" xfId="9" applyNumberFormat="1" applyFont="1" applyBorder="1" applyAlignment="1">
      <alignment horizontal="center" vertical="center" wrapText="1"/>
    </xf>
    <xf numFmtId="0" fontId="7" fillId="0" borderId="34" xfId="9" applyFont="1" applyBorder="1" applyAlignment="1">
      <alignment horizontal="center" vertical="center" wrapText="1"/>
    </xf>
    <xf numFmtId="0" fontId="7" fillId="2" borderId="11" xfId="9" applyFont="1" applyFill="1" applyBorder="1" applyAlignment="1">
      <alignment horizontal="center" vertical="center" wrapText="1"/>
    </xf>
    <xf numFmtId="0" fontId="10" fillId="0" borderId="13" xfId="9" applyFont="1" applyBorder="1" applyAlignment="1">
      <alignment horizontal="left" vertical="center" wrapText="1"/>
    </xf>
    <xf numFmtId="0" fontId="7" fillId="0" borderId="13" xfId="9" applyFont="1" applyBorder="1" applyAlignment="1">
      <alignment horizontal="center" vertical="center" wrapText="1"/>
    </xf>
    <xf numFmtId="2" fontId="7" fillId="0" borderId="13" xfId="9" applyNumberFormat="1" applyFont="1" applyBorder="1" applyAlignment="1">
      <alignment horizontal="center" vertical="center" wrapText="1"/>
    </xf>
    <xf numFmtId="9" fontId="6" fillId="0" borderId="12" xfId="7" applyNumberFormat="1" applyFont="1" applyBorder="1" applyAlignment="1">
      <alignment horizontal="center" vertical="center" wrapText="1"/>
    </xf>
    <xf numFmtId="2" fontId="7" fillId="0" borderId="0" xfId="7" applyNumberFormat="1" applyFont="1"/>
    <xf numFmtId="170" fontId="7" fillId="0" borderId="0" xfId="7" applyNumberFormat="1" applyFont="1" applyAlignment="1">
      <alignment horizontal="left" vertical="center" wrapText="1"/>
    </xf>
    <xf numFmtId="164" fontId="7" fillId="0" borderId="0" xfId="31" applyFont="1" applyBorder="1" applyProtection="1"/>
    <xf numFmtId="0" fontId="7" fillId="0" borderId="1" xfId="17" applyFont="1" applyBorder="1" applyAlignment="1" applyProtection="1">
      <alignment horizontal="center" vertical="center" wrapText="1"/>
    </xf>
    <xf numFmtId="0" fontId="6" fillId="0" borderId="1" xfId="17" applyFont="1" applyBorder="1" applyAlignment="1" applyProtection="1">
      <alignment horizontal="center" vertical="center"/>
    </xf>
    <xf numFmtId="0" fontId="6" fillId="0" borderId="3" xfId="17" applyFont="1" applyBorder="1" applyAlignment="1" applyProtection="1">
      <alignment horizontal="left" wrapText="1"/>
    </xf>
    <xf numFmtId="3" fontId="6" fillId="0" borderId="1" xfId="16" applyNumberFormat="1" applyFont="1" applyBorder="1" applyAlignment="1" applyProtection="1">
      <alignment horizontal="center" vertical="center"/>
    </xf>
    <xf numFmtId="3" fontId="6" fillId="0" borderId="1" xfId="17" applyNumberFormat="1" applyFont="1" applyBorder="1" applyAlignment="1" applyProtection="1">
      <alignment horizontal="center" vertical="center" wrapText="1"/>
    </xf>
    <xf numFmtId="0" fontId="7" fillId="0" borderId="2" xfId="17" applyFont="1" applyBorder="1" applyProtection="1"/>
    <xf numFmtId="0" fontId="6" fillId="0" borderId="3" xfId="17" applyFont="1" applyBorder="1" applyProtection="1"/>
    <xf numFmtId="0" fontId="6" fillId="0" borderId="4" xfId="17" applyFont="1" applyBorder="1" applyProtection="1"/>
    <xf numFmtId="0" fontId="7" fillId="8" borderId="1" xfId="36" applyFont="1" applyFill="1" applyBorder="1" applyAlignment="1">
      <alignment horizontal="center" vertical="top" wrapText="1"/>
    </xf>
    <xf numFmtId="0" fontId="6" fillId="8" borderId="1" xfId="9" applyFont="1" applyFill="1" applyBorder="1" applyAlignment="1">
      <alignment vertical="top" wrapText="1"/>
    </xf>
    <xf numFmtId="177" fontId="6" fillId="0" borderId="8" xfId="31" applyNumberFormat="1" applyFont="1" applyBorder="1" applyAlignment="1" applyProtection="1">
      <alignment horizontal="center" vertical="center" wrapText="1"/>
    </xf>
    <xf numFmtId="9" fontId="10" fillId="8" borderId="1" xfId="36" applyNumberFormat="1" applyFont="1" applyFill="1" applyBorder="1" applyAlignment="1">
      <alignment horizontal="center" vertical="center" wrapText="1"/>
    </xf>
    <xf numFmtId="0" fontId="7" fillId="8" borderId="2" xfId="36" applyFont="1" applyFill="1" applyBorder="1" applyAlignment="1">
      <alignment horizontal="left" vertical="top"/>
    </xf>
    <xf numFmtId="0" fontId="6" fillId="8" borderId="3" xfId="36" applyFont="1" applyFill="1" applyBorder="1" applyAlignment="1">
      <alignment vertical="top"/>
    </xf>
    <xf numFmtId="0" fontId="6" fillId="8" borderId="4" xfId="36" applyFont="1" applyFill="1" applyBorder="1" applyAlignment="1">
      <alignment vertical="top"/>
    </xf>
    <xf numFmtId="2" fontId="6" fillId="0" borderId="0" xfId="2" applyNumberFormat="1" applyFont="1" applyAlignment="1">
      <alignment horizontal="left" vertical="top"/>
    </xf>
    <xf numFmtId="0" fontId="6" fillId="0" borderId="0" xfId="7" applyFont="1" applyAlignment="1">
      <alignment vertical="top"/>
    </xf>
    <xf numFmtId="1" fontId="6" fillId="0" borderId="0" xfId="15" applyNumberFormat="1" applyFont="1" applyAlignment="1">
      <alignment horizontal="center" vertical="center"/>
    </xf>
    <xf numFmtId="0" fontId="6" fillId="0" borderId="9" xfId="7" applyFont="1" applyBorder="1" applyAlignment="1">
      <alignment horizontal="left" vertical="center" wrapText="1"/>
    </xf>
    <xf numFmtId="1" fontId="6" fillId="0" borderId="9" xfId="7" applyNumberFormat="1" applyFont="1" applyBorder="1" applyAlignment="1">
      <alignment horizontal="center" vertical="center" wrapText="1"/>
    </xf>
    <xf numFmtId="164" fontId="7" fillId="0" borderId="11" xfId="15" applyFont="1" applyBorder="1" applyAlignment="1">
      <alignment horizontal="center" vertical="center" wrapText="1"/>
    </xf>
    <xf numFmtId="0" fontId="7" fillId="5" borderId="1" xfId="9" applyFont="1" applyFill="1" applyBorder="1" applyAlignment="1">
      <alignment horizontal="center" vertical="center" wrapText="1"/>
    </xf>
    <xf numFmtId="0" fontId="10" fillId="2" borderId="1" xfId="7" applyFont="1" applyFill="1" applyBorder="1" applyAlignment="1">
      <alignment horizontal="center" vertical="center"/>
    </xf>
    <xf numFmtId="3" fontId="10" fillId="0" borderId="1" xfId="9" applyNumberFormat="1" applyFont="1" applyBorder="1" applyAlignment="1">
      <alignment horizontal="center" vertical="center" wrapText="1"/>
    </xf>
    <xf numFmtId="3" fontId="10" fillId="0" borderId="1" xfId="7" applyNumberFormat="1" applyFont="1" applyBorder="1" applyAlignment="1">
      <alignment horizontal="center" vertical="center" wrapText="1"/>
    </xf>
    <xf numFmtId="9" fontId="10" fillId="0" borderId="1" xfId="13" applyFont="1" applyBorder="1" applyAlignment="1">
      <alignment horizontal="center" vertical="center"/>
    </xf>
    <xf numFmtId="9" fontId="10" fillId="0" borderId="1" xfId="7" applyNumberFormat="1" applyFont="1" applyBorder="1" applyAlignment="1">
      <alignment horizontal="center" vertical="center" wrapText="1"/>
    </xf>
    <xf numFmtId="181" fontId="6" fillId="0" borderId="4" xfId="7" applyNumberFormat="1" applyFont="1" applyBorder="1"/>
    <xf numFmtId="181" fontId="6" fillId="0" borderId="0" xfId="7" applyNumberFormat="1" applyFont="1"/>
    <xf numFmtId="181" fontId="6" fillId="0" borderId="1" xfId="7" applyNumberFormat="1" applyFont="1" applyBorder="1" applyAlignment="1">
      <alignment horizontal="right"/>
    </xf>
    <xf numFmtId="2" fontId="7" fillId="2" borderId="1" xfId="9" applyNumberFormat="1" applyFont="1" applyFill="1" applyBorder="1" applyAlignment="1">
      <alignment horizontal="center" vertical="center" wrapText="1"/>
    </xf>
    <xf numFmtId="0" fontId="6" fillId="0" borderId="3" xfId="9" applyFont="1" applyBorder="1" applyAlignment="1">
      <alignment wrapText="1"/>
    </xf>
    <xf numFmtId="2" fontId="6" fillId="2" borderId="1" xfId="7" applyNumberFormat="1" applyFont="1" applyFill="1" applyBorder="1" applyAlignment="1">
      <alignment horizontal="center" vertical="center" wrapText="1"/>
    </xf>
    <xf numFmtId="2" fontId="6" fillId="2" borderId="3" xfId="7" applyNumberFormat="1" applyFont="1" applyFill="1" applyBorder="1"/>
    <xf numFmtId="0" fontId="6" fillId="0" borderId="10" xfId="7" applyFont="1" applyBorder="1" applyAlignment="1">
      <alignment horizontal="right"/>
    </xf>
    <xf numFmtId="168" fontId="7" fillId="0" borderId="10" xfId="2" applyNumberFormat="1" applyFont="1" applyBorder="1" applyAlignment="1">
      <alignment horizontal="left" vertical="center" wrapText="1"/>
    </xf>
    <xf numFmtId="1" fontId="6" fillId="2" borderId="1" xfId="9" applyNumberFormat="1" applyFont="1" applyFill="1" applyBorder="1" applyAlignment="1">
      <alignment horizontal="center" vertical="center"/>
    </xf>
    <xf numFmtId="0" fontId="6" fillId="2" borderId="1" xfId="7" applyFont="1" applyFill="1" applyBorder="1" applyAlignment="1">
      <alignment horizontal="left" vertical="center" wrapText="1"/>
    </xf>
    <xf numFmtId="1" fontId="6" fillId="2" borderId="1" xfId="7" applyNumberFormat="1" applyFont="1" applyFill="1" applyBorder="1" applyAlignment="1">
      <alignment horizontal="center" vertical="center" wrapText="1"/>
    </xf>
    <xf numFmtId="0" fontId="6" fillId="2" borderId="1" xfId="9" applyFont="1" applyFill="1" applyBorder="1" applyAlignment="1">
      <alignment wrapText="1"/>
    </xf>
    <xf numFmtId="0" fontId="6" fillId="2" borderId="1" xfId="7" applyFont="1" applyFill="1" applyBorder="1" applyAlignment="1">
      <alignment vertical="center" wrapText="1"/>
    </xf>
    <xf numFmtId="164" fontId="19" fillId="0" borderId="0" xfId="2" applyFont="1"/>
    <xf numFmtId="0" fontId="6" fillId="2" borderId="1" xfId="7" applyFont="1" applyFill="1" applyBorder="1" applyAlignment="1">
      <alignment wrapText="1"/>
    </xf>
    <xf numFmtId="3" fontId="6" fillId="4" borderId="1" xfId="7" applyNumberFormat="1" applyFont="1" applyFill="1" applyBorder="1" applyAlignment="1">
      <alignment horizontal="center" vertical="center" wrapText="1"/>
    </xf>
    <xf numFmtId="2" fontId="6" fillId="6" borderId="1" xfId="7" applyNumberFormat="1" applyFont="1" applyFill="1" applyBorder="1" applyAlignment="1">
      <alignment horizontal="center" vertical="center" wrapText="1"/>
    </xf>
    <xf numFmtId="0" fontId="6" fillId="0" borderId="1" xfId="9" applyFont="1" applyBorder="1" applyAlignment="1">
      <alignment wrapText="1"/>
    </xf>
    <xf numFmtId="165" fontId="6" fillId="0" borderId="0" xfId="15" applyNumberFormat="1" applyFont="1"/>
    <xf numFmtId="178" fontId="6" fillId="0" borderId="1" xfId="17" applyNumberFormat="1" applyFont="1" applyBorder="1" applyAlignment="1" applyProtection="1">
      <alignment horizontal="center" vertical="center" wrapText="1"/>
    </xf>
    <xf numFmtId="178" fontId="7" fillId="0" borderId="0" xfId="17" applyNumberFormat="1" applyFont="1" applyBorder="1" applyAlignment="1" applyProtection="1">
      <alignment horizontal="left" vertical="center" wrapText="1"/>
    </xf>
    <xf numFmtId="164" fontId="7" fillId="0" borderId="11" xfId="15" applyFont="1" applyBorder="1" applyAlignment="1">
      <alignment horizontal="center" vertical="center" wrapText="1"/>
    </xf>
    <xf numFmtId="164" fontId="6" fillId="0" borderId="1" xfId="2" applyFont="1" applyFill="1" applyBorder="1" applyAlignment="1">
      <alignment horizontal="center" vertical="center"/>
    </xf>
    <xf numFmtId="164" fontId="7" fillId="0" borderId="11" xfId="15" applyFont="1" applyBorder="1" applyAlignment="1">
      <alignment horizontal="center" vertical="center" wrapText="1"/>
    </xf>
    <xf numFmtId="164" fontId="6" fillId="0" borderId="10" xfId="15" applyFont="1" applyBorder="1" applyAlignment="1">
      <alignment horizontal="center" vertical="center"/>
    </xf>
    <xf numFmtId="164" fontId="7" fillId="0" borderId="0" xfId="39" applyFont="1"/>
    <xf numFmtId="0" fontId="6" fillId="0" borderId="1" xfId="9" applyFont="1" applyBorder="1" applyAlignment="1">
      <alignment horizontal="left" vertical="top" wrapText="1"/>
    </xf>
    <xf numFmtId="164" fontId="7" fillId="0" borderId="0" xfId="8" applyFont="1" applyAlignment="1">
      <alignment vertical="top"/>
    </xf>
    <xf numFmtId="0" fontId="7" fillId="2" borderId="1" xfId="9" applyFont="1" applyFill="1" applyBorder="1" applyAlignment="1">
      <alignment horizontal="left" vertical="top" wrapText="1"/>
    </xf>
    <xf numFmtId="0" fontId="7" fillId="2" borderId="1" xfId="9" applyFont="1" applyFill="1" applyBorder="1" applyAlignment="1">
      <alignment horizontal="center" vertical="top" wrapText="1"/>
    </xf>
    <xf numFmtId="2" fontId="7" fillId="2" borderId="1" xfId="9" applyNumberFormat="1" applyFont="1" applyFill="1" applyBorder="1" applyAlignment="1">
      <alignment horizontal="center" vertical="top" wrapText="1"/>
    </xf>
    <xf numFmtId="0" fontId="7" fillId="0" borderId="1" xfId="9" applyFont="1" applyBorder="1" applyAlignment="1">
      <alignment horizontal="center" vertical="top" wrapText="1"/>
    </xf>
    <xf numFmtId="0" fontId="7" fillId="0" borderId="8" xfId="9" applyFont="1" applyBorder="1" applyAlignment="1">
      <alignment horizontal="center" vertical="top" wrapText="1"/>
    </xf>
    <xf numFmtId="0" fontId="7" fillId="0" borderId="1" xfId="7" applyFont="1" applyBorder="1" applyAlignment="1">
      <alignment horizontal="center" vertical="top" wrapText="1"/>
    </xf>
    <xf numFmtId="0" fontId="6" fillId="2" borderId="1" xfId="9" applyFont="1" applyFill="1" applyBorder="1" applyAlignment="1">
      <alignment horizontal="left" vertical="top" wrapText="1"/>
    </xf>
    <xf numFmtId="43" fontId="2" fillId="2" borderId="1" xfId="7" applyNumberFormat="1" applyFont="1" applyFill="1" applyBorder="1" applyAlignment="1">
      <alignment horizontal="center" vertical="center" wrapText="1"/>
    </xf>
    <xf numFmtId="9" fontId="2" fillId="0" borderId="10" xfId="26" applyFont="1" applyBorder="1" applyAlignment="1">
      <alignment horizontal="center" vertical="center"/>
    </xf>
    <xf numFmtId="9" fontId="6" fillId="0" borderId="4" xfId="7" applyNumberFormat="1" applyFont="1" applyBorder="1" applyAlignment="1">
      <alignment horizontal="center" vertical="center" wrapText="1"/>
    </xf>
    <xf numFmtId="3" fontId="6" fillId="2" borderId="8" xfId="9" applyNumberFormat="1" applyFont="1" applyFill="1" applyBorder="1" applyAlignment="1">
      <alignment horizontal="center" vertical="center"/>
    </xf>
    <xf numFmtId="3" fontId="6" fillId="2" borderId="8" xfId="7" applyNumberFormat="1" applyFont="1" applyFill="1" applyBorder="1" applyAlignment="1">
      <alignment horizontal="center" vertical="center" wrapText="1"/>
    </xf>
    <xf numFmtId="0" fontId="6" fillId="2" borderId="8" xfId="7" applyFont="1" applyFill="1" applyBorder="1" applyAlignment="1">
      <alignment horizontal="center" vertical="center"/>
    </xf>
    <xf numFmtId="0" fontId="10" fillId="2" borderId="8" xfId="0" applyFont="1" applyFill="1" applyBorder="1" applyAlignment="1">
      <alignment horizontal="center" vertical="center"/>
    </xf>
    <xf numFmtId="43" fontId="2" fillId="2" borderId="8" xfId="7" applyNumberFormat="1" applyFont="1" applyFill="1" applyBorder="1" applyAlignment="1">
      <alignment horizontal="center" vertical="center" wrapText="1"/>
    </xf>
    <xf numFmtId="0" fontId="2" fillId="0" borderId="0" xfId="0" applyFont="1" applyAlignment="1">
      <alignment vertical="top"/>
    </xf>
    <xf numFmtId="49" fontId="6" fillId="0" borderId="9" xfId="25" applyNumberFormat="1" applyFont="1" applyBorder="1" applyAlignment="1">
      <alignment horizontal="right" vertical="center"/>
    </xf>
    <xf numFmtId="43" fontId="7" fillId="0" borderId="27" xfId="2" applyNumberFormat="1" applyFont="1" applyBorder="1" applyAlignment="1">
      <alignment horizontal="left" vertical="center" wrapText="1"/>
    </xf>
    <xf numFmtId="0" fontId="6" fillId="0" borderId="0" xfId="7" applyFont="1" applyAlignment="1">
      <alignment horizontal="right" vertical="top"/>
    </xf>
    <xf numFmtId="168" fontId="7" fillId="0" borderId="0" xfId="2" applyNumberFormat="1" applyFont="1" applyAlignment="1">
      <alignment horizontal="left" vertical="top" wrapText="1"/>
    </xf>
    <xf numFmtId="0" fontId="19" fillId="0" borderId="0" xfId="0" applyFont="1" applyAlignment="1">
      <alignment vertical="top"/>
    </xf>
    <xf numFmtId="49" fontId="7" fillId="0" borderId="0" xfId="15" applyNumberFormat="1" applyFont="1"/>
    <xf numFmtId="49" fontId="7" fillId="0" borderId="0" xfId="7" applyNumberFormat="1" applyFont="1"/>
    <xf numFmtId="182" fontId="29" fillId="0" borderId="1" xfId="7" applyNumberFormat="1" applyFont="1" applyBorder="1" applyAlignment="1">
      <alignment horizontal="center" vertical="center" wrapText="1"/>
    </xf>
    <xf numFmtId="2" fontId="29" fillId="0" borderId="1" xfId="7" applyNumberFormat="1" applyFont="1" applyBorder="1" applyAlignment="1">
      <alignment horizontal="center" vertical="center" wrapText="1"/>
    </xf>
    <xf numFmtId="2" fontId="29" fillId="0" borderId="1" xfId="9" applyNumberFormat="1" applyFont="1" applyBorder="1" applyAlignment="1">
      <alignment horizontal="center" vertical="center" wrapText="1"/>
    </xf>
    <xf numFmtId="164" fontId="7" fillId="0" borderId="1" xfId="15" applyFont="1" applyBorder="1" applyAlignment="1">
      <alignment horizontal="center" vertical="center" wrapText="1"/>
    </xf>
    <xf numFmtId="164" fontId="6" fillId="0" borderId="1" xfId="15" applyFont="1" applyBorder="1" applyAlignment="1">
      <alignment horizontal="center" vertical="center" wrapText="1"/>
    </xf>
    <xf numFmtId="174" fontId="6" fillId="0" borderId="1" xfId="15" applyNumberFormat="1" applyFont="1" applyBorder="1" applyAlignment="1">
      <alignment horizontal="center" vertical="center" wrapText="1"/>
    </xf>
    <xf numFmtId="173" fontId="6" fillId="0" borderId="1" xfId="15" applyNumberFormat="1" applyFont="1" applyBorder="1" applyAlignment="1">
      <alignment horizontal="center" vertical="center" wrapText="1"/>
    </xf>
    <xf numFmtId="0" fontId="7" fillId="0" borderId="8" xfId="33" applyFont="1" applyBorder="1" applyAlignment="1">
      <alignment horizontal="center" vertical="center" wrapText="1"/>
    </xf>
    <xf numFmtId="0" fontId="6" fillId="0" borderId="2" xfId="33" applyFont="1" applyBorder="1" applyAlignment="1">
      <alignment horizontal="center" vertical="center"/>
    </xf>
    <xf numFmtId="0" fontId="6" fillId="0" borderId="10" xfId="33" applyFont="1" applyBorder="1" applyAlignment="1">
      <alignment horizontal="center" vertical="center"/>
    </xf>
    <xf numFmtId="0" fontId="7" fillId="0" borderId="2" xfId="33" applyFont="1" applyBorder="1"/>
    <xf numFmtId="0" fontId="6" fillId="0" borderId="3" xfId="33" applyFont="1" applyBorder="1"/>
    <xf numFmtId="0" fontId="6" fillId="0" borderId="7" xfId="33" applyFont="1" applyBorder="1"/>
    <xf numFmtId="0" fontId="6" fillId="0" borderId="27" xfId="33" applyFont="1" applyBorder="1"/>
    <xf numFmtId="0" fontId="6" fillId="0" borderId="10" xfId="33" applyFont="1" applyBorder="1" applyAlignment="1">
      <alignment horizontal="right"/>
    </xf>
    <xf numFmtId="179" fontId="7" fillId="0" borderId="10" xfId="33" applyNumberFormat="1" applyFont="1" applyBorder="1" applyAlignment="1">
      <alignment horizontal="left" vertical="center" wrapText="1"/>
    </xf>
    <xf numFmtId="0" fontId="24" fillId="0" borderId="0" xfId="33" applyFont="1"/>
    <xf numFmtId="2" fontId="6" fillId="0" borderId="0" xfId="33" applyNumberFormat="1" applyFont="1"/>
    <xf numFmtId="164" fontId="6" fillId="0" borderId="10" xfId="15" applyFont="1" applyBorder="1" applyAlignment="1">
      <alignment vertical="center"/>
    </xf>
    <xf numFmtId="49" fontId="7" fillId="0" borderId="0" xfId="33" applyNumberFormat="1" applyFont="1"/>
    <xf numFmtId="49" fontId="7" fillId="0" borderId="1" xfId="33" applyNumberFormat="1" applyFont="1" applyBorder="1" applyAlignment="1">
      <alignment horizontal="center" vertical="center" wrapText="1"/>
    </xf>
    <xf numFmtId="9" fontId="7" fillId="0" borderId="1" xfId="33" applyNumberFormat="1" applyFont="1" applyBorder="1" applyAlignment="1">
      <alignment horizontal="center" vertical="center" wrapText="1"/>
    </xf>
    <xf numFmtId="49" fontId="6" fillId="0" borderId="1" xfId="33" applyNumberFormat="1" applyFont="1" applyBorder="1" applyAlignment="1">
      <alignment horizontal="center" vertical="center"/>
    </xf>
    <xf numFmtId="1" fontId="6" fillId="0" borderId="1" xfId="33" applyNumberFormat="1" applyFont="1" applyBorder="1" applyAlignment="1">
      <alignment horizontal="center" vertical="center" wrapText="1"/>
    </xf>
    <xf numFmtId="183" fontId="29" fillId="0" borderId="1" xfId="7" applyNumberFormat="1" applyFont="1" applyBorder="1" applyAlignment="1">
      <alignment horizontal="center" vertical="center" wrapText="1"/>
    </xf>
    <xf numFmtId="1" fontId="6" fillId="0" borderId="1" xfId="33" applyNumberFormat="1" applyFont="1" applyBorder="1" applyAlignment="1">
      <alignment horizontal="center" vertical="center"/>
    </xf>
    <xf numFmtId="49" fontId="6" fillId="0" borderId="3" xfId="33" applyNumberFormat="1" applyFont="1" applyBorder="1"/>
    <xf numFmtId="49" fontId="7" fillId="0" borderId="8" xfId="33" applyNumberFormat="1" applyFont="1" applyBorder="1" applyAlignment="1">
      <alignment horizontal="center" vertical="center" wrapText="1"/>
    </xf>
    <xf numFmtId="9" fontId="7" fillId="0" borderId="8" xfId="33" applyNumberFormat="1" applyFont="1" applyBorder="1" applyAlignment="1">
      <alignment horizontal="center" vertical="center" wrapText="1"/>
    </xf>
    <xf numFmtId="0" fontId="7" fillId="0" borderId="11" xfId="33" applyFont="1" applyBorder="1" applyAlignment="1">
      <alignment horizontal="center" vertical="center" wrapText="1"/>
    </xf>
    <xf numFmtId="0" fontId="6" fillId="0" borderId="13" xfId="7" applyFont="1" applyBorder="1" applyAlignment="1">
      <alignment vertical="center" wrapText="1"/>
    </xf>
    <xf numFmtId="49" fontId="7" fillId="0" borderId="13" xfId="33" applyNumberFormat="1" applyFont="1" applyBorder="1" applyAlignment="1">
      <alignment horizontal="center" vertical="center" wrapText="1"/>
    </xf>
    <xf numFmtId="0" fontId="7" fillId="0" borderId="13" xfId="33" applyFont="1" applyBorder="1" applyAlignment="1">
      <alignment horizontal="center" vertical="center" wrapText="1"/>
    </xf>
    <xf numFmtId="9" fontId="7" fillId="0" borderId="13" xfId="33" applyNumberFormat="1" applyFont="1" applyBorder="1" applyAlignment="1">
      <alignment horizontal="center" vertical="center" wrapText="1"/>
    </xf>
    <xf numFmtId="0" fontId="6" fillId="0" borderId="35" xfId="33" applyFont="1" applyBorder="1" applyAlignment="1">
      <alignment horizontal="center" vertical="center"/>
    </xf>
    <xf numFmtId="49" fontId="6" fillId="0" borderId="35" xfId="33" applyNumberFormat="1" applyFont="1" applyBorder="1" applyAlignment="1">
      <alignment horizontal="center" vertical="center"/>
    </xf>
    <xf numFmtId="3" fontId="6" fillId="0" borderId="35" xfId="33" applyNumberFormat="1" applyFont="1" applyBorder="1" applyAlignment="1">
      <alignment horizontal="center" vertical="center" wrapText="1"/>
    </xf>
    <xf numFmtId="173" fontId="29" fillId="0" borderId="1" xfId="6" applyNumberFormat="1" applyFont="1" applyBorder="1" applyAlignment="1">
      <alignment horizontal="center" vertical="center" wrapText="1"/>
    </xf>
    <xf numFmtId="9" fontId="6" fillId="0" borderId="35" xfId="33" applyNumberFormat="1" applyFont="1" applyBorder="1" applyAlignment="1">
      <alignment horizontal="center" vertical="center"/>
    </xf>
    <xf numFmtId="49" fontId="6" fillId="0" borderId="10" xfId="33" applyNumberFormat="1" applyFont="1" applyBorder="1" applyAlignment="1">
      <alignment horizontal="center" vertical="center"/>
    </xf>
    <xf numFmtId="3" fontId="6" fillId="0" borderId="10" xfId="33" applyNumberFormat="1" applyFont="1" applyBorder="1" applyAlignment="1">
      <alignment horizontal="center" vertical="center" wrapText="1"/>
    </xf>
    <xf numFmtId="4" fontId="6" fillId="0" borderId="10" xfId="33" applyNumberFormat="1" applyFont="1" applyBorder="1" applyAlignment="1">
      <alignment horizontal="center" vertical="center"/>
    </xf>
    <xf numFmtId="1" fontId="6" fillId="0" borderId="10" xfId="33" applyNumberFormat="1" applyFont="1" applyBorder="1" applyAlignment="1">
      <alignment horizontal="center" vertical="center" wrapText="1"/>
    </xf>
    <xf numFmtId="49" fontId="6" fillId="0" borderId="7" xfId="33" applyNumberFormat="1" applyFont="1" applyBorder="1"/>
    <xf numFmtId="0" fontId="21" fillId="0" borderId="1" xfId="0" applyFont="1" applyBorder="1"/>
    <xf numFmtId="164" fontId="6" fillId="0" borderId="10" xfId="15" applyFont="1" applyBorder="1" applyAlignment="1">
      <alignment vertical="center" wrapText="1"/>
    </xf>
    <xf numFmtId="0" fontId="30" fillId="0" borderId="0" xfId="0" applyFont="1" applyAlignment="1">
      <alignment horizontal="left" vertical="center" wrapText="1"/>
    </xf>
    <xf numFmtId="165" fontId="29" fillId="0" borderId="0" xfId="31" applyNumberFormat="1" applyFont="1" applyBorder="1" applyAlignment="1">
      <alignment horizontal="center"/>
    </xf>
    <xf numFmtId="164" fontId="29" fillId="0" borderId="0" xfId="31" applyFont="1" applyBorder="1" applyAlignment="1">
      <alignment horizontal="center" vertical="center" wrapText="1"/>
    </xf>
    <xf numFmtId="0" fontId="29" fillId="0" borderId="0" xfId="17" applyFont="1" applyBorder="1"/>
    <xf numFmtId="0" fontId="29" fillId="0" borderId="0" xfId="17" applyFont="1"/>
    <xf numFmtId="0" fontId="32" fillId="0" borderId="0" xfId="0" applyFont="1"/>
    <xf numFmtId="164" fontId="32" fillId="0" borderId="0" xfId="40" applyFont="1"/>
    <xf numFmtId="164" fontId="33" fillId="0" borderId="1" xfId="20" applyFont="1" applyBorder="1" applyAlignment="1">
      <alignment horizontal="center" vertical="center" wrapText="1"/>
    </xf>
    <xf numFmtId="0" fontId="34" fillId="0" borderId="1" xfId="0" applyFont="1" applyBorder="1" applyAlignment="1">
      <alignment horizontal="center" vertical="center" wrapText="1"/>
    </xf>
    <xf numFmtId="0" fontId="32" fillId="0" borderId="1" xfId="0" applyFont="1" applyBorder="1" applyAlignment="1">
      <alignment horizontal="center" vertical="center"/>
    </xf>
    <xf numFmtId="165" fontId="29" fillId="0" borderId="1" xfId="23" applyNumberFormat="1" applyFont="1" applyBorder="1" applyAlignment="1">
      <alignment horizontal="center" vertical="center" wrapText="1"/>
    </xf>
    <xf numFmtId="167" fontId="29" fillId="0" borderId="1" xfId="41" applyFont="1" applyBorder="1" applyAlignment="1">
      <alignment horizontal="center" vertical="center"/>
    </xf>
    <xf numFmtId="167" fontId="32" fillId="0" borderId="19" xfId="0" applyNumberFormat="1" applyFont="1" applyBorder="1" applyAlignment="1">
      <alignment horizontal="center" vertical="center"/>
    </xf>
    <xf numFmtId="0" fontId="21" fillId="0" borderId="1" xfId="0" applyFont="1" applyBorder="1" applyAlignment="1">
      <alignment horizontal="center" vertical="center"/>
    </xf>
    <xf numFmtId="43" fontId="35" fillId="0" borderId="10" xfId="34" applyNumberFormat="1" applyFont="1" applyFill="1" applyBorder="1" applyAlignment="1" applyProtection="1">
      <alignment horizontal="center" vertical="center" wrapText="1"/>
    </xf>
    <xf numFmtId="166" fontId="36" fillId="0" borderId="10" xfId="28" applyNumberFormat="1" applyFont="1" applyBorder="1" applyAlignment="1">
      <alignment horizontal="left" vertical="center" wrapText="1"/>
    </xf>
    <xf numFmtId="0" fontId="29" fillId="0" borderId="0" xfId="7" applyFont="1"/>
    <xf numFmtId="0" fontId="32" fillId="0" borderId="0" xfId="19" applyFont="1"/>
    <xf numFmtId="0" fontId="33" fillId="0" borderId="0" xfId="16" applyFont="1"/>
    <xf numFmtId="164" fontId="33" fillId="0" borderId="0" xfId="31" applyFont="1"/>
    <xf numFmtId="0" fontId="33" fillId="0" borderId="1" xfId="16" applyFont="1" applyBorder="1" applyAlignment="1">
      <alignment horizontal="center" vertical="center" wrapText="1"/>
    </xf>
    <xf numFmtId="0" fontId="33" fillId="0" borderId="1" xfId="17" applyFont="1" applyBorder="1" applyAlignment="1">
      <alignment horizontal="center" vertical="center" wrapText="1"/>
    </xf>
    <xf numFmtId="0" fontId="29" fillId="0" borderId="1" xfId="17" applyFont="1" applyBorder="1" applyAlignment="1">
      <alignment horizontal="center" vertical="center"/>
    </xf>
    <xf numFmtId="0" fontId="29" fillId="0" borderId="1" xfId="16" applyFont="1" applyBorder="1" applyAlignment="1">
      <alignment vertical="center" wrapText="1"/>
    </xf>
    <xf numFmtId="3" fontId="29" fillId="0" borderId="1" xfId="16" applyNumberFormat="1" applyFont="1" applyBorder="1" applyAlignment="1">
      <alignment horizontal="center" vertical="center"/>
    </xf>
    <xf numFmtId="1" fontId="29" fillId="0" borderId="1" xfId="16" applyNumberFormat="1" applyFont="1" applyBorder="1" applyAlignment="1">
      <alignment horizontal="center" vertical="center"/>
    </xf>
    <xf numFmtId="9" fontId="29" fillId="0" borderId="1" xfId="32" applyFont="1" applyBorder="1" applyAlignment="1">
      <alignment horizontal="center" vertical="center"/>
    </xf>
    <xf numFmtId="9" fontId="29" fillId="0" borderId="1" xfId="17" applyNumberFormat="1" applyFont="1" applyBorder="1" applyAlignment="1">
      <alignment horizontal="center" vertical="center" wrapText="1"/>
    </xf>
    <xf numFmtId="0" fontId="33" fillId="0" borderId="2" xfId="17" applyFont="1" applyBorder="1"/>
    <xf numFmtId="0" fontId="38" fillId="0" borderId="3" xfId="17" applyFont="1" applyBorder="1"/>
    <xf numFmtId="0" fontId="29" fillId="0" borderId="3" xfId="17" applyFont="1" applyBorder="1"/>
    <xf numFmtId="0" fontId="29" fillId="0" borderId="4" xfId="17" applyFont="1" applyBorder="1"/>
    <xf numFmtId="0" fontId="29" fillId="0" borderId="0" xfId="17" applyFont="1" applyAlignment="1">
      <alignment wrapText="1"/>
    </xf>
    <xf numFmtId="0" fontId="29" fillId="0" borderId="2" xfId="17" applyFont="1" applyBorder="1" applyAlignment="1">
      <alignment horizontal="right"/>
    </xf>
    <xf numFmtId="0" fontId="32" fillId="0" borderId="0" xfId="11" applyFont="1"/>
    <xf numFmtId="0" fontId="33" fillId="0" borderId="0" xfId="7" applyFont="1"/>
    <xf numFmtId="164" fontId="33" fillId="0" borderId="0" xfId="15" applyFont="1"/>
    <xf numFmtId="0" fontId="33" fillId="0" borderId="1" xfId="9" applyFont="1" applyBorder="1" applyAlignment="1">
      <alignment horizontal="center" vertical="center" wrapText="1"/>
    </xf>
    <xf numFmtId="0" fontId="33" fillId="0" borderId="1" xfId="7" applyFont="1" applyBorder="1" applyAlignment="1">
      <alignment horizontal="center" vertical="center" wrapText="1"/>
    </xf>
    <xf numFmtId="0" fontId="29" fillId="0" borderId="1" xfId="7" applyFont="1" applyBorder="1" applyAlignment="1">
      <alignment horizontal="center" vertical="center"/>
    </xf>
    <xf numFmtId="0" fontId="23" fillId="0" borderId="1" xfId="11" applyFont="1" applyBorder="1" applyAlignment="1">
      <alignment horizontal="left" vertical="center" wrapText="1"/>
    </xf>
    <xf numFmtId="3" fontId="29" fillId="0" borderId="1" xfId="9" applyNumberFormat="1" applyFont="1" applyBorder="1" applyAlignment="1">
      <alignment horizontal="center" vertical="center"/>
    </xf>
    <xf numFmtId="3" fontId="29" fillId="0" borderId="1" xfId="7" applyNumberFormat="1" applyFont="1" applyBorder="1" applyAlignment="1">
      <alignment horizontal="center" vertical="center" wrapText="1"/>
    </xf>
    <xf numFmtId="170" fontId="29" fillId="0" borderId="1" xfId="7" applyNumberFormat="1" applyFont="1" applyBorder="1" applyAlignment="1">
      <alignment horizontal="center" vertical="center" wrapText="1"/>
    </xf>
    <xf numFmtId="9" fontId="29" fillId="0" borderId="1" xfId="13" applyFont="1" applyBorder="1" applyAlignment="1">
      <alignment horizontal="center" vertical="center"/>
    </xf>
    <xf numFmtId="9" fontId="29" fillId="0" borderId="1" xfId="7" applyNumberFormat="1" applyFont="1" applyBorder="1" applyAlignment="1">
      <alignment horizontal="center" vertical="center" wrapText="1"/>
    </xf>
    <xf numFmtId="0" fontId="29" fillId="0" borderId="6" xfId="7" applyFont="1" applyBorder="1" applyAlignment="1">
      <alignment horizontal="center" vertical="center"/>
    </xf>
    <xf numFmtId="0" fontId="23" fillId="0" borderId="1" xfId="11" applyFont="1" applyBorder="1" applyAlignment="1">
      <alignment vertical="center" wrapText="1"/>
    </xf>
    <xf numFmtId="0" fontId="29" fillId="0" borderId="7" xfId="7" applyFont="1" applyBorder="1" applyAlignment="1">
      <alignment horizontal="center" vertical="center"/>
    </xf>
    <xf numFmtId="0" fontId="33" fillId="0" borderId="6" xfId="7" applyFont="1" applyBorder="1"/>
    <xf numFmtId="0" fontId="33" fillId="0" borderId="7" xfId="7" applyFont="1" applyBorder="1"/>
    <xf numFmtId="168" fontId="37" fillId="0" borderId="1" xfId="2" applyNumberFormat="1" applyFont="1" applyBorder="1" applyAlignment="1">
      <alignment horizontal="center" vertical="center" wrapText="1"/>
    </xf>
    <xf numFmtId="0" fontId="29" fillId="0" borderId="2" xfId="7" applyFont="1" applyBorder="1" applyAlignment="1">
      <alignment horizontal="right"/>
    </xf>
    <xf numFmtId="168" fontId="37" fillId="0" borderId="4" xfId="2" applyNumberFormat="1" applyFont="1" applyBorder="1" applyAlignment="1">
      <alignment horizontal="left" vertical="center" wrapText="1"/>
    </xf>
    <xf numFmtId="0" fontId="33" fillId="0" borderId="4" xfId="16" applyFont="1" applyBorder="1" applyAlignment="1">
      <alignment horizontal="center" vertical="center" wrapText="1"/>
    </xf>
    <xf numFmtId="0" fontId="29" fillId="0" borderId="9" xfId="17" applyFont="1" applyBorder="1" applyAlignment="1">
      <alignment horizontal="center" vertical="center"/>
    </xf>
    <xf numFmtId="1" fontId="29" fillId="0" borderId="1" xfId="16" applyNumberFormat="1" applyFont="1" applyBorder="1" applyAlignment="1">
      <alignment horizontal="center" vertical="center" wrapText="1"/>
    </xf>
    <xf numFmtId="170" fontId="29" fillId="0" borderId="2" xfId="16" applyNumberFormat="1" applyFont="1" applyBorder="1" applyAlignment="1">
      <alignment horizontal="center" vertical="center" wrapText="1"/>
    </xf>
    <xf numFmtId="0" fontId="29" fillId="0" borderId="6" xfId="17" applyFont="1" applyBorder="1" applyAlignment="1">
      <alignment horizontal="right"/>
    </xf>
    <xf numFmtId="3" fontId="29" fillId="0" borderId="1" xfId="17" applyNumberFormat="1" applyFont="1" applyBorder="1" applyAlignment="1">
      <alignment horizontal="center" vertical="center" wrapText="1"/>
    </xf>
    <xf numFmtId="170" fontId="29" fillId="0" borderId="1" xfId="17" applyNumberFormat="1" applyFont="1" applyBorder="1" applyAlignment="1">
      <alignment horizontal="center" vertical="center" wrapText="1"/>
    </xf>
    <xf numFmtId="0" fontId="33" fillId="0" borderId="0" xfId="17" applyFont="1"/>
    <xf numFmtId="170" fontId="29" fillId="0" borderId="1" xfId="16" applyNumberFormat="1" applyFont="1" applyBorder="1" applyAlignment="1">
      <alignment horizontal="center" vertical="center" wrapText="1"/>
    </xf>
    <xf numFmtId="0" fontId="0" fillId="0" borderId="0" xfId="0" applyFill="1"/>
    <xf numFmtId="0" fontId="39" fillId="0" borderId="0" xfId="0" applyFont="1"/>
    <xf numFmtId="0" fontId="0" fillId="0" borderId="0" xfId="0" applyAlignment="1">
      <alignment vertical="center" wrapText="1"/>
    </xf>
    <xf numFmtId="0" fontId="39" fillId="0" borderId="0" xfId="0" applyFont="1" applyAlignment="1">
      <alignment vertical="center" wrapText="1"/>
    </xf>
    <xf numFmtId="0" fontId="11" fillId="0" borderId="0" xfId="36" applyFill="1" applyAlignment="1">
      <alignment vertical="top"/>
    </xf>
    <xf numFmtId="0" fontId="18" fillId="0" borderId="0" xfId="28" applyFont="1"/>
    <xf numFmtId="0" fontId="28" fillId="0" borderId="0" xfId="42" applyFont="1" applyAlignment="1">
      <alignment vertical="center"/>
    </xf>
    <xf numFmtId="0" fontId="10" fillId="0" borderId="0" xfId="28" applyFont="1"/>
    <xf numFmtId="0" fontId="28" fillId="0" borderId="0" xfId="42" applyFont="1"/>
    <xf numFmtId="0" fontId="0" fillId="0" borderId="10" xfId="0" applyBorder="1"/>
    <xf numFmtId="0" fontId="6" fillId="0" borderId="10" xfId="17" applyFont="1" applyBorder="1" applyAlignment="1">
      <alignment horizontal="center" vertical="center"/>
    </xf>
    <xf numFmtId="0" fontId="10" fillId="0" borderId="10" xfId="37" applyFont="1" applyBorder="1" applyAlignment="1">
      <alignment horizontal="left" vertical="center" wrapText="1"/>
    </xf>
    <xf numFmtId="3" fontId="10" fillId="0" borderId="10" xfId="42" applyNumberFormat="1" applyFont="1" applyBorder="1" applyAlignment="1">
      <alignment horizontal="center" vertical="center" wrapText="1"/>
    </xf>
    <xf numFmtId="0" fontId="10" fillId="0" borderId="10" xfId="43" applyFont="1" applyBorder="1" applyAlignment="1">
      <alignment horizontal="center" vertical="center"/>
    </xf>
    <xf numFmtId="0" fontId="7" fillId="0" borderId="6" xfId="17" applyFont="1" applyBorder="1"/>
    <xf numFmtId="0" fontId="6" fillId="0" borderId="7" xfId="17" applyFont="1" applyBorder="1"/>
    <xf numFmtId="49" fontId="6" fillId="0" borderId="7" xfId="17" applyNumberFormat="1" applyFont="1" applyBorder="1"/>
    <xf numFmtId="0" fontId="6" fillId="0" borderId="27" xfId="17" applyFont="1" applyBorder="1"/>
    <xf numFmtId="166" fontId="18" fillId="0" borderId="6" xfId="34" applyNumberFormat="1" applyFont="1" applyFill="1" applyBorder="1" applyAlignment="1" applyProtection="1">
      <alignment horizontal="center" vertical="center" wrapText="1"/>
    </xf>
    <xf numFmtId="166" fontId="18" fillId="0" borderId="10" xfId="34" applyNumberFormat="1" applyFont="1" applyFill="1" applyBorder="1" applyAlignment="1" applyProtection="1">
      <alignment horizontal="center" vertical="center" wrapText="1"/>
    </xf>
    <xf numFmtId="164" fontId="6" fillId="0" borderId="0" xfId="35" applyFont="1"/>
    <xf numFmtId="0" fontId="6" fillId="0" borderId="0" xfId="17" applyFont="1"/>
    <xf numFmtId="0" fontId="10" fillId="0" borderId="2" xfId="0" applyFont="1" applyBorder="1" applyAlignment="1">
      <alignment horizontal="right"/>
    </xf>
    <xf numFmtId="0" fontId="6" fillId="0" borderId="0" xfId="28" applyFont="1"/>
    <xf numFmtId="0" fontId="7" fillId="0" borderId="0" xfId="28" applyFont="1"/>
    <xf numFmtId="2" fontId="6" fillId="0" borderId="0" xfId="28" applyNumberFormat="1" applyFont="1"/>
    <xf numFmtId="0" fontId="18"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9" fontId="10" fillId="0" borderId="2" xfId="44"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right"/>
    </xf>
    <xf numFmtId="166" fontId="18" fillId="0" borderId="0" xfId="34" applyNumberFormat="1" applyFont="1" applyFill="1" applyBorder="1" applyAlignment="1" applyProtection="1">
      <alignment horizontal="center" vertical="center" wrapText="1"/>
    </xf>
    <xf numFmtId="0" fontId="10" fillId="0" borderId="0" xfId="37" applyFont="1"/>
    <xf numFmtId="2" fontId="10" fillId="0" borderId="0" xfId="28" applyNumberFormat="1" applyFont="1"/>
    <xf numFmtId="0" fontId="10" fillId="0" borderId="0" xfId="28" applyFont="1" applyAlignment="1">
      <alignment horizontal="center"/>
    </xf>
    <xf numFmtId="0" fontId="18" fillId="0" borderId="10" xfId="29" applyFont="1" applyBorder="1" applyAlignment="1">
      <alignment horizontal="center" vertical="center" wrapText="1"/>
    </xf>
    <xf numFmtId="2" fontId="18" fillId="0" borderId="10" xfId="29" applyNumberFormat="1" applyFont="1" applyBorder="1" applyAlignment="1">
      <alignment horizontal="center" vertical="center" wrapText="1"/>
    </xf>
    <xf numFmtId="0" fontId="10" fillId="0" borderId="10" xfId="28" applyFont="1" applyBorder="1" applyAlignment="1">
      <alignment horizontal="center" vertical="center"/>
    </xf>
    <xf numFmtId="0" fontId="10" fillId="0" borderId="10" xfId="29" applyFont="1" applyBorder="1" applyAlignment="1">
      <alignment horizontal="left" vertical="center" wrapText="1"/>
    </xf>
    <xf numFmtId="3" fontId="10" fillId="0" borderId="10" xfId="29" applyNumberFormat="1" applyFont="1" applyBorder="1" applyAlignment="1">
      <alignment horizontal="center" vertical="center"/>
    </xf>
    <xf numFmtId="1" fontId="10" fillId="0" borderId="10" xfId="28" applyNumberFormat="1" applyFont="1" applyBorder="1" applyAlignment="1">
      <alignment horizontal="center" vertical="center" wrapText="1"/>
    </xf>
    <xf numFmtId="2" fontId="10" fillId="0" borderId="10" xfId="29" applyNumberFormat="1" applyFont="1" applyBorder="1" applyAlignment="1">
      <alignment horizontal="center" vertical="center" wrapText="1"/>
    </xf>
    <xf numFmtId="9" fontId="10" fillId="0" borderId="10" xfId="45" applyFont="1" applyFill="1" applyBorder="1" applyAlignment="1" applyProtection="1">
      <alignment horizontal="center" vertical="center"/>
    </xf>
    <xf numFmtId="43" fontId="18" fillId="0" borderId="10" xfId="34" applyNumberFormat="1" applyFont="1" applyFill="1" applyBorder="1" applyAlignment="1" applyProtection="1">
      <alignment horizontal="center" vertical="center" wrapText="1"/>
    </xf>
    <xf numFmtId="0" fontId="10" fillId="0" borderId="10" xfId="28" applyFont="1" applyBorder="1" applyAlignment="1">
      <alignment horizontal="right" vertical="center"/>
    </xf>
    <xf numFmtId="2" fontId="7" fillId="0" borderId="0" xfId="6" applyNumberFormat="1" applyFont="1" applyFill="1"/>
    <xf numFmtId="0" fontId="18" fillId="0" borderId="0" xfId="30" applyFont="1"/>
    <xf numFmtId="0" fontId="18" fillId="0" borderId="10" xfId="30" applyFont="1" applyBorder="1" applyAlignment="1">
      <alignment horizontal="center" vertical="center" wrapText="1"/>
    </xf>
    <xf numFmtId="0" fontId="10" fillId="0" borderId="10" xfId="30" applyFont="1" applyBorder="1" applyAlignment="1">
      <alignment horizontal="center" vertical="center"/>
    </xf>
    <xf numFmtId="2" fontId="10" fillId="0" borderId="10" xfId="30" applyNumberFormat="1" applyFont="1" applyBorder="1" applyAlignment="1">
      <alignment horizontal="center" vertical="center" wrapText="1"/>
    </xf>
    <xf numFmtId="9" fontId="10" fillId="0" borderId="10" xfId="30" applyNumberFormat="1" applyFont="1" applyBorder="1" applyAlignment="1">
      <alignment horizontal="center" vertical="center"/>
    </xf>
    <xf numFmtId="9" fontId="21" fillId="0" borderId="10" xfId="30" applyNumberFormat="1" applyFont="1" applyBorder="1" applyAlignment="1">
      <alignment horizontal="center" vertical="center" wrapText="1"/>
    </xf>
    <xf numFmtId="0" fontId="18" fillId="0" borderId="6" xfId="30" applyFont="1" applyBorder="1"/>
    <xf numFmtId="0" fontId="6" fillId="0" borderId="7" xfId="30" applyFont="1" applyBorder="1"/>
    <xf numFmtId="2" fontId="6" fillId="0" borderId="7" xfId="30" applyNumberFormat="1" applyFont="1" applyBorder="1"/>
    <xf numFmtId="0" fontId="6" fillId="0" borderId="27" xfId="30" applyFont="1" applyBorder="1"/>
    <xf numFmtId="0" fontId="10" fillId="0" borderId="2" xfId="30" applyFont="1" applyBorder="1" applyAlignment="1">
      <alignment horizontal="right"/>
    </xf>
    <xf numFmtId="0" fontId="10" fillId="0" borderId="0" xfId="30" applyFont="1" applyBorder="1" applyAlignment="1">
      <alignment horizontal="right"/>
    </xf>
    <xf numFmtId="168" fontId="7" fillId="0" borderId="0" xfId="2" applyNumberFormat="1" applyFont="1" applyBorder="1" applyAlignment="1">
      <alignment horizontal="left" vertical="center" wrapText="1"/>
    </xf>
    <xf numFmtId="0" fontId="10" fillId="0" borderId="1" xfId="29" applyFont="1" applyBorder="1" applyAlignment="1">
      <alignment horizontal="left" vertical="center" wrapText="1"/>
    </xf>
    <xf numFmtId="0" fontId="10" fillId="0" borderId="1" xfId="0" applyFont="1" applyBorder="1" applyAlignment="1">
      <alignment horizontal="center" vertical="center" wrapText="1"/>
    </xf>
    <xf numFmtId="175" fontId="10" fillId="0" borderId="10" xfId="0" applyNumberFormat="1" applyFont="1" applyBorder="1" applyAlignment="1">
      <alignment horizontal="center" vertical="center" wrapText="1"/>
    </xf>
    <xf numFmtId="9" fontId="10" fillId="0" borderId="2" xfId="30" applyNumberFormat="1" applyFont="1" applyBorder="1" applyAlignment="1">
      <alignment horizontal="center" vertical="center" wrapText="1"/>
    </xf>
    <xf numFmtId="0" fontId="6" fillId="0" borderId="3" xfId="30" applyFont="1" applyBorder="1" applyAlignment="1">
      <alignment horizontal="center" vertical="center" wrapText="1"/>
    </xf>
    <xf numFmtId="181" fontId="6" fillId="0" borderId="3" xfId="30" applyNumberFormat="1" applyFont="1" applyBorder="1" applyAlignment="1">
      <alignment horizontal="center" vertical="center" wrapText="1"/>
    </xf>
    <xf numFmtId="181" fontId="6" fillId="0" borderId="4" xfId="30" applyNumberFormat="1" applyFont="1" applyBorder="1" applyAlignment="1">
      <alignment horizontal="center" vertical="center" wrapText="1"/>
    </xf>
    <xf numFmtId="0" fontId="10" fillId="0" borderId="0" xfId="30" applyFont="1" applyAlignment="1">
      <alignment horizontal="center" vertical="center" wrapText="1"/>
    </xf>
    <xf numFmtId="2" fontId="10" fillId="0" borderId="0" xfId="30" applyNumberFormat="1" applyFont="1" applyAlignment="1">
      <alignment horizontal="center" vertical="center" wrapText="1"/>
    </xf>
    <xf numFmtId="0" fontId="10" fillId="0" borderId="2" xfId="30" applyFont="1" applyBorder="1" applyAlignment="1">
      <alignment horizontal="center" vertical="center" wrapText="1"/>
    </xf>
    <xf numFmtId="0" fontId="18" fillId="0" borderId="2" xfId="29" applyFont="1" applyBorder="1" applyAlignment="1">
      <alignment horizontal="center" vertical="center" wrapText="1"/>
    </xf>
    <xf numFmtId="9" fontId="10" fillId="2" borderId="10" xfId="30" applyNumberFormat="1" applyFont="1" applyFill="1" applyBorder="1" applyAlignment="1">
      <alignment horizontal="center" vertical="center" wrapText="1"/>
    </xf>
    <xf numFmtId="9" fontId="10" fillId="0" borderId="10" xfId="30" applyNumberFormat="1" applyFont="1" applyBorder="1" applyAlignment="1">
      <alignment horizontal="center" vertical="center" wrapText="1"/>
    </xf>
    <xf numFmtId="0" fontId="10" fillId="3" borderId="10" xfId="30" applyFont="1" applyFill="1" applyBorder="1" applyAlignment="1">
      <alignment horizontal="center" vertical="center" wrapText="1"/>
    </xf>
    <xf numFmtId="181" fontId="10" fillId="0" borderId="0" xfId="30" applyNumberFormat="1" applyFont="1" applyAlignment="1">
      <alignment horizontal="center" vertical="center" wrapText="1"/>
    </xf>
    <xf numFmtId="181" fontId="10" fillId="0" borderId="2" xfId="30" applyNumberFormat="1" applyFont="1" applyBorder="1" applyAlignment="1">
      <alignment horizontal="center" vertical="center" wrapText="1"/>
    </xf>
    <xf numFmtId="0" fontId="10" fillId="0" borderId="0" xfId="30" applyFont="1" applyBorder="1" applyAlignment="1">
      <alignment horizontal="center" vertical="center" wrapText="1"/>
    </xf>
    <xf numFmtId="181" fontId="7" fillId="0" borderId="0" xfId="2" applyNumberFormat="1" applyFont="1" applyBorder="1" applyAlignment="1">
      <alignment horizontal="center" vertical="center" wrapText="1"/>
    </xf>
    <xf numFmtId="0" fontId="10" fillId="0" borderId="8" xfId="29" applyFont="1" applyBorder="1" applyAlignment="1">
      <alignment horizontal="left" vertical="center" wrapText="1"/>
    </xf>
    <xf numFmtId="3" fontId="10" fillId="0" borderId="8" xfId="29" applyNumberFormat="1" applyFont="1" applyBorder="1" applyAlignment="1">
      <alignment horizontal="center" vertical="center"/>
    </xf>
    <xf numFmtId="0" fontId="10" fillId="0" borderId="8" xfId="30" applyFont="1" applyBorder="1" applyAlignment="1">
      <alignment horizontal="center" vertical="center"/>
    </xf>
    <xf numFmtId="0" fontId="10" fillId="0" borderId="2" xfId="30" applyFont="1" applyFill="1" applyBorder="1" applyAlignment="1">
      <alignment horizontal="center" vertical="center"/>
    </xf>
    <xf numFmtId="0" fontId="10" fillId="2" borderId="10" xfId="29" applyFont="1" applyFill="1" applyBorder="1" applyAlignment="1">
      <alignment horizontal="left" vertical="center" wrapText="1"/>
    </xf>
    <xf numFmtId="3" fontId="10" fillId="2" borderId="10" xfId="29" applyNumberFormat="1" applyFont="1" applyFill="1" applyBorder="1" applyAlignment="1">
      <alignment horizontal="center" vertical="center"/>
    </xf>
    <xf numFmtId="0" fontId="10" fillId="2" borderId="10" xfId="30" applyFont="1" applyFill="1" applyBorder="1" applyAlignment="1">
      <alignment horizontal="center" vertical="center"/>
    </xf>
    <xf numFmtId="0" fontId="10" fillId="0" borderId="1" xfId="30" applyFont="1" applyFill="1" applyBorder="1" applyAlignment="1">
      <alignment horizontal="center" vertical="center"/>
    </xf>
    <xf numFmtId="181" fontId="6" fillId="0" borderId="7" xfId="30" applyNumberFormat="1" applyFont="1" applyBorder="1" applyAlignment="1">
      <alignment horizontal="center" vertical="center" wrapText="1"/>
    </xf>
    <xf numFmtId="181" fontId="6" fillId="0" borderId="27" xfId="30" applyNumberFormat="1" applyFont="1" applyBorder="1" applyAlignment="1">
      <alignment horizontal="center" vertical="center" wrapText="1"/>
    </xf>
    <xf numFmtId="0" fontId="2" fillId="0" borderId="0" xfId="0" applyFont="1" applyBorder="1"/>
    <xf numFmtId="0" fontId="18" fillId="0" borderId="37" xfId="29" applyFont="1" applyBorder="1" applyAlignment="1">
      <alignment horizontal="center" vertical="center" wrapText="1"/>
    </xf>
    <xf numFmtId="0" fontId="18" fillId="0" borderId="16" xfId="29" applyFont="1" applyBorder="1" applyAlignment="1">
      <alignment horizontal="center" vertical="center" wrapText="1"/>
    </xf>
    <xf numFmtId="2" fontId="18" fillId="0" borderId="16" xfId="29" applyNumberFormat="1" applyFont="1" applyBorder="1" applyAlignment="1">
      <alignment horizontal="center" vertical="center" wrapText="1"/>
    </xf>
    <xf numFmtId="0" fontId="10" fillId="0" borderId="2" xfId="30" applyFont="1" applyBorder="1" applyAlignment="1">
      <alignment horizontal="center" vertical="center"/>
    </xf>
    <xf numFmtId="0" fontId="10" fillId="0" borderId="38" xfId="29" applyFont="1" applyBorder="1" applyAlignment="1">
      <alignment horizontal="left" vertical="center" wrapText="1"/>
    </xf>
    <xf numFmtId="3" fontId="10" fillId="0" borderId="8" xfId="30" applyNumberFormat="1" applyFont="1" applyBorder="1" applyAlignment="1">
      <alignment horizontal="center" vertical="center"/>
    </xf>
    <xf numFmtId="2" fontId="10" fillId="0" borderId="8" xfId="30" applyNumberFormat="1" applyFont="1" applyBorder="1" applyAlignment="1">
      <alignment horizontal="center" vertical="center" wrapText="1"/>
    </xf>
    <xf numFmtId="3" fontId="10" fillId="0" borderId="10" xfId="30" applyNumberFormat="1" applyFont="1" applyBorder="1" applyAlignment="1">
      <alignment horizontal="center" vertical="center"/>
    </xf>
    <xf numFmtId="3" fontId="10" fillId="2" borderId="10" xfId="30" applyNumberFormat="1" applyFont="1" applyFill="1" applyBorder="1" applyAlignment="1">
      <alignment horizontal="center" vertical="center"/>
    </xf>
    <xf numFmtId="2" fontId="10" fillId="2" borderId="10" xfId="30" applyNumberFormat="1" applyFont="1" applyFill="1" applyBorder="1" applyAlignment="1">
      <alignment horizontal="center" vertical="center" wrapText="1"/>
    </xf>
    <xf numFmtId="0" fontId="10" fillId="0" borderId="1" xfId="37" applyFont="1" applyBorder="1" applyAlignment="1">
      <alignment horizontal="left" vertical="center" wrapText="1"/>
    </xf>
    <xf numFmtId="2" fontId="10" fillId="0" borderId="1" xfId="30" applyNumberFormat="1" applyFont="1" applyBorder="1" applyAlignment="1">
      <alignment horizontal="center" vertical="center" wrapText="1"/>
    </xf>
    <xf numFmtId="9" fontId="10" fillId="0" borderId="2" xfId="38" applyFont="1" applyFill="1" applyBorder="1" applyAlignment="1" applyProtection="1">
      <alignment horizontal="center" vertical="center"/>
    </xf>
    <xf numFmtId="0" fontId="10" fillId="0" borderId="1" xfId="29" applyFont="1" applyBorder="1" applyAlignment="1">
      <alignment horizontal="center" vertical="center"/>
    </xf>
    <xf numFmtId="0" fontId="6" fillId="0" borderId="0" xfId="30" applyFont="1"/>
    <xf numFmtId="164" fontId="7" fillId="0" borderId="11" xfId="15" applyFont="1" applyBorder="1" applyAlignment="1">
      <alignment horizontal="center" vertical="center" wrapText="1"/>
    </xf>
    <xf numFmtId="4" fontId="6" fillId="0" borderId="0" xfId="17" applyNumberFormat="1" applyFont="1" applyBorder="1" applyAlignment="1" applyProtection="1">
      <alignment horizontal="left" wrapText="1"/>
    </xf>
    <xf numFmtId="164" fontId="7" fillId="0" borderId="11" xfId="15" applyFont="1" applyBorder="1" applyAlignment="1">
      <alignment horizontal="center" vertical="center" wrapText="1"/>
    </xf>
    <xf numFmtId="164" fontId="6" fillId="0" borderId="10" xfId="15" applyFont="1" applyBorder="1" applyAlignment="1">
      <alignment horizontal="center" vertical="center"/>
    </xf>
    <xf numFmtId="0" fontId="18" fillId="0" borderId="0" xfId="0" applyFont="1" applyAlignment="1">
      <alignment horizontal="left" vertical="center" wrapText="1"/>
    </xf>
    <xf numFmtId="0" fontId="6" fillId="0" borderId="0" xfId="33" applyFont="1" applyBorder="1" applyAlignment="1">
      <alignment horizontal="right"/>
    </xf>
    <xf numFmtId="179" fontId="7" fillId="0" borderId="0" xfId="33" applyNumberFormat="1" applyFont="1" applyBorder="1" applyAlignment="1">
      <alignment horizontal="left" vertical="center" wrapText="1"/>
    </xf>
    <xf numFmtId="0" fontId="2" fillId="0" borderId="0" xfId="0" applyFont="1" applyFill="1"/>
    <xf numFmtId="0" fontId="2" fillId="0" borderId="0" xfId="23" applyFont="1" applyFill="1"/>
    <xf numFmtId="0" fontId="6" fillId="0" borderId="0" xfId="19" applyFont="1" applyFill="1" applyBorder="1" applyProtection="1"/>
    <xf numFmtId="164" fontId="29" fillId="0" borderId="0" xfId="31" applyFont="1" applyFill="1" applyBorder="1" applyAlignment="1">
      <alignment horizontal="center"/>
    </xf>
    <xf numFmtId="0" fontId="10" fillId="0" borderId="0" xfId="28" applyFont="1" applyFill="1"/>
    <xf numFmtId="0" fontId="6" fillId="0" borderId="0" xfId="28" applyFont="1" applyFill="1"/>
    <xf numFmtId="0" fontId="10" fillId="0" borderId="0" xfId="30" applyFont="1" applyFill="1"/>
    <xf numFmtId="0" fontId="6" fillId="0" borderId="2" xfId="7" applyFont="1" applyFill="1" applyBorder="1" applyAlignment="1">
      <alignment horizontal="center" vertical="center"/>
    </xf>
    <xf numFmtId="0" fontId="28"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7" applyFont="1" applyFill="1" applyBorder="1" applyAlignment="1">
      <alignment horizontal="center" vertical="center"/>
    </xf>
    <xf numFmtId="0" fontId="6" fillId="0" borderId="0" xfId="9" applyFont="1" applyBorder="1" applyAlignment="1">
      <alignment horizontal="left" vertical="center" wrapText="1"/>
    </xf>
    <xf numFmtId="0" fontId="6" fillId="0" borderId="0" xfId="7" applyFont="1" applyBorder="1" applyAlignment="1">
      <alignment horizontal="right"/>
    </xf>
    <xf numFmtId="0" fontId="6" fillId="0" borderId="9" xfId="10" applyFont="1" applyFill="1" applyBorder="1" applyAlignment="1">
      <alignment horizontal="center" vertical="center"/>
    </xf>
    <xf numFmtId="0" fontId="6" fillId="0" borderId="1"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1" xfId="33" applyFont="1" applyFill="1" applyBorder="1" applyAlignment="1">
      <alignment horizontal="center" vertical="center"/>
    </xf>
    <xf numFmtId="0" fontId="6" fillId="0" borderId="10" xfId="33" applyFont="1" applyFill="1" applyBorder="1" applyAlignment="1">
      <alignment horizontal="center" vertical="center"/>
    </xf>
    <xf numFmtId="0" fontId="7" fillId="0" borderId="33" xfId="9" applyFont="1" applyBorder="1" applyAlignment="1">
      <alignment vertical="center" wrapText="1"/>
    </xf>
    <xf numFmtId="0" fontId="6" fillId="0" borderId="6" xfId="9" applyFont="1" applyBorder="1" applyAlignment="1">
      <alignment horizontal="left" vertical="center" wrapText="1"/>
    </xf>
    <xf numFmtId="0" fontId="6" fillId="0" borderId="2" xfId="9" applyFont="1" applyBorder="1" applyAlignment="1">
      <alignment horizontal="left" vertical="center" wrapText="1"/>
    </xf>
    <xf numFmtId="49" fontId="6" fillId="0" borderId="27" xfId="25" applyNumberFormat="1" applyFont="1" applyBorder="1" applyAlignment="1">
      <alignment horizontal="center" vertical="center" wrapText="1"/>
    </xf>
    <xf numFmtId="49" fontId="6" fillId="0" borderId="4" xfId="25" applyNumberFormat="1" applyFont="1" applyBorder="1" applyAlignment="1">
      <alignment horizontal="center" vertical="center" wrapText="1"/>
    </xf>
    <xf numFmtId="3" fontId="6" fillId="0" borderId="10" xfId="27" applyNumberFormat="1" applyFont="1" applyBorder="1" applyAlignment="1">
      <alignment horizontal="center" vertical="center" wrapText="1"/>
    </xf>
    <xf numFmtId="0" fontId="6" fillId="0" borderId="10" xfId="9" applyFont="1" applyBorder="1" applyAlignment="1">
      <alignment horizontal="center" vertical="center" wrapText="1"/>
    </xf>
    <xf numFmtId="2" fontId="6" fillId="0" borderId="10" xfId="27" applyNumberFormat="1" applyFont="1" applyBorder="1" applyAlignment="1">
      <alignment horizontal="center" vertical="center"/>
    </xf>
    <xf numFmtId="0" fontId="30" fillId="0" borderId="0" xfId="0" applyFont="1" applyBorder="1" applyAlignment="1">
      <alignment horizontal="center" vertical="center" wrapText="1"/>
    </xf>
    <xf numFmtId="9" fontId="30" fillId="0" borderId="0" xfId="0" applyNumberFormat="1" applyFont="1" applyBorder="1" applyAlignment="1">
      <alignment horizontal="center" vertical="center" wrapText="1"/>
    </xf>
    <xf numFmtId="164" fontId="6" fillId="0" borderId="0" xfId="4" applyFont="1" applyBorder="1" applyAlignment="1">
      <alignment horizontal="center" vertical="center"/>
    </xf>
    <xf numFmtId="0" fontId="29" fillId="2" borderId="1" xfId="16" applyFont="1" applyFill="1" applyBorder="1" applyAlignment="1">
      <alignment horizontal="left" vertical="center" wrapText="1"/>
    </xf>
    <xf numFmtId="0" fontId="29" fillId="2" borderId="1" xfId="16" applyFont="1" applyFill="1" applyBorder="1" applyAlignment="1">
      <alignment vertical="center" wrapText="1"/>
    </xf>
    <xf numFmtId="0" fontId="29" fillId="0" borderId="0" xfId="17" applyFont="1" applyBorder="1" applyAlignment="1">
      <alignment horizontal="right"/>
    </xf>
    <xf numFmtId="166" fontId="36" fillId="0" borderId="0" xfId="28" applyNumberFormat="1" applyFont="1" applyBorder="1" applyAlignment="1">
      <alignment horizontal="left" vertical="center" wrapText="1"/>
    </xf>
    <xf numFmtId="0" fontId="6" fillId="2" borderId="10" xfId="17" applyFont="1" applyFill="1" applyBorder="1" applyAlignment="1" applyProtection="1">
      <alignment horizontal="center" vertical="center"/>
    </xf>
    <xf numFmtId="0" fontId="6" fillId="2" borderId="1" xfId="17" applyFont="1" applyFill="1" applyBorder="1" applyAlignment="1" applyProtection="1">
      <alignment horizontal="center" vertical="center"/>
    </xf>
    <xf numFmtId="0" fontId="40" fillId="0" borderId="0" xfId="0" applyFont="1" applyFill="1"/>
    <xf numFmtId="0" fontId="3" fillId="0" borderId="0" xfId="0" applyFont="1" applyFill="1"/>
    <xf numFmtId="0" fontId="4" fillId="0" borderId="0" xfId="0" applyFont="1" applyFill="1"/>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9" fontId="21"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18" fillId="0" borderId="10" xfId="28" applyFont="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0" fontId="18" fillId="0" borderId="39" xfId="29" applyFont="1" applyBorder="1" applyAlignment="1">
      <alignment horizontal="center" vertical="center" wrapText="1"/>
    </xf>
    <xf numFmtId="166" fontId="10" fillId="0" borderId="2" xfId="0" applyNumberFormat="1" applyFont="1" applyBorder="1" applyAlignment="1">
      <alignment vertical="center" wrapText="1"/>
    </xf>
    <xf numFmtId="9" fontId="10" fillId="0" borderId="10" xfId="38" applyFont="1" applyFill="1" applyBorder="1" applyAlignment="1" applyProtection="1">
      <alignment horizontal="center" vertical="center"/>
    </xf>
    <xf numFmtId="9" fontId="21" fillId="0" borderId="10" xfId="30" applyNumberFormat="1" applyFont="1" applyFill="1" applyBorder="1" applyAlignment="1">
      <alignment horizontal="center" vertical="center" wrapText="1"/>
    </xf>
    <xf numFmtId="9" fontId="21" fillId="0" borderId="10" xfId="0" applyNumberFormat="1" applyFont="1" applyFill="1" applyBorder="1" applyAlignment="1">
      <alignment horizontal="center" vertical="center" wrapText="1"/>
    </xf>
    <xf numFmtId="167" fontId="6" fillId="0" borderId="2" xfId="13" applyNumberFormat="1" applyFont="1" applyBorder="1" applyAlignment="1">
      <alignment horizontal="center" vertical="center"/>
    </xf>
    <xf numFmtId="9" fontId="6" fillId="0" borderId="3" xfId="33" applyNumberFormat="1" applyFont="1" applyBorder="1" applyAlignment="1">
      <alignment horizontal="center" vertical="center"/>
    </xf>
    <xf numFmtId="164" fontId="7" fillId="0" borderId="11" xfId="15" applyFont="1" applyBorder="1" applyAlignment="1">
      <alignment horizontal="center" vertical="center" wrapText="1"/>
    </xf>
    <xf numFmtId="0" fontId="33" fillId="0" borderId="8" xfId="7" applyFont="1" applyBorder="1" applyAlignment="1">
      <alignment horizontal="center" vertical="center" wrapText="1"/>
    </xf>
    <xf numFmtId="170" fontId="10" fillId="2" borderId="1" xfId="9" applyNumberFormat="1" applyFont="1" applyFill="1" applyBorder="1" applyAlignment="1">
      <alignment horizontal="center" vertical="center" wrapText="1"/>
    </xf>
    <xf numFmtId="166" fontId="10" fillId="2" borderId="1" xfId="0" applyNumberFormat="1" applyFont="1" applyFill="1" applyBorder="1" applyAlignment="1">
      <alignment vertical="center" wrapText="1"/>
    </xf>
    <xf numFmtId="0" fontId="40" fillId="0" borderId="0" xfId="0" applyFont="1"/>
    <xf numFmtId="2" fontId="7" fillId="0" borderId="0" xfId="6" applyNumberFormat="1" applyFont="1" applyAlignment="1">
      <alignment horizontal="left"/>
    </xf>
    <xf numFmtId="0" fontId="28" fillId="0" borderId="0" xfId="0" applyFont="1" applyAlignment="1">
      <alignment vertical="center"/>
    </xf>
    <xf numFmtId="0" fontId="2" fillId="2" borderId="0" xfId="0" applyFont="1" applyFill="1"/>
    <xf numFmtId="0" fontId="32" fillId="2" borderId="0" xfId="19" applyFont="1" applyFill="1"/>
    <xf numFmtId="0" fontId="33" fillId="2" borderId="1" xfId="16" applyFont="1" applyFill="1" applyBorder="1" applyAlignment="1">
      <alignment horizontal="center" vertical="center" wrapText="1"/>
    </xf>
    <xf numFmtId="0" fontId="33" fillId="4" borderId="1" xfId="9" applyFont="1" applyFill="1" applyBorder="1" applyAlignment="1">
      <alignment horizontal="center" vertical="center" wrapText="1"/>
    </xf>
    <xf numFmtId="0" fontId="6" fillId="2" borderId="1" xfId="33" applyFont="1" applyFill="1" applyBorder="1" applyAlignment="1">
      <alignment horizontal="center" vertical="center"/>
    </xf>
    <xf numFmtId="0" fontId="6" fillId="2" borderId="10" xfId="33" applyFont="1" applyFill="1" applyBorder="1" applyAlignment="1">
      <alignment horizontal="center" vertical="center"/>
    </xf>
    <xf numFmtId="0" fontId="28"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3" fillId="0" borderId="0" xfId="0" applyFont="1" applyFill="1" applyAlignment="1">
      <alignment wrapText="1"/>
    </xf>
    <xf numFmtId="164" fontId="6" fillId="0" borderId="10" xfId="15" applyFont="1" applyBorder="1" applyAlignment="1">
      <alignment horizontal="center" vertical="center"/>
    </xf>
    <xf numFmtId="164" fontId="6" fillId="0" borderId="10" xfId="15" applyFont="1" applyBorder="1" applyAlignment="1">
      <alignment horizontal="center" vertical="center"/>
    </xf>
    <xf numFmtId="0" fontId="10" fillId="0" borderId="1" xfId="7" applyFont="1" applyFill="1" applyBorder="1" applyAlignment="1">
      <alignment horizontal="center" vertical="center" wrapText="1"/>
    </xf>
    <xf numFmtId="0" fontId="18" fillId="0" borderId="0" xfId="0" applyFont="1" applyFill="1" applyAlignment="1">
      <alignment vertical="center" wrapText="1"/>
    </xf>
    <xf numFmtId="0" fontId="0" fillId="0" borderId="0" xfId="0"/>
    <xf numFmtId="164" fontId="6" fillId="0" borderId="0" xfId="6" applyFont="1"/>
    <xf numFmtId="164" fontId="6" fillId="0" borderId="0" xfId="15" applyFont="1"/>
    <xf numFmtId="164" fontId="7" fillId="2" borderId="10" xfId="15" applyFont="1" applyFill="1" applyBorder="1" applyAlignment="1">
      <alignment horizontal="center" vertical="center" wrapText="1"/>
    </xf>
    <xf numFmtId="164" fontId="7" fillId="0" borderId="10" xfId="15" applyFont="1" applyBorder="1" applyAlignment="1">
      <alignment horizontal="center" vertical="center" wrapText="1"/>
    </xf>
    <xf numFmtId="164" fontId="7" fillId="0" borderId="11" xfId="15" applyFont="1" applyBorder="1" applyAlignment="1">
      <alignment horizontal="center" vertical="center" wrapText="1"/>
    </xf>
    <xf numFmtId="164" fontId="6" fillId="2" borderId="10" xfId="15" applyFont="1" applyFill="1" applyBorder="1" applyAlignment="1">
      <alignment horizontal="center" vertical="center"/>
    </xf>
    <xf numFmtId="164" fontId="6" fillId="0" borderId="10" xfId="15" applyFont="1" applyBorder="1"/>
    <xf numFmtId="1" fontId="6" fillId="0" borderId="10" xfId="15" applyNumberFormat="1" applyFont="1" applyBorder="1" applyAlignment="1">
      <alignment horizontal="center" vertical="center"/>
    </xf>
    <xf numFmtId="164" fontId="24" fillId="0" borderId="0" xfId="15" applyFont="1"/>
    <xf numFmtId="164" fontId="7" fillId="0" borderId="10" xfId="15" applyFont="1" applyFill="1" applyBorder="1" applyAlignment="1">
      <alignment horizontal="center" vertical="center" wrapText="1"/>
    </xf>
    <xf numFmtId="164" fontId="7" fillId="0" borderId="11" xfId="15" applyFont="1" applyFill="1" applyBorder="1" applyAlignment="1">
      <alignment horizontal="center" vertical="center" wrapText="1"/>
    </xf>
    <xf numFmtId="164" fontId="6" fillId="0" borderId="10" xfId="15" applyFont="1" applyFill="1" applyBorder="1" applyAlignment="1">
      <alignment horizontal="center" vertical="center"/>
    </xf>
    <xf numFmtId="164" fontId="6" fillId="0" borderId="10" xfId="15" applyFont="1" applyFill="1" applyBorder="1"/>
    <xf numFmtId="0" fontId="21" fillId="0" borderId="10" xfId="28" applyFont="1" applyFill="1" applyBorder="1"/>
    <xf numFmtId="164" fontId="16" fillId="0" borderId="10" xfId="2" applyFont="1" applyFill="1" applyBorder="1"/>
    <xf numFmtId="164" fontId="6" fillId="0" borderId="0" xfId="8" applyFont="1" applyFill="1" applyAlignment="1">
      <alignment vertical="top"/>
    </xf>
    <xf numFmtId="0" fontId="6" fillId="0" borderId="8" xfId="7" applyFont="1" applyFill="1" applyBorder="1" applyAlignment="1">
      <alignment horizontal="center" vertical="top"/>
    </xf>
    <xf numFmtId="1" fontId="6" fillId="0" borderId="10" xfId="15" applyNumberFormat="1" applyFont="1" applyFill="1" applyBorder="1" applyAlignment="1">
      <alignment horizontal="center" vertical="center"/>
    </xf>
    <xf numFmtId="0" fontId="0" fillId="0" borderId="10" xfId="0" applyFill="1" applyBorder="1"/>
    <xf numFmtId="0" fontId="30" fillId="0" borderId="10" xfId="0" applyFont="1" applyBorder="1" applyAlignment="1">
      <alignment horizontal="center" vertical="center" wrapText="1"/>
    </xf>
    <xf numFmtId="164" fontId="29" fillId="0" borderId="10" xfId="31" applyFont="1" applyFill="1" applyBorder="1" applyAlignment="1">
      <alignment horizontal="center"/>
    </xf>
    <xf numFmtId="164" fontId="29" fillId="0" borderId="10" xfId="31" applyFont="1" applyBorder="1" applyAlignment="1">
      <alignment horizontal="center"/>
    </xf>
    <xf numFmtId="165" fontId="29" fillId="0" borderId="10" xfId="31" applyNumberFormat="1" applyFont="1" applyBorder="1" applyAlignment="1">
      <alignment horizontal="center"/>
    </xf>
    <xf numFmtId="0" fontId="29" fillId="0" borderId="10" xfId="17" applyFont="1" applyBorder="1"/>
    <xf numFmtId="164" fontId="6" fillId="2" borderId="1" xfId="3" applyFont="1" applyFill="1" applyBorder="1" applyAlignment="1">
      <alignment horizontal="left" vertical="center" wrapText="1"/>
    </xf>
    <xf numFmtId="0" fontId="2" fillId="0" borderId="1" xfId="7" applyFont="1" applyBorder="1" applyAlignment="1">
      <alignment vertical="center" wrapText="1"/>
    </xf>
    <xf numFmtId="0" fontId="10" fillId="0" borderId="1" xfId="7" applyFont="1" applyBorder="1" applyAlignment="1">
      <alignment vertical="center" wrapText="1"/>
    </xf>
    <xf numFmtId="0" fontId="7" fillId="8" borderId="1" xfId="9" applyFont="1" applyFill="1" applyBorder="1" applyAlignment="1">
      <alignment horizontal="center" vertical="center" wrapText="1"/>
    </xf>
    <xf numFmtId="0" fontId="6" fillId="8" borderId="2" xfId="9" applyFont="1" applyFill="1" applyBorder="1" applyAlignment="1">
      <alignment vertical="center" wrapText="1"/>
    </xf>
    <xf numFmtId="0" fontId="7" fillId="8" borderId="8" xfId="9" applyFont="1" applyFill="1" applyBorder="1" applyAlignment="1">
      <alignment horizontal="center" vertical="center" wrapText="1"/>
    </xf>
    <xf numFmtId="0" fontId="7" fillId="8" borderId="8" xfId="36" applyFont="1" applyFill="1" applyBorder="1" applyAlignment="1">
      <alignment horizontal="center" vertical="center" wrapText="1"/>
    </xf>
    <xf numFmtId="0" fontId="6" fillId="0" borderId="10" xfId="11" applyFont="1" applyBorder="1" applyAlignment="1">
      <alignment horizontal="center" vertical="center" wrapText="1"/>
    </xf>
    <xf numFmtId="164" fontId="6" fillId="2" borderId="11" xfId="15" applyFont="1" applyFill="1" applyBorder="1" applyAlignment="1">
      <alignment horizontal="center" vertical="center"/>
    </xf>
    <xf numFmtId="1" fontId="6" fillId="0" borderId="12" xfId="15" applyNumberFormat="1" applyFont="1" applyBorder="1" applyAlignment="1">
      <alignment horizontal="center" vertical="center" wrapText="1"/>
    </xf>
    <xf numFmtId="164" fontId="7" fillId="0" borderId="8" xfId="15" applyFont="1" applyBorder="1" applyAlignment="1">
      <alignment horizontal="center" vertical="center" wrapText="1"/>
    </xf>
    <xf numFmtId="0" fontId="31" fillId="0" borderId="10" xfId="0" applyFont="1" applyBorder="1" applyAlignment="1">
      <alignment horizontal="left" vertical="center" wrapText="1"/>
    </xf>
    <xf numFmtId="0" fontId="6" fillId="0" borderId="10" xfId="17" applyFont="1" applyBorder="1" applyAlignment="1" applyProtection="1">
      <alignment vertical="center" wrapText="1"/>
    </xf>
    <xf numFmtId="0" fontId="6" fillId="0" borderId="3" xfId="17" applyFont="1" applyBorder="1" applyAlignment="1" applyProtection="1">
      <alignment vertical="center" wrapText="1"/>
    </xf>
    <xf numFmtId="0" fontId="29" fillId="0" borderId="7" xfId="17" applyFont="1" applyBorder="1" applyAlignment="1">
      <alignment vertical="center" wrapText="1"/>
    </xf>
    <xf numFmtId="164" fontId="6" fillId="0" borderId="0" xfId="15" applyFont="1" applyBorder="1" applyAlignment="1">
      <alignment horizontal="center" vertical="center" wrapText="1"/>
    </xf>
    <xf numFmtId="0" fontId="6" fillId="0" borderId="1" xfId="29" applyFont="1" applyBorder="1" applyAlignment="1">
      <alignment horizontal="center" vertical="center" wrapText="1"/>
    </xf>
    <xf numFmtId="0" fontId="6" fillId="0" borderId="0" xfId="29" applyFont="1" applyBorder="1" applyAlignment="1">
      <alignment horizontal="center" vertical="center" wrapText="1"/>
    </xf>
    <xf numFmtId="167" fontId="6" fillId="0" borderId="20" xfId="15" applyNumberFormat="1" applyFont="1" applyBorder="1" applyAlignment="1">
      <alignment horizontal="center" vertical="center"/>
    </xf>
    <xf numFmtId="179" fontId="6" fillId="0" borderId="10" xfId="33" applyNumberFormat="1" applyFont="1" applyBorder="1" applyAlignment="1">
      <alignment horizontal="center" vertical="center" wrapText="1"/>
    </xf>
    <xf numFmtId="164" fontId="7" fillId="0" borderId="11" xfId="15" applyFont="1" applyBorder="1" applyAlignment="1">
      <alignment horizontal="center" vertical="center" wrapText="1"/>
    </xf>
    <xf numFmtId="164" fontId="6" fillId="0" borderId="10" xfId="15" applyFont="1" applyBorder="1" applyAlignment="1">
      <alignment horizontal="center" vertical="center"/>
    </xf>
    <xf numFmtId="164" fontId="6" fillId="0" borderId="11" xfId="15" applyFont="1" applyBorder="1" applyAlignment="1">
      <alignment horizontal="center" vertical="center"/>
    </xf>
    <xf numFmtId="164" fontId="6" fillId="0" borderId="12" xfId="15" applyFont="1" applyBorder="1" applyAlignment="1">
      <alignment horizontal="center" vertical="center"/>
    </xf>
    <xf numFmtId="164" fontId="7" fillId="0" borderId="11" xfId="15" applyFont="1" applyBorder="1" applyAlignment="1">
      <alignment horizontal="center" vertical="center" wrapText="1"/>
    </xf>
    <xf numFmtId="164" fontId="7" fillId="0" borderId="12" xfId="15" applyFont="1" applyBorder="1" applyAlignment="1">
      <alignment horizontal="center" vertical="center" wrapText="1"/>
    </xf>
    <xf numFmtId="0" fontId="7" fillId="2" borderId="2" xfId="7" applyFont="1" applyFill="1" applyBorder="1" applyAlignment="1">
      <alignment horizontal="left"/>
    </xf>
    <xf numFmtId="0" fontId="7" fillId="2" borderId="3" xfId="7" applyFont="1" applyFill="1" applyBorder="1" applyAlignment="1">
      <alignment horizontal="left"/>
    </xf>
    <xf numFmtId="0" fontId="7" fillId="2" borderId="4" xfId="7" applyFont="1" applyFill="1" applyBorder="1" applyAlignment="1">
      <alignment horizontal="left"/>
    </xf>
    <xf numFmtId="164" fontId="6" fillId="0" borderId="10" xfId="15" applyFont="1" applyFill="1" applyBorder="1" applyAlignment="1">
      <alignment horizontal="center" vertical="center"/>
    </xf>
    <xf numFmtId="4" fontId="6" fillId="0" borderId="0" xfId="17" applyNumberFormat="1" applyFont="1" applyBorder="1" applyAlignment="1" applyProtection="1">
      <alignment horizontal="left" wrapText="1"/>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164" fontId="7" fillId="2" borderId="6" xfId="4" applyFont="1" applyFill="1" applyBorder="1" applyAlignment="1">
      <alignment horizontal="left"/>
    </xf>
    <xf numFmtId="164" fontId="7" fillId="2" borderId="7" xfId="4" applyFont="1" applyFill="1" applyBorder="1" applyAlignment="1">
      <alignment horizontal="left"/>
    </xf>
    <xf numFmtId="164" fontId="7" fillId="2" borderId="27" xfId="4" applyFont="1" applyFill="1" applyBorder="1" applyAlignment="1">
      <alignment horizontal="left"/>
    </xf>
    <xf numFmtId="164" fontId="6" fillId="0" borderId="11" xfId="15" applyFont="1" applyBorder="1" applyAlignment="1">
      <alignment horizontal="center" vertical="center" wrapText="1"/>
    </xf>
    <xf numFmtId="164" fontId="6" fillId="0" borderId="12" xfId="15" applyFont="1" applyBorder="1" applyAlignment="1">
      <alignment horizontal="center" vertical="center" wrapText="1"/>
    </xf>
    <xf numFmtId="164" fontId="7" fillId="0" borderId="11" xfId="15" applyFont="1" applyFill="1" applyBorder="1" applyAlignment="1">
      <alignment horizontal="center" vertical="center" wrapText="1"/>
    </xf>
    <xf numFmtId="164" fontId="7" fillId="0" borderId="12" xfId="15" applyFont="1" applyFill="1" applyBorder="1" applyAlignment="1">
      <alignment horizontal="center" vertical="center" wrapText="1"/>
    </xf>
    <xf numFmtId="164" fontId="6" fillId="0" borderId="11" xfId="15" applyFont="1" applyFill="1" applyBorder="1" applyAlignment="1">
      <alignment horizontal="center" vertical="center"/>
    </xf>
    <xf numFmtId="164" fontId="6" fillId="0" borderId="12" xfId="15" applyFont="1" applyFill="1" applyBorder="1" applyAlignment="1">
      <alignment horizontal="center" vertical="center"/>
    </xf>
    <xf numFmtId="0" fontId="7" fillId="2" borderId="30" xfId="7" applyFont="1" applyFill="1" applyBorder="1" applyAlignment="1">
      <alignment horizontal="left"/>
    </xf>
    <xf numFmtId="0" fontId="7" fillId="2" borderId="22" xfId="7" applyFont="1" applyFill="1" applyBorder="1" applyAlignment="1">
      <alignment horizontal="left"/>
    </xf>
    <xf numFmtId="0" fontId="7" fillId="2" borderId="31" xfId="7" applyFont="1" applyFill="1" applyBorder="1" applyAlignment="1">
      <alignment horizontal="left"/>
    </xf>
    <xf numFmtId="0" fontId="18" fillId="0" borderId="33" xfId="0" applyFont="1" applyBorder="1" applyAlignment="1">
      <alignment horizontal="left" vertical="center" wrapText="1"/>
    </xf>
    <xf numFmtId="0" fontId="18" fillId="0" borderId="36" xfId="0" applyFont="1" applyBorder="1" applyAlignment="1">
      <alignment horizontal="left" vertical="center" wrapText="1"/>
    </xf>
    <xf numFmtId="0" fontId="18" fillId="0" borderId="18" xfId="0" applyFont="1" applyBorder="1" applyAlignment="1">
      <alignment horizontal="left" vertical="center" wrapText="1"/>
    </xf>
    <xf numFmtId="0" fontId="18" fillId="0" borderId="0" xfId="0" applyFont="1" applyAlignment="1">
      <alignment horizontal="left" vertical="center" wrapText="1"/>
    </xf>
    <xf numFmtId="0" fontId="18" fillId="0" borderId="11" xfId="28" applyFont="1" applyBorder="1"/>
    <xf numFmtId="0" fontId="18" fillId="0" borderId="13" xfId="28" applyFont="1" applyBorder="1"/>
    <xf numFmtId="0" fontId="18" fillId="0" borderId="12" xfId="28" applyFont="1" applyBorder="1"/>
    <xf numFmtId="0" fontId="7" fillId="0" borderId="0" xfId="23" applyFont="1" applyAlignment="1">
      <alignment horizontal="left"/>
    </xf>
    <xf numFmtId="0" fontId="26" fillId="0" borderId="0" xfId="0" applyFont="1" applyAlignment="1">
      <alignment horizontal="left"/>
    </xf>
    <xf numFmtId="0" fontId="7" fillId="2" borderId="72" xfId="7" applyFont="1" applyFill="1" applyBorder="1" applyAlignment="1">
      <alignment horizontal="left"/>
    </xf>
    <xf numFmtId="164" fontId="7" fillId="0" borderId="2" xfId="15" applyFont="1" applyBorder="1" applyAlignment="1">
      <alignment horizontal="left"/>
    </xf>
    <xf numFmtId="164" fontId="7" fillId="0" borderId="3" xfId="15" applyFont="1" applyBorder="1" applyAlignment="1">
      <alignment horizontal="left"/>
    </xf>
    <xf numFmtId="164" fontId="7" fillId="0" borderId="4" xfId="15" applyFont="1" applyBorder="1" applyAlignment="1">
      <alignment horizontal="left"/>
    </xf>
    <xf numFmtId="164" fontId="7" fillId="0" borderId="6" xfId="15" applyFont="1" applyBorder="1" applyAlignment="1">
      <alignment horizontal="left"/>
    </xf>
    <xf numFmtId="164" fontId="7" fillId="0" borderId="7" xfId="15" applyFont="1" applyBorder="1" applyAlignment="1">
      <alignment horizontal="left"/>
    </xf>
    <xf numFmtId="164" fontId="7" fillId="0" borderId="27" xfId="15" applyFont="1" applyBorder="1" applyAlignment="1">
      <alignment horizontal="left"/>
    </xf>
    <xf numFmtId="164" fontId="7" fillId="0" borderId="2" xfId="31" applyFont="1" applyBorder="1" applyAlignment="1" applyProtection="1">
      <alignment horizontal="left"/>
    </xf>
    <xf numFmtId="164" fontId="7" fillId="0" borderId="3" xfId="31" applyFont="1" applyBorder="1" applyAlignment="1" applyProtection="1">
      <alignment horizontal="left"/>
    </xf>
    <xf numFmtId="164" fontId="7" fillId="0" borderId="4" xfId="31" applyFont="1" applyBorder="1" applyAlignment="1" applyProtection="1">
      <alignment horizontal="left"/>
    </xf>
    <xf numFmtId="0" fontId="7" fillId="0" borderId="2" xfId="33" applyFont="1" applyBorder="1" applyAlignment="1">
      <alignment horizontal="left"/>
    </xf>
    <xf numFmtId="0" fontId="7" fillId="0" borderId="3" xfId="33" applyFont="1" applyBorder="1" applyAlignment="1">
      <alignment horizontal="left"/>
    </xf>
    <xf numFmtId="0" fontId="7" fillId="0" borderId="4" xfId="33" applyFont="1" applyBorder="1" applyAlignment="1">
      <alignment horizontal="left"/>
    </xf>
    <xf numFmtId="0" fontId="10" fillId="0" borderId="0" xfId="0" applyFont="1" applyAlignment="1">
      <alignment vertical="center"/>
    </xf>
    <xf numFmtId="0" fontId="162" fillId="0" borderId="0" xfId="0" applyFont="1" applyAlignment="1">
      <alignment vertical="center"/>
    </xf>
    <xf numFmtId="0" fontId="163" fillId="0" borderId="0" xfId="0" applyFont="1" applyFill="1"/>
    <xf numFmtId="164" fontId="6" fillId="2" borderId="0" xfId="15" applyFont="1" applyFill="1" applyBorder="1" applyAlignment="1">
      <alignment horizontal="center" vertical="center"/>
    </xf>
    <xf numFmtId="164" fontId="6" fillId="0" borderId="0" xfId="15" applyFont="1" applyBorder="1" applyAlignment="1">
      <alignment wrapText="1"/>
    </xf>
    <xf numFmtId="1" fontId="6" fillId="0" borderId="0" xfId="15" applyNumberFormat="1" applyFont="1" applyBorder="1" applyAlignment="1">
      <alignment horizontal="center" vertical="center"/>
    </xf>
    <xf numFmtId="164" fontId="6" fillId="0" borderId="0" xfId="15" applyFont="1" applyBorder="1" applyAlignment="1">
      <alignment horizontal="center" vertical="center"/>
    </xf>
    <xf numFmtId="43" fontId="7" fillId="0" borderId="1" xfId="1" applyNumberFormat="1" applyFont="1" applyBorder="1" applyAlignment="1">
      <alignment horizontal="center" vertical="center" wrapText="1"/>
    </xf>
  </cellXfs>
  <cellStyles count="2961">
    <cellStyle name="20% - Accent1" xfId="46"/>
    <cellStyle name="20% - Accent1 2" xfId="47"/>
    <cellStyle name="20% - Accent1 2 2" xfId="48"/>
    <cellStyle name="20% - Accent1 2 2 2" xfId="49"/>
    <cellStyle name="20% - Accent1 2 2 2 2" xfId="50"/>
    <cellStyle name="20% - Accent1 2 2 3" xfId="51"/>
    <cellStyle name="20% - Accent1 2 3" xfId="52"/>
    <cellStyle name="20% - Accent1 2 4" xfId="53"/>
    <cellStyle name="20% - Accent1 3" xfId="54"/>
    <cellStyle name="20% - Accent1 4" xfId="55"/>
    <cellStyle name="20% - Accent2" xfId="56"/>
    <cellStyle name="20% - Accent2 2" xfId="57"/>
    <cellStyle name="20% - Accent2 2 2" xfId="58"/>
    <cellStyle name="20% - Accent2 2 2 2" xfId="59"/>
    <cellStyle name="20% - Accent2 2 3" xfId="60"/>
    <cellStyle name="20% - Accent2 2 4" xfId="61"/>
    <cellStyle name="20% - Accent2 3" xfId="62"/>
    <cellStyle name="20% - Accent2 4" xfId="63"/>
    <cellStyle name="20% - Accent3" xfId="64"/>
    <cellStyle name="20% - Accent3 2" xfId="65"/>
    <cellStyle name="20% - Accent3 2 2" xfId="66"/>
    <cellStyle name="20% - Accent3 2 2 2" xfId="67"/>
    <cellStyle name="20% - Accent3 2 3" xfId="68"/>
    <cellStyle name="20% - Accent3 2 4" xfId="69"/>
    <cellStyle name="20% - Accent3 3" xfId="70"/>
    <cellStyle name="20% - Accent3 4" xfId="71"/>
    <cellStyle name="20% - Accent4" xfId="72"/>
    <cellStyle name="20% - Accent4 2" xfId="73"/>
    <cellStyle name="20% - Accent4 2 2" xfId="74"/>
    <cellStyle name="20% - Accent4 2 2 2" xfId="75"/>
    <cellStyle name="20% - Accent4 2 3" xfId="76"/>
    <cellStyle name="20% - Accent4 2 4" xfId="77"/>
    <cellStyle name="20% - Accent4 3" xfId="78"/>
    <cellStyle name="20% - Accent4 4" xfId="79"/>
    <cellStyle name="20% - Accent5" xfId="80"/>
    <cellStyle name="20% - Accent5 2" xfId="81"/>
    <cellStyle name="20% - Accent5 2 2" xfId="82"/>
    <cellStyle name="20% - Accent5 2 2 2" xfId="83"/>
    <cellStyle name="20% - Accent5 2 2 2 2" xfId="84"/>
    <cellStyle name="20% - Accent5 2 2 3" xfId="85"/>
    <cellStyle name="20% - Accent5 2 3" xfId="86"/>
    <cellStyle name="20% - Accent5 2 4" xfId="87"/>
    <cellStyle name="20% - Accent5 3" xfId="88"/>
    <cellStyle name="20% - Accent5 4" xfId="89"/>
    <cellStyle name="20% - Accent6" xfId="90"/>
    <cellStyle name="20% - Accent6 2" xfId="91"/>
    <cellStyle name="20% - Accent6 2 2" xfId="92"/>
    <cellStyle name="20% - Accent6 2 2 2" xfId="93"/>
    <cellStyle name="20% - Accent6 2 3" xfId="94"/>
    <cellStyle name="20% - Accent6 2 4" xfId="95"/>
    <cellStyle name="20% - Accent6 3" xfId="96"/>
    <cellStyle name="20% - Accent6 4" xfId="97"/>
    <cellStyle name="20% - akcent 1" xfId="98"/>
    <cellStyle name="20% - akcent 1 10" xfId="99"/>
    <cellStyle name="20% - akcent 1 10 2" xfId="100"/>
    <cellStyle name="20% - akcent 1 11" xfId="101"/>
    <cellStyle name="20% - akcent 1 11 2" xfId="102"/>
    <cellStyle name="20% - akcent 1 12" xfId="103"/>
    <cellStyle name="20% - akcent 1 12 2" xfId="104"/>
    <cellStyle name="20% - akcent 1 13" xfId="105"/>
    <cellStyle name="20% - akcent 1 13 2" xfId="106"/>
    <cellStyle name="20% - akcent 1 14" xfId="107"/>
    <cellStyle name="20% - akcent 1 14 2" xfId="108"/>
    <cellStyle name="20% - akcent 1 15" xfId="109"/>
    <cellStyle name="20% - akcent 1 15 2" xfId="110"/>
    <cellStyle name="20% - akcent 1 16" xfId="111"/>
    <cellStyle name="20% - akcent 1 16 2" xfId="112"/>
    <cellStyle name="20% - akcent 1 17" xfId="113"/>
    <cellStyle name="20% - akcent 1 17 2" xfId="114"/>
    <cellStyle name="20% - akcent 1 18" xfId="115"/>
    <cellStyle name="20% - akcent 1 18 2" xfId="116"/>
    <cellStyle name="20% - akcent 1 19" xfId="117"/>
    <cellStyle name="20% - akcent 1 19 2" xfId="118"/>
    <cellStyle name="20% - akcent 1 2" xfId="119"/>
    <cellStyle name="20% — akcent 1 2" xfId="120"/>
    <cellStyle name="20% - akcent 1 2 2" xfId="121"/>
    <cellStyle name="20% - akcent 1 2 2 2" xfId="122"/>
    <cellStyle name="20% - akcent 1 2 2 2 2" xfId="123"/>
    <cellStyle name="20% - akcent 1 2 2 3" xfId="124"/>
    <cellStyle name="20% - akcent 1 2 2 4" xfId="125"/>
    <cellStyle name="20% - akcent 1 2 3" xfId="126"/>
    <cellStyle name="20% - akcent 1 2 4" xfId="127"/>
    <cellStyle name="20% - akcent 1 2 5" xfId="128"/>
    <cellStyle name="20% - akcent 1 2 6" xfId="129"/>
    <cellStyle name="20% - akcent 1 2 7" xfId="130"/>
    <cellStyle name="20% - akcent 1 20" xfId="131"/>
    <cellStyle name="20% - akcent 1 20 2" xfId="132"/>
    <cellStyle name="20% - akcent 1 21" xfId="133"/>
    <cellStyle name="20% - akcent 1 21 2" xfId="134"/>
    <cellStyle name="20% - akcent 1 22" xfId="135"/>
    <cellStyle name="20% - akcent 1 22 2" xfId="136"/>
    <cellStyle name="20% - akcent 1 23" xfId="137"/>
    <cellStyle name="20% - akcent 1 23 2" xfId="138"/>
    <cellStyle name="20% - akcent 1 24" xfId="139"/>
    <cellStyle name="20% - akcent 1 24 2" xfId="140"/>
    <cellStyle name="20% - akcent 1 25" xfId="141"/>
    <cellStyle name="20% - akcent 1 25 2" xfId="142"/>
    <cellStyle name="20% - akcent 1 26" xfId="143"/>
    <cellStyle name="20% - akcent 1 26 2" xfId="144"/>
    <cellStyle name="20% - akcent 1 27" xfId="145"/>
    <cellStyle name="20% - akcent 1 27 2" xfId="146"/>
    <cellStyle name="20% - akcent 1 28" xfId="147"/>
    <cellStyle name="20% - akcent 1 28 2" xfId="148"/>
    <cellStyle name="20% - akcent 1 29" xfId="149"/>
    <cellStyle name="20% - akcent 1 29 2" xfId="150"/>
    <cellStyle name="20% - akcent 1 3" xfId="151"/>
    <cellStyle name="20% — akcent 1 3" xfId="152"/>
    <cellStyle name="20% - akcent 1 3 2" xfId="153"/>
    <cellStyle name="20% - akcent 1 3 3" xfId="154"/>
    <cellStyle name="20% - akcent 1 3 4" xfId="155"/>
    <cellStyle name="20% - akcent 1 3 5" xfId="156"/>
    <cellStyle name="20% - akcent 1 30" xfId="157"/>
    <cellStyle name="20% - akcent 1 30 2" xfId="158"/>
    <cellStyle name="20% - akcent 1 31" xfId="159"/>
    <cellStyle name="20% - akcent 1 31 2" xfId="160"/>
    <cellStyle name="20% - akcent 1 32" xfId="161"/>
    <cellStyle name="20% - akcent 1 32 2" xfId="162"/>
    <cellStyle name="20% - akcent 1 33" xfId="163"/>
    <cellStyle name="20% - akcent 1 33 2" xfId="164"/>
    <cellStyle name="20% - akcent 1 34" xfId="165"/>
    <cellStyle name="20% - akcent 1 34 2" xfId="166"/>
    <cellStyle name="20% - akcent 1 35" xfId="167"/>
    <cellStyle name="20% - akcent 1 35 2" xfId="168"/>
    <cellStyle name="20% - akcent 1 36" xfId="169"/>
    <cellStyle name="20% - akcent 1 36 2" xfId="170"/>
    <cellStyle name="20% - akcent 1 37" xfId="171"/>
    <cellStyle name="20% - akcent 1 37 2" xfId="172"/>
    <cellStyle name="20% - akcent 1 38" xfId="173"/>
    <cellStyle name="20% - akcent 1 38 2" xfId="174"/>
    <cellStyle name="20% - akcent 1 39" xfId="175"/>
    <cellStyle name="20% - akcent 1 39 2" xfId="176"/>
    <cellStyle name="20% - akcent 1 4" xfId="177"/>
    <cellStyle name="20% — akcent 1 4" xfId="178"/>
    <cellStyle name="20% - akcent 1 4 2" xfId="179"/>
    <cellStyle name="20% - akcent 1 4 3" xfId="180"/>
    <cellStyle name="20% - akcent 1 4 4" xfId="181"/>
    <cellStyle name="20% - akcent 1 40" xfId="182"/>
    <cellStyle name="20% - akcent 1 40 2" xfId="183"/>
    <cellStyle name="20% - akcent 1 41" xfId="184"/>
    <cellStyle name="20% - akcent 1 41 2" xfId="185"/>
    <cellStyle name="20% - akcent 1 42" xfId="186"/>
    <cellStyle name="20% - akcent 1 42 2" xfId="187"/>
    <cellStyle name="20% - akcent 1 43" xfId="188"/>
    <cellStyle name="20% - akcent 1 43 2" xfId="189"/>
    <cellStyle name="20% - akcent 1 44" xfId="190"/>
    <cellStyle name="20% - akcent 1 44 2" xfId="191"/>
    <cellStyle name="20% - akcent 1 45" xfId="192"/>
    <cellStyle name="20% - akcent 1 46" xfId="193"/>
    <cellStyle name="20% - akcent 1 5" xfId="194"/>
    <cellStyle name="20% — akcent 1 5" xfId="195"/>
    <cellStyle name="20% - akcent 1 5 2" xfId="196"/>
    <cellStyle name="20% - akcent 1 5 3" xfId="197"/>
    <cellStyle name="20% - akcent 1 6" xfId="198"/>
    <cellStyle name="20% — akcent 1 6" xfId="199"/>
    <cellStyle name="20% - akcent 1 6 2" xfId="200"/>
    <cellStyle name="20% - akcent 1 7" xfId="201"/>
    <cellStyle name="20% - akcent 1 7 2" xfId="202"/>
    <cellStyle name="20% - akcent 1 8" xfId="203"/>
    <cellStyle name="20% - akcent 1 8 2" xfId="204"/>
    <cellStyle name="20% - akcent 1 9" xfId="205"/>
    <cellStyle name="20% - akcent 1 9 2" xfId="206"/>
    <cellStyle name="20% - akcent 2" xfId="207"/>
    <cellStyle name="20% - akcent 2 10" xfId="208"/>
    <cellStyle name="20% - akcent 2 10 2" xfId="209"/>
    <cellStyle name="20% - akcent 2 11" xfId="210"/>
    <cellStyle name="20% - akcent 2 11 2" xfId="211"/>
    <cellStyle name="20% - akcent 2 12" xfId="212"/>
    <cellStyle name="20% - akcent 2 12 2" xfId="213"/>
    <cellStyle name="20% - akcent 2 13" xfId="214"/>
    <cellStyle name="20% - akcent 2 13 2" xfId="215"/>
    <cellStyle name="20% - akcent 2 14" xfId="216"/>
    <cellStyle name="20% - akcent 2 14 2" xfId="217"/>
    <cellStyle name="20% - akcent 2 15" xfId="218"/>
    <cellStyle name="20% - akcent 2 15 2" xfId="219"/>
    <cellStyle name="20% - akcent 2 16" xfId="220"/>
    <cellStyle name="20% - akcent 2 16 2" xfId="221"/>
    <cellStyle name="20% - akcent 2 17" xfId="222"/>
    <cellStyle name="20% - akcent 2 17 2" xfId="223"/>
    <cellStyle name="20% - akcent 2 18" xfId="224"/>
    <cellStyle name="20% - akcent 2 18 2" xfId="225"/>
    <cellStyle name="20% - akcent 2 19" xfId="226"/>
    <cellStyle name="20% - akcent 2 19 2" xfId="227"/>
    <cellStyle name="20% - akcent 2 2" xfId="228"/>
    <cellStyle name="20% — akcent 2 2" xfId="229"/>
    <cellStyle name="20% - akcent 2 2 2" xfId="230"/>
    <cellStyle name="20% - akcent 2 2 2 2" xfId="231"/>
    <cellStyle name="20% - akcent 2 2 2 2 2" xfId="232"/>
    <cellStyle name="20% - akcent 2 2 2 3" xfId="233"/>
    <cellStyle name="20% - akcent 2 2 2 4" xfId="234"/>
    <cellStyle name="20% - akcent 2 2 3" xfId="235"/>
    <cellStyle name="20% - akcent 2 2 4" xfId="236"/>
    <cellStyle name="20% - akcent 2 2 5" xfId="237"/>
    <cellStyle name="20% - akcent 2 2 6" xfId="238"/>
    <cellStyle name="20% - akcent 2 2 7" xfId="239"/>
    <cellStyle name="20% - akcent 2 20" xfId="240"/>
    <cellStyle name="20% - akcent 2 20 2" xfId="241"/>
    <cellStyle name="20% - akcent 2 21" xfId="242"/>
    <cellStyle name="20% - akcent 2 21 2" xfId="243"/>
    <cellStyle name="20% - akcent 2 22" xfId="244"/>
    <cellStyle name="20% - akcent 2 22 2" xfId="245"/>
    <cellStyle name="20% - akcent 2 23" xfId="246"/>
    <cellStyle name="20% - akcent 2 23 2" xfId="247"/>
    <cellStyle name="20% - akcent 2 24" xfId="248"/>
    <cellStyle name="20% - akcent 2 24 2" xfId="249"/>
    <cellStyle name="20% - akcent 2 25" xfId="250"/>
    <cellStyle name="20% - akcent 2 25 2" xfId="251"/>
    <cellStyle name="20% - akcent 2 26" xfId="252"/>
    <cellStyle name="20% - akcent 2 26 2" xfId="253"/>
    <cellStyle name="20% - akcent 2 27" xfId="254"/>
    <cellStyle name="20% - akcent 2 27 2" xfId="255"/>
    <cellStyle name="20% - akcent 2 28" xfId="256"/>
    <cellStyle name="20% - akcent 2 28 2" xfId="257"/>
    <cellStyle name="20% - akcent 2 29" xfId="258"/>
    <cellStyle name="20% - akcent 2 29 2" xfId="259"/>
    <cellStyle name="20% - akcent 2 3" xfId="260"/>
    <cellStyle name="20% — akcent 2 3" xfId="261"/>
    <cellStyle name="20% - akcent 2 3 2" xfId="262"/>
    <cellStyle name="20% - akcent 2 3 3" xfId="263"/>
    <cellStyle name="20% - akcent 2 3 4" xfId="264"/>
    <cellStyle name="20% - akcent 2 3 5" xfId="265"/>
    <cellStyle name="20% - akcent 2 30" xfId="266"/>
    <cellStyle name="20% - akcent 2 30 2" xfId="267"/>
    <cellStyle name="20% - akcent 2 31" xfId="268"/>
    <cellStyle name="20% - akcent 2 31 2" xfId="269"/>
    <cellStyle name="20% - akcent 2 32" xfId="270"/>
    <cellStyle name="20% - akcent 2 32 2" xfId="271"/>
    <cellStyle name="20% - akcent 2 33" xfId="272"/>
    <cellStyle name="20% - akcent 2 33 2" xfId="273"/>
    <cellStyle name="20% - akcent 2 34" xfId="274"/>
    <cellStyle name="20% - akcent 2 34 2" xfId="275"/>
    <cellStyle name="20% - akcent 2 35" xfId="276"/>
    <cellStyle name="20% - akcent 2 35 2" xfId="277"/>
    <cellStyle name="20% - akcent 2 36" xfId="278"/>
    <cellStyle name="20% - akcent 2 36 2" xfId="279"/>
    <cellStyle name="20% - akcent 2 37" xfId="280"/>
    <cellStyle name="20% - akcent 2 37 2" xfId="281"/>
    <cellStyle name="20% - akcent 2 38" xfId="282"/>
    <cellStyle name="20% - akcent 2 38 2" xfId="283"/>
    <cellStyle name="20% - akcent 2 39" xfId="284"/>
    <cellStyle name="20% - akcent 2 39 2" xfId="285"/>
    <cellStyle name="20% - akcent 2 4" xfId="286"/>
    <cellStyle name="20% — akcent 2 4" xfId="287"/>
    <cellStyle name="20% - akcent 2 4 2" xfId="288"/>
    <cellStyle name="20% - akcent 2 4 3" xfId="289"/>
    <cellStyle name="20% - akcent 2 4 4" xfId="290"/>
    <cellStyle name="20% - akcent 2 40" xfId="291"/>
    <cellStyle name="20% - akcent 2 40 2" xfId="292"/>
    <cellStyle name="20% - akcent 2 41" xfId="293"/>
    <cellStyle name="20% - akcent 2 41 2" xfId="294"/>
    <cellStyle name="20% - akcent 2 42" xfId="295"/>
    <cellStyle name="20% - akcent 2 42 2" xfId="296"/>
    <cellStyle name="20% - akcent 2 43" xfId="297"/>
    <cellStyle name="20% - akcent 2 43 2" xfId="298"/>
    <cellStyle name="20% - akcent 2 44" xfId="299"/>
    <cellStyle name="20% - akcent 2 44 2" xfId="300"/>
    <cellStyle name="20% - akcent 2 45" xfId="301"/>
    <cellStyle name="20% - akcent 2 46" xfId="302"/>
    <cellStyle name="20% - akcent 2 5" xfId="303"/>
    <cellStyle name="20% — akcent 2 5" xfId="304"/>
    <cellStyle name="20% - akcent 2 5 2" xfId="305"/>
    <cellStyle name="20% - akcent 2 5 3" xfId="306"/>
    <cellStyle name="20% - akcent 2 6" xfId="307"/>
    <cellStyle name="20% — akcent 2 6" xfId="308"/>
    <cellStyle name="20% - akcent 2 6 2" xfId="309"/>
    <cellStyle name="20% - akcent 2 7" xfId="310"/>
    <cellStyle name="20% - akcent 2 7 2" xfId="311"/>
    <cellStyle name="20% - akcent 2 8" xfId="312"/>
    <cellStyle name="20% - akcent 2 8 2" xfId="313"/>
    <cellStyle name="20% - akcent 2 9" xfId="314"/>
    <cellStyle name="20% - akcent 2 9 2" xfId="315"/>
    <cellStyle name="20% - akcent 3" xfId="316"/>
    <cellStyle name="20% - akcent 3 10" xfId="317"/>
    <cellStyle name="20% - akcent 3 10 2" xfId="318"/>
    <cellStyle name="20% - akcent 3 11" xfId="319"/>
    <cellStyle name="20% - akcent 3 11 2" xfId="320"/>
    <cellStyle name="20% - akcent 3 12" xfId="321"/>
    <cellStyle name="20% - akcent 3 12 2" xfId="322"/>
    <cellStyle name="20% - akcent 3 13" xfId="323"/>
    <cellStyle name="20% - akcent 3 13 2" xfId="324"/>
    <cellStyle name="20% - akcent 3 14" xfId="325"/>
    <cellStyle name="20% - akcent 3 14 2" xfId="326"/>
    <cellStyle name="20% - akcent 3 15" xfId="327"/>
    <cellStyle name="20% - akcent 3 15 2" xfId="328"/>
    <cellStyle name="20% - akcent 3 16" xfId="329"/>
    <cellStyle name="20% - akcent 3 16 2" xfId="330"/>
    <cellStyle name="20% - akcent 3 17" xfId="331"/>
    <cellStyle name="20% - akcent 3 17 2" xfId="332"/>
    <cellStyle name="20% - akcent 3 18" xfId="333"/>
    <cellStyle name="20% - akcent 3 18 2" xfId="334"/>
    <cellStyle name="20% - akcent 3 19" xfId="335"/>
    <cellStyle name="20% - akcent 3 19 2" xfId="336"/>
    <cellStyle name="20% - akcent 3 2" xfId="337"/>
    <cellStyle name="20% — akcent 3 2" xfId="338"/>
    <cellStyle name="20% - akcent 3 2 2" xfId="339"/>
    <cellStyle name="20% - akcent 3 2 2 2" xfId="340"/>
    <cellStyle name="20% - akcent 3 2 2 2 2" xfId="341"/>
    <cellStyle name="20% - akcent 3 2 2 3" xfId="342"/>
    <cellStyle name="20% - akcent 3 2 2 4" xfId="343"/>
    <cellStyle name="20% - akcent 3 2 3" xfId="344"/>
    <cellStyle name="20% - akcent 3 2 4" xfId="345"/>
    <cellStyle name="20% - akcent 3 2 5" xfId="346"/>
    <cellStyle name="20% - akcent 3 2 6" xfId="347"/>
    <cellStyle name="20% - akcent 3 2 7" xfId="348"/>
    <cellStyle name="20% - akcent 3 20" xfId="349"/>
    <cellStyle name="20% - akcent 3 20 2" xfId="350"/>
    <cellStyle name="20% - akcent 3 21" xfId="351"/>
    <cellStyle name="20% - akcent 3 21 2" xfId="352"/>
    <cellStyle name="20% - akcent 3 22" xfId="353"/>
    <cellStyle name="20% - akcent 3 22 2" xfId="354"/>
    <cellStyle name="20% - akcent 3 23" xfId="355"/>
    <cellStyle name="20% - akcent 3 23 2" xfId="356"/>
    <cellStyle name="20% - akcent 3 24" xfId="357"/>
    <cellStyle name="20% - akcent 3 24 2" xfId="358"/>
    <cellStyle name="20% - akcent 3 25" xfId="359"/>
    <cellStyle name="20% - akcent 3 25 2" xfId="360"/>
    <cellStyle name="20% - akcent 3 26" xfId="361"/>
    <cellStyle name="20% - akcent 3 26 2" xfId="362"/>
    <cellStyle name="20% - akcent 3 27" xfId="363"/>
    <cellStyle name="20% - akcent 3 27 2" xfId="364"/>
    <cellStyle name="20% - akcent 3 28" xfId="365"/>
    <cellStyle name="20% - akcent 3 28 2" xfId="366"/>
    <cellStyle name="20% - akcent 3 29" xfId="367"/>
    <cellStyle name="20% - akcent 3 29 2" xfId="368"/>
    <cellStyle name="20% - akcent 3 3" xfId="369"/>
    <cellStyle name="20% — akcent 3 3" xfId="370"/>
    <cellStyle name="20% - akcent 3 3 2" xfId="371"/>
    <cellStyle name="20% - akcent 3 3 3" xfId="372"/>
    <cellStyle name="20% - akcent 3 3 4" xfId="373"/>
    <cellStyle name="20% - akcent 3 3 5" xfId="374"/>
    <cellStyle name="20% - akcent 3 30" xfId="375"/>
    <cellStyle name="20% - akcent 3 30 2" xfId="376"/>
    <cellStyle name="20% - akcent 3 31" xfId="377"/>
    <cellStyle name="20% - akcent 3 31 2" xfId="378"/>
    <cellStyle name="20% - akcent 3 32" xfId="379"/>
    <cellStyle name="20% - akcent 3 32 2" xfId="380"/>
    <cellStyle name="20% - akcent 3 33" xfId="381"/>
    <cellStyle name="20% - akcent 3 33 2" xfId="382"/>
    <cellStyle name="20% - akcent 3 34" xfId="383"/>
    <cellStyle name="20% - akcent 3 34 2" xfId="384"/>
    <cellStyle name="20% - akcent 3 35" xfId="385"/>
    <cellStyle name="20% - akcent 3 35 2" xfId="386"/>
    <cellStyle name="20% - akcent 3 36" xfId="387"/>
    <cellStyle name="20% - akcent 3 36 2" xfId="388"/>
    <cellStyle name="20% - akcent 3 37" xfId="389"/>
    <cellStyle name="20% - akcent 3 37 2" xfId="390"/>
    <cellStyle name="20% - akcent 3 38" xfId="391"/>
    <cellStyle name="20% - akcent 3 38 2" xfId="392"/>
    <cellStyle name="20% - akcent 3 39" xfId="393"/>
    <cellStyle name="20% - akcent 3 39 2" xfId="394"/>
    <cellStyle name="20% - akcent 3 4" xfId="395"/>
    <cellStyle name="20% — akcent 3 4" xfId="396"/>
    <cellStyle name="20% - akcent 3 4 2" xfId="397"/>
    <cellStyle name="20% - akcent 3 4 3" xfId="398"/>
    <cellStyle name="20% - akcent 3 4 4" xfId="399"/>
    <cellStyle name="20% - akcent 3 40" xfId="400"/>
    <cellStyle name="20% - akcent 3 40 2" xfId="401"/>
    <cellStyle name="20% - akcent 3 41" xfId="402"/>
    <cellStyle name="20% - akcent 3 41 2" xfId="403"/>
    <cellStyle name="20% - akcent 3 42" xfId="404"/>
    <cellStyle name="20% - akcent 3 42 2" xfId="405"/>
    <cellStyle name="20% - akcent 3 43" xfId="406"/>
    <cellStyle name="20% - akcent 3 43 2" xfId="407"/>
    <cellStyle name="20% - akcent 3 44" xfId="408"/>
    <cellStyle name="20% - akcent 3 44 2" xfId="409"/>
    <cellStyle name="20% - akcent 3 45" xfId="410"/>
    <cellStyle name="20% - akcent 3 46" xfId="411"/>
    <cellStyle name="20% - akcent 3 5" xfId="412"/>
    <cellStyle name="20% — akcent 3 5" xfId="413"/>
    <cellStyle name="20% - akcent 3 5 2" xfId="414"/>
    <cellStyle name="20% - akcent 3 5 3" xfId="415"/>
    <cellStyle name="20% - akcent 3 6" xfId="416"/>
    <cellStyle name="20% — akcent 3 6" xfId="417"/>
    <cellStyle name="20% - akcent 3 6 2" xfId="418"/>
    <cellStyle name="20% - akcent 3 7" xfId="419"/>
    <cellStyle name="20% - akcent 3 7 2" xfId="420"/>
    <cellStyle name="20% - akcent 3 8" xfId="421"/>
    <cellStyle name="20% - akcent 3 8 2" xfId="422"/>
    <cellStyle name="20% - akcent 3 9" xfId="423"/>
    <cellStyle name="20% - akcent 3 9 2" xfId="424"/>
    <cellStyle name="20% - akcent 4" xfId="425"/>
    <cellStyle name="20% - akcent 4 10" xfId="426"/>
    <cellStyle name="20% - akcent 4 10 2" xfId="427"/>
    <cellStyle name="20% - akcent 4 11" xfId="428"/>
    <cellStyle name="20% - akcent 4 11 2" xfId="429"/>
    <cellStyle name="20% - akcent 4 12" xfId="430"/>
    <cellStyle name="20% - akcent 4 12 2" xfId="431"/>
    <cellStyle name="20% - akcent 4 13" xfId="432"/>
    <cellStyle name="20% - akcent 4 13 2" xfId="433"/>
    <cellStyle name="20% - akcent 4 14" xfId="434"/>
    <cellStyle name="20% - akcent 4 14 2" xfId="435"/>
    <cellStyle name="20% - akcent 4 15" xfId="436"/>
    <cellStyle name="20% - akcent 4 15 2" xfId="437"/>
    <cellStyle name="20% - akcent 4 16" xfId="438"/>
    <cellStyle name="20% - akcent 4 16 2" xfId="439"/>
    <cellStyle name="20% - akcent 4 17" xfId="440"/>
    <cellStyle name="20% - akcent 4 17 2" xfId="441"/>
    <cellStyle name="20% - akcent 4 18" xfId="442"/>
    <cellStyle name="20% - akcent 4 18 2" xfId="443"/>
    <cellStyle name="20% - akcent 4 19" xfId="444"/>
    <cellStyle name="20% - akcent 4 19 2" xfId="445"/>
    <cellStyle name="20% - akcent 4 2" xfId="446"/>
    <cellStyle name="20% — akcent 4 2" xfId="447"/>
    <cellStyle name="20% - akcent 4 2 2" xfId="448"/>
    <cellStyle name="20% - akcent 4 2 2 2" xfId="449"/>
    <cellStyle name="20% - akcent 4 2 2 2 2" xfId="450"/>
    <cellStyle name="20% - akcent 4 2 2 3" xfId="451"/>
    <cellStyle name="20% - akcent 4 2 2 4" xfId="452"/>
    <cellStyle name="20% - akcent 4 2 3" xfId="453"/>
    <cellStyle name="20% - akcent 4 2 4" xfId="454"/>
    <cellStyle name="20% - akcent 4 2 5" xfId="455"/>
    <cellStyle name="20% - akcent 4 2 6" xfId="456"/>
    <cellStyle name="20% - akcent 4 2 7" xfId="457"/>
    <cellStyle name="20% - akcent 4 20" xfId="458"/>
    <cellStyle name="20% - akcent 4 20 2" xfId="459"/>
    <cellStyle name="20% - akcent 4 21" xfId="460"/>
    <cellStyle name="20% - akcent 4 21 2" xfId="461"/>
    <cellStyle name="20% - akcent 4 22" xfId="462"/>
    <cellStyle name="20% - akcent 4 22 2" xfId="463"/>
    <cellStyle name="20% - akcent 4 23" xfId="464"/>
    <cellStyle name="20% - akcent 4 23 2" xfId="465"/>
    <cellStyle name="20% - akcent 4 24" xfId="466"/>
    <cellStyle name="20% - akcent 4 24 2" xfId="467"/>
    <cellStyle name="20% - akcent 4 25" xfId="468"/>
    <cellStyle name="20% - akcent 4 25 2" xfId="469"/>
    <cellStyle name="20% - akcent 4 26" xfId="470"/>
    <cellStyle name="20% - akcent 4 26 2" xfId="471"/>
    <cellStyle name="20% - akcent 4 27" xfId="472"/>
    <cellStyle name="20% - akcent 4 27 2" xfId="473"/>
    <cellStyle name="20% - akcent 4 28" xfId="474"/>
    <cellStyle name="20% - akcent 4 28 2" xfId="475"/>
    <cellStyle name="20% - akcent 4 29" xfId="476"/>
    <cellStyle name="20% - akcent 4 29 2" xfId="477"/>
    <cellStyle name="20% - akcent 4 3" xfId="478"/>
    <cellStyle name="20% — akcent 4 3" xfId="479"/>
    <cellStyle name="20% - akcent 4 3 2" xfId="480"/>
    <cellStyle name="20% - akcent 4 3 3" xfId="481"/>
    <cellStyle name="20% - akcent 4 3 4" xfId="482"/>
    <cellStyle name="20% - akcent 4 3 5" xfId="483"/>
    <cellStyle name="20% - akcent 4 30" xfId="484"/>
    <cellStyle name="20% - akcent 4 30 2" xfId="485"/>
    <cellStyle name="20% - akcent 4 31" xfId="486"/>
    <cellStyle name="20% - akcent 4 31 2" xfId="487"/>
    <cellStyle name="20% - akcent 4 32" xfId="488"/>
    <cellStyle name="20% - akcent 4 32 2" xfId="489"/>
    <cellStyle name="20% - akcent 4 33" xfId="490"/>
    <cellStyle name="20% - akcent 4 33 2" xfId="491"/>
    <cellStyle name="20% - akcent 4 34" xfId="492"/>
    <cellStyle name="20% - akcent 4 34 2" xfId="493"/>
    <cellStyle name="20% - akcent 4 35" xfId="494"/>
    <cellStyle name="20% - akcent 4 35 2" xfId="495"/>
    <cellStyle name="20% - akcent 4 36" xfId="496"/>
    <cellStyle name="20% - akcent 4 36 2" xfId="497"/>
    <cellStyle name="20% - akcent 4 37" xfId="498"/>
    <cellStyle name="20% - akcent 4 37 2" xfId="499"/>
    <cellStyle name="20% - akcent 4 38" xfId="500"/>
    <cellStyle name="20% - akcent 4 38 2" xfId="501"/>
    <cellStyle name="20% - akcent 4 39" xfId="502"/>
    <cellStyle name="20% - akcent 4 39 2" xfId="503"/>
    <cellStyle name="20% - akcent 4 4" xfId="504"/>
    <cellStyle name="20% — akcent 4 4" xfId="505"/>
    <cellStyle name="20% - akcent 4 4 2" xfId="506"/>
    <cellStyle name="20% - akcent 4 4 3" xfId="507"/>
    <cellStyle name="20% - akcent 4 4 4" xfId="508"/>
    <cellStyle name="20% - akcent 4 40" xfId="509"/>
    <cellStyle name="20% - akcent 4 40 2" xfId="510"/>
    <cellStyle name="20% - akcent 4 41" xfId="511"/>
    <cellStyle name="20% - akcent 4 41 2" xfId="512"/>
    <cellStyle name="20% - akcent 4 42" xfId="513"/>
    <cellStyle name="20% - akcent 4 42 2" xfId="514"/>
    <cellStyle name="20% - akcent 4 43" xfId="515"/>
    <cellStyle name="20% - akcent 4 43 2" xfId="516"/>
    <cellStyle name="20% - akcent 4 44" xfId="517"/>
    <cellStyle name="20% - akcent 4 44 2" xfId="518"/>
    <cellStyle name="20% - akcent 4 45" xfId="519"/>
    <cellStyle name="20% - akcent 4 46" xfId="520"/>
    <cellStyle name="20% - akcent 4 5" xfId="521"/>
    <cellStyle name="20% — akcent 4 5" xfId="522"/>
    <cellStyle name="20% - akcent 4 5 2" xfId="523"/>
    <cellStyle name="20% - akcent 4 5 3" xfId="524"/>
    <cellStyle name="20% - akcent 4 6" xfId="525"/>
    <cellStyle name="20% — akcent 4 6" xfId="526"/>
    <cellStyle name="20% - akcent 4 6 2" xfId="527"/>
    <cellStyle name="20% - akcent 4 7" xfId="528"/>
    <cellStyle name="20% - akcent 4 7 2" xfId="529"/>
    <cellStyle name="20% - akcent 4 8" xfId="530"/>
    <cellStyle name="20% - akcent 4 8 2" xfId="531"/>
    <cellStyle name="20% - akcent 4 9" xfId="532"/>
    <cellStyle name="20% - akcent 4 9 2" xfId="533"/>
    <cellStyle name="20% - akcent 5" xfId="534"/>
    <cellStyle name="20% - akcent 5 10" xfId="535"/>
    <cellStyle name="20% - akcent 5 10 2" xfId="536"/>
    <cellStyle name="20% - akcent 5 11" xfId="537"/>
    <cellStyle name="20% - akcent 5 11 2" xfId="538"/>
    <cellStyle name="20% - akcent 5 12" xfId="539"/>
    <cellStyle name="20% - akcent 5 12 2" xfId="540"/>
    <cellStyle name="20% - akcent 5 13" xfId="541"/>
    <cellStyle name="20% - akcent 5 13 2" xfId="542"/>
    <cellStyle name="20% - akcent 5 14" xfId="543"/>
    <cellStyle name="20% - akcent 5 14 2" xfId="544"/>
    <cellStyle name="20% - akcent 5 15" xfId="545"/>
    <cellStyle name="20% - akcent 5 15 2" xfId="546"/>
    <cellStyle name="20% - akcent 5 16" xfId="547"/>
    <cellStyle name="20% - akcent 5 16 2" xfId="548"/>
    <cellStyle name="20% - akcent 5 17" xfId="549"/>
    <cellStyle name="20% - akcent 5 17 2" xfId="550"/>
    <cellStyle name="20% - akcent 5 18" xfId="551"/>
    <cellStyle name="20% - akcent 5 18 2" xfId="552"/>
    <cellStyle name="20% - akcent 5 19" xfId="553"/>
    <cellStyle name="20% - akcent 5 19 2" xfId="554"/>
    <cellStyle name="20% - akcent 5 2" xfId="555"/>
    <cellStyle name="20% — akcent 5 2" xfId="556"/>
    <cellStyle name="20% - akcent 5 2 2" xfId="557"/>
    <cellStyle name="20% - akcent 5 2 2 2" xfId="558"/>
    <cellStyle name="20% - akcent 5 2 2 2 2" xfId="559"/>
    <cellStyle name="20% - akcent 5 2 2 2 2 2" xfId="560"/>
    <cellStyle name="20% - akcent 5 2 2 2 3" xfId="561"/>
    <cellStyle name="20% - akcent 5 2 2 3" xfId="562"/>
    <cellStyle name="20% - akcent 5 2 2 4" xfId="563"/>
    <cellStyle name="20% - akcent 5 2 3" xfId="564"/>
    <cellStyle name="20% - akcent 5 2 4" xfId="565"/>
    <cellStyle name="20% - akcent 5 2 5" xfId="566"/>
    <cellStyle name="20% - akcent 5 2 6" xfId="567"/>
    <cellStyle name="20% - akcent 5 2 7" xfId="568"/>
    <cellStyle name="20% - akcent 5 20" xfId="569"/>
    <cellStyle name="20% - akcent 5 20 2" xfId="570"/>
    <cellStyle name="20% - akcent 5 21" xfId="571"/>
    <cellStyle name="20% - akcent 5 21 2" xfId="572"/>
    <cellStyle name="20% - akcent 5 22" xfId="573"/>
    <cellStyle name="20% - akcent 5 22 2" xfId="574"/>
    <cellStyle name="20% - akcent 5 23" xfId="575"/>
    <cellStyle name="20% - akcent 5 23 2" xfId="576"/>
    <cellStyle name="20% - akcent 5 24" xfId="577"/>
    <cellStyle name="20% - akcent 5 24 2" xfId="578"/>
    <cellStyle name="20% - akcent 5 25" xfId="579"/>
    <cellStyle name="20% - akcent 5 25 2" xfId="580"/>
    <cellStyle name="20% - akcent 5 26" xfId="581"/>
    <cellStyle name="20% - akcent 5 26 2" xfId="582"/>
    <cellStyle name="20% - akcent 5 27" xfId="583"/>
    <cellStyle name="20% - akcent 5 27 2" xfId="584"/>
    <cellStyle name="20% - akcent 5 28" xfId="585"/>
    <cellStyle name="20% - akcent 5 28 2" xfId="586"/>
    <cellStyle name="20% - akcent 5 29" xfId="587"/>
    <cellStyle name="20% - akcent 5 29 2" xfId="588"/>
    <cellStyle name="20% - akcent 5 3" xfId="589"/>
    <cellStyle name="20% — akcent 5 3" xfId="590"/>
    <cellStyle name="20% - akcent 5 3 2" xfId="591"/>
    <cellStyle name="20% - akcent 5 3 3" xfId="592"/>
    <cellStyle name="20% - akcent 5 3 4" xfId="593"/>
    <cellStyle name="20% - akcent 5 3 5" xfId="594"/>
    <cellStyle name="20% - akcent 5 30" xfId="595"/>
    <cellStyle name="20% - akcent 5 30 2" xfId="596"/>
    <cellStyle name="20% - akcent 5 31" xfId="597"/>
    <cellStyle name="20% - akcent 5 31 2" xfId="598"/>
    <cellStyle name="20% - akcent 5 32" xfId="599"/>
    <cellStyle name="20% - akcent 5 32 2" xfId="600"/>
    <cellStyle name="20% - akcent 5 33" xfId="601"/>
    <cellStyle name="20% - akcent 5 33 2" xfId="602"/>
    <cellStyle name="20% - akcent 5 34" xfId="603"/>
    <cellStyle name="20% - akcent 5 34 2" xfId="604"/>
    <cellStyle name="20% - akcent 5 35" xfId="605"/>
    <cellStyle name="20% - akcent 5 35 2" xfId="606"/>
    <cellStyle name="20% - akcent 5 36" xfId="607"/>
    <cellStyle name="20% - akcent 5 36 2" xfId="608"/>
    <cellStyle name="20% - akcent 5 37" xfId="609"/>
    <cellStyle name="20% - akcent 5 37 2" xfId="610"/>
    <cellStyle name="20% - akcent 5 38" xfId="611"/>
    <cellStyle name="20% - akcent 5 38 2" xfId="612"/>
    <cellStyle name="20% - akcent 5 39" xfId="613"/>
    <cellStyle name="20% - akcent 5 39 2" xfId="614"/>
    <cellStyle name="20% - akcent 5 4" xfId="615"/>
    <cellStyle name="20% — akcent 5 4" xfId="616"/>
    <cellStyle name="20% - akcent 5 4 2" xfId="617"/>
    <cellStyle name="20% - akcent 5 4 3" xfId="618"/>
    <cellStyle name="20% - akcent 5 4 4" xfId="619"/>
    <cellStyle name="20% - akcent 5 40" xfId="620"/>
    <cellStyle name="20% - akcent 5 40 2" xfId="621"/>
    <cellStyle name="20% - akcent 5 41" xfId="622"/>
    <cellStyle name="20% - akcent 5 41 2" xfId="623"/>
    <cellStyle name="20% - akcent 5 42" xfId="624"/>
    <cellStyle name="20% - akcent 5 42 2" xfId="625"/>
    <cellStyle name="20% - akcent 5 43" xfId="626"/>
    <cellStyle name="20% - akcent 5 43 2" xfId="627"/>
    <cellStyle name="20% - akcent 5 44" xfId="628"/>
    <cellStyle name="20% - akcent 5 44 2" xfId="629"/>
    <cellStyle name="20% - akcent 5 45" xfId="630"/>
    <cellStyle name="20% - akcent 5 46" xfId="631"/>
    <cellStyle name="20% - akcent 5 5" xfId="632"/>
    <cellStyle name="20% — akcent 5 5" xfId="633"/>
    <cellStyle name="20% - akcent 5 5 2" xfId="634"/>
    <cellStyle name="20% - akcent 5 5 3" xfId="635"/>
    <cellStyle name="20% - akcent 5 6" xfId="636"/>
    <cellStyle name="20% — akcent 5 6" xfId="637"/>
    <cellStyle name="20% - akcent 5 6 2" xfId="638"/>
    <cellStyle name="20% - akcent 5 7" xfId="639"/>
    <cellStyle name="20% - akcent 5 7 2" xfId="640"/>
    <cellStyle name="20% - akcent 5 8" xfId="641"/>
    <cellStyle name="20% - akcent 5 8 2" xfId="642"/>
    <cellStyle name="20% - akcent 5 9" xfId="643"/>
    <cellStyle name="20% - akcent 5 9 2" xfId="644"/>
    <cellStyle name="20% - akcent 6" xfId="645"/>
    <cellStyle name="20% - akcent 6 10" xfId="646"/>
    <cellStyle name="20% - akcent 6 10 2" xfId="647"/>
    <cellStyle name="20% - akcent 6 11" xfId="648"/>
    <cellStyle name="20% - akcent 6 11 2" xfId="649"/>
    <cellStyle name="20% - akcent 6 12" xfId="650"/>
    <cellStyle name="20% - akcent 6 12 2" xfId="651"/>
    <cellStyle name="20% - akcent 6 13" xfId="652"/>
    <cellStyle name="20% - akcent 6 13 2" xfId="653"/>
    <cellStyle name="20% - akcent 6 14" xfId="654"/>
    <cellStyle name="20% - akcent 6 14 2" xfId="655"/>
    <cellStyle name="20% - akcent 6 15" xfId="656"/>
    <cellStyle name="20% - akcent 6 15 2" xfId="657"/>
    <cellStyle name="20% - akcent 6 16" xfId="658"/>
    <cellStyle name="20% - akcent 6 16 2" xfId="659"/>
    <cellStyle name="20% - akcent 6 17" xfId="660"/>
    <cellStyle name="20% - akcent 6 17 2" xfId="661"/>
    <cellStyle name="20% - akcent 6 18" xfId="662"/>
    <cellStyle name="20% - akcent 6 18 2" xfId="663"/>
    <cellStyle name="20% - akcent 6 19" xfId="664"/>
    <cellStyle name="20% - akcent 6 19 2" xfId="665"/>
    <cellStyle name="20% - akcent 6 2" xfId="666"/>
    <cellStyle name="20% — akcent 6 2" xfId="667"/>
    <cellStyle name="20% - akcent 6 2 2" xfId="668"/>
    <cellStyle name="20% - akcent 6 2 2 2" xfId="669"/>
    <cellStyle name="20% - akcent 6 2 2 2 2" xfId="670"/>
    <cellStyle name="20% - akcent 6 2 2 3" xfId="671"/>
    <cellStyle name="20% - akcent 6 2 2 4" xfId="672"/>
    <cellStyle name="20% - akcent 6 2 3" xfId="673"/>
    <cellStyle name="20% - akcent 6 2 4" xfId="674"/>
    <cellStyle name="20% - akcent 6 2 5" xfId="675"/>
    <cellStyle name="20% - akcent 6 2 6" xfId="676"/>
    <cellStyle name="20% - akcent 6 2 7" xfId="677"/>
    <cellStyle name="20% - akcent 6 20" xfId="678"/>
    <cellStyle name="20% - akcent 6 20 2" xfId="679"/>
    <cellStyle name="20% - akcent 6 21" xfId="680"/>
    <cellStyle name="20% - akcent 6 21 2" xfId="681"/>
    <cellStyle name="20% - akcent 6 22" xfId="682"/>
    <cellStyle name="20% - akcent 6 22 2" xfId="683"/>
    <cellStyle name="20% - akcent 6 23" xfId="684"/>
    <cellStyle name="20% - akcent 6 23 2" xfId="685"/>
    <cellStyle name="20% - akcent 6 24" xfId="686"/>
    <cellStyle name="20% - akcent 6 24 2" xfId="687"/>
    <cellStyle name="20% - akcent 6 25" xfId="688"/>
    <cellStyle name="20% - akcent 6 25 2" xfId="689"/>
    <cellStyle name="20% - akcent 6 26" xfId="690"/>
    <cellStyle name="20% - akcent 6 26 2" xfId="691"/>
    <cellStyle name="20% - akcent 6 27" xfId="692"/>
    <cellStyle name="20% - akcent 6 27 2" xfId="693"/>
    <cellStyle name="20% - akcent 6 28" xfId="694"/>
    <cellStyle name="20% - akcent 6 28 2" xfId="695"/>
    <cellStyle name="20% - akcent 6 29" xfId="696"/>
    <cellStyle name="20% - akcent 6 29 2" xfId="697"/>
    <cellStyle name="20% - akcent 6 3" xfId="698"/>
    <cellStyle name="20% — akcent 6 3" xfId="699"/>
    <cellStyle name="20% - akcent 6 3 2" xfId="700"/>
    <cellStyle name="20% - akcent 6 3 3" xfId="701"/>
    <cellStyle name="20% - akcent 6 3 4" xfId="702"/>
    <cellStyle name="20% - akcent 6 3 5" xfId="703"/>
    <cellStyle name="20% - akcent 6 30" xfId="704"/>
    <cellStyle name="20% - akcent 6 30 2" xfId="705"/>
    <cellStyle name="20% - akcent 6 31" xfId="706"/>
    <cellStyle name="20% - akcent 6 31 2" xfId="707"/>
    <cellStyle name="20% - akcent 6 32" xfId="708"/>
    <cellStyle name="20% - akcent 6 32 2" xfId="709"/>
    <cellStyle name="20% - akcent 6 33" xfId="710"/>
    <cellStyle name="20% - akcent 6 33 2" xfId="711"/>
    <cellStyle name="20% - akcent 6 34" xfId="712"/>
    <cellStyle name="20% - akcent 6 34 2" xfId="713"/>
    <cellStyle name="20% - akcent 6 35" xfId="714"/>
    <cellStyle name="20% - akcent 6 35 2" xfId="715"/>
    <cellStyle name="20% - akcent 6 36" xfId="716"/>
    <cellStyle name="20% - akcent 6 36 2" xfId="717"/>
    <cellStyle name="20% - akcent 6 37" xfId="718"/>
    <cellStyle name="20% - akcent 6 37 2" xfId="719"/>
    <cellStyle name="20% - akcent 6 38" xfId="720"/>
    <cellStyle name="20% - akcent 6 38 2" xfId="721"/>
    <cellStyle name="20% - akcent 6 39" xfId="722"/>
    <cellStyle name="20% - akcent 6 39 2" xfId="723"/>
    <cellStyle name="20% - akcent 6 4" xfId="724"/>
    <cellStyle name="20% — akcent 6 4" xfId="725"/>
    <cellStyle name="20% - akcent 6 4 2" xfId="726"/>
    <cellStyle name="20% - akcent 6 4 3" xfId="727"/>
    <cellStyle name="20% - akcent 6 4 4" xfId="728"/>
    <cellStyle name="20% - akcent 6 40" xfId="729"/>
    <cellStyle name="20% - akcent 6 40 2" xfId="730"/>
    <cellStyle name="20% - akcent 6 41" xfId="731"/>
    <cellStyle name="20% - akcent 6 41 2" xfId="732"/>
    <cellStyle name="20% - akcent 6 42" xfId="733"/>
    <cellStyle name="20% - akcent 6 42 2" xfId="734"/>
    <cellStyle name="20% - akcent 6 43" xfId="735"/>
    <cellStyle name="20% - akcent 6 43 2" xfId="736"/>
    <cellStyle name="20% - akcent 6 44" xfId="737"/>
    <cellStyle name="20% - akcent 6 44 2" xfId="738"/>
    <cellStyle name="20% - akcent 6 45" xfId="739"/>
    <cellStyle name="20% - akcent 6 46" xfId="740"/>
    <cellStyle name="20% - akcent 6 5" xfId="741"/>
    <cellStyle name="20% — akcent 6 5" xfId="742"/>
    <cellStyle name="20% - akcent 6 5 2" xfId="743"/>
    <cellStyle name="20% - akcent 6 5 3" xfId="744"/>
    <cellStyle name="20% - akcent 6 6" xfId="745"/>
    <cellStyle name="20% — akcent 6 6" xfId="746"/>
    <cellStyle name="20% - akcent 6 6 2" xfId="747"/>
    <cellStyle name="20% - akcent 6 7" xfId="748"/>
    <cellStyle name="20% - akcent 6 7 2" xfId="749"/>
    <cellStyle name="20% - akcent 6 8" xfId="750"/>
    <cellStyle name="20% - akcent 6 8 2" xfId="751"/>
    <cellStyle name="20% - akcent 6 9" xfId="752"/>
    <cellStyle name="20% - akcent 6 9 2" xfId="753"/>
    <cellStyle name="40% - Accent1" xfId="754"/>
    <cellStyle name="40% - Accent1 2" xfId="755"/>
    <cellStyle name="40% - Accent1 2 2" xfId="756"/>
    <cellStyle name="40% - Accent1 2 2 2" xfId="757"/>
    <cellStyle name="40% - Accent1 2 3" xfId="758"/>
    <cellStyle name="40% - Accent1 2 4" xfId="759"/>
    <cellStyle name="40% - Accent1 3" xfId="760"/>
    <cellStyle name="40% - Accent1 4" xfId="761"/>
    <cellStyle name="40% - Accent2" xfId="762"/>
    <cellStyle name="40% - Accent2 2" xfId="763"/>
    <cellStyle name="40% - Accent2 2 2" xfId="764"/>
    <cellStyle name="40% - Accent2 2 2 2" xfId="765"/>
    <cellStyle name="40% - Accent2 2 3" xfId="766"/>
    <cellStyle name="40% - Accent2 2 4" xfId="767"/>
    <cellStyle name="40% - Accent2 3" xfId="768"/>
    <cellStyle name="40% - Accent2 4" xfId="769"/>
    <cellStyle name="40% - Accent3" xfId="770"/>
    <cellStyle name="40% - Accent3 2" xfId="771"/>
    <cellStyle name="40% - Accent3 2 2" xfId="772"/>
    <cellStyle name="40% - Accent3 2 2 2" xfId="773"/>
    <cellStyle name="40% - Accent3 2 3" xfId="774"/>
    <cellStyle name="40% - Accent3 2 4" xfId="775"/>
    <cellStyle name="40% - Accent3 3" xfId="776"/>
    <cellStyle name="40% - Accent3 4" xfId="777"/>
    <cellStyle name="40% - Accent4" xfId="778"/>
    <cellStyle name="40% - Accent4 2" xfId="779"/>
    <cellStyle name="40% - Accent4 2 2" xfId="780"/>
    <cellStyle name="40% - Accent4 2 2 2" xfId="781"/>
    <cellStyle name="40% - Accent4 2 3" xfId="782"/>
    <cellStyle name="40% - Accent4 2 4" xfId="783"/>
    <cellStyle name="40% - Accent4 3" xfId="784"/>
    <cellStyle name="40% - Accent4 4" xfId="785"/>
    <cellStyle name="40% - Accent5" xfId="786"/>
    <cellStyle name="40% - Accent5 2" xfId="787"/>
    <cellStyle name="40% - Accent5 2 2" xfId="788"/>
    <cellStyle name="40% - Accent5 2 2 2" xfId="789"/>
    <cellStyle name="40% - Accent5 2 3" xfId="790"/>
    <cellStyle name="40% - Accent5 2 4" xfId="791"/>
    <cellStyle name="40% - Accent5 3" xfId="792"/>
    <cellStyle name="40% - Accent5 4" xfId="793"/>
    <cellStyle name="40% - Accent6" xfId="794"/>
    <cellStyle name="40% - Accent6 2" xfId="795"/>
    <cellStyle name="40% - Accent6 2 2" xfId="796"/>
    <cellStyle name="40% - Accent6 2 2 2" xfId="797"/>
    <cellStyle name="40% - Accent6 2 3" xfId="798"/>
    <cellStyle name="40% - Accent6 2 4" xfId="799"/>
    <cellStyle name="40% - Accent6 3" xfId="800"/>
    <cellStyle name="40% - Accent6 4" xfId="801"/>
    <cellStyle name="40% - akcent 1" xfId="802"/>
    <cellStyle name="40% - akcent 1 10" xfId="803"/>
    <cellStyle name="40% - akcent 1 10 2" xfId="804"/>
    <cellStyle name="40% - akcent 1 11" xfId="805"/>
    <cellStyle name="40% - akcent 1 11 2" xfId="806"/>
    <cellStyle name="40% - akcent 1 12" xfId="807"/>
    <cellStyle name="40% - akcent 1 12 2" xfId="808"/>
    <cellStyle name="40% - akcent 1 13" xfId="809"/>
    <cellStyle name="40% - akcent 1 13 2" xfId="810"/>
    <cellStyle name="40% - akcent 1 14" xfId="811"/>
    <cellStyle name="40% - akcent 1 14 2" xfId="812"/>
    <cellStyle name="40% - akcent 1 15" xfId="813"/>
    <cellStyle name="40% - akcent 1 15 2" xfId="814"/>
    <cellStyle name="40% - akcent 1 16" xfId="815"/>
    <cellStyle name="40% - akcent 1 16 2" xfId="816"/>
    <cellStyle name="40% - akcent 1 17" xfId="817"/>
    <cellStyle name="40% - akcent 1 17 2" xfId="818"/>
    <cellStyle name="40% - akcent 1 18" xfId="819"/>
    <cellStyle name="40% - akcent 1 18 2" xfId="820"/>
    <cellStyle name="40% - akcent 1 19" xfId="821"/>
    <cellStyle name="40% - akcent 1 19 2" xfId="822"/>
    <cellStyle name="40% - akcent 1 2" xfId="823"/>
    <cellStyle name="40% — akcent 1 2" xfId="824"/>
    <cellStyle name="40% - akcent 1 2 2" xfId="825"/>
    <cellStyle name="40% - akcent 1 2 2 2" xfId="826"/>
    <cellStyle name="40% - akcent 1 2 2 2 2" xfId="827"/>
    <cellStyle name="40% - akcent 1 2 2 3" xfId="828"/>
    <cellStyle name="40% - akcent 1 2 2 4" xfId="829"/>
    <cellStyle name="40% - akcent 1 2 3" xfId="830"/>
    <cellStyle name="40% - akcent 1 2 4" xfId="831"/>
    <cellStyle name="40% - akcent 1 2 5" xfId="832"/>
    <cellStyle name="40% - akcent 1 2 6" xfId="833"/>
    <cellStyle name="40% - akcent 1 2 7" xfId="834"/>
    <cellStyle name="40% - akcent 1 20" xfId="835"/>
    <cellStyle name="40% - akcent 1 20 2" xfId="836"/>
    <cellStyle name="40% - akcent 1 21" xfId="837"/>
    <cellStyle name="40% - akcent 1 21 2" xfId="838"/>
    <cellStyle name="40% - akcent 1 22" xfId="839"/>
    <cellStyle name="40% - akcent 1 22 2" xfId="840"/>
    <cellStyle name="40% - akcent 1 23" xfId="841"/>
    <cellStyle name="40% - akcent 1 23 2" xfId="842"/>
    <cellStyle name="40% - akcent 1 24" xfId="843"/>
    <cellStyle name="40% - akcent 1 24 2" xfId="844"/>
    <cellStyle name="40% - akcent 1 25" xfId="845"/>
    <cellStyle name="40% - akcent 1 25 2" xfId="846"/>
    <cellStyle name="40% - akcent 1 26" xfId="847"/>
    <cellStyle name="40% - akcent 1 26 2" xfId="848"/>
    <cellStyle name="40% - akcent 1 27" xfId="849"/>
    <cellStyle name="40% - akcent 1 27 2" xfId="850"/>
    <cellStyle name="40% - akcent 1 28" xfId="851"/>
    <cellStyle name="40% - akcent 1 28 2" xfId="852"/>
    <cellStyle name="40% - akcent 1 29" xfId="853"/>
    <cellStyle name="40% - akcent 1 29 2" xfId="854"/>
    <cellStyle name="40% - akcent 1 3" xfId="855"/>
    <cellStyle name="40% — akcent 1 3" xfId="856"/>
    <cellStyle name="40% - akcent 1 3 2" xfId="857"/>
    <cellStyle name="40% - akcent 1 3 3" xfId="858"/>
    <cellStyle name="40% - akcent 1 3 4" xfId="859"/>
    <cellStyle name="40% - akcent 1 3 5" xfId="860"/>
    <cellStyle name="40% - akcent 1 30" xfId="861"/>
    <cellStyle name="40% - akcent 1 30 2" xfId="862"/>
    <cellStyle name="40% - akcent 1 31" xfId="863"/>
    <cellStyle name="40% - akcent 1 31 2" xfId="864"/>
    <cellStyle name="40% - akcent 1 32" xfId="865"/>
    <cellStyle name="40% - akcent 1 32 2" xfId="866"/>
    <cellStyle name="40% - akcent 1 33" xfId="867"/>
    <cellStyle name="40% - akcent 1 33 2" xfId="868"/>
    <cellStyle name="40% - akcent 1 34" xfId="869"/>
    <cellStyle name="40% - akcent 1 34 2" xfId="870"/>
    <cellStyle name="40% - akcent 1 35" xfId="871"/>
    <cellStyle name="40% - akcent 1 35 2" xfId="872"/>
    <cellStyle name="40% - akcent 1 36" xfId="873"/>
    <cellStyle name="40% - akcent 1 36 2" xfId="874"/>
    <cellStyle name="40% - akcent 1 37" xfId="875"/>
    <cellStyle name="40% - akcent 1 37 2" xfId="876"/>
    <cellStyle name="40% - akcent 1 38" xfId="877"/>
    <cellStyle name="40% - akcent 1 38 2" xfId="878"/>
    <cellStyle name="40% - akcent 1 39" xfId="879"/>
    <cellStyle name="40% - akcent 1 39 2" xfId="880"/>
    <cellStyle name="40% - akcent 1 4" xfId="881"/>
    <cellStyle name="40% — akcent 1 4" xfId="882"/>
    <cellStyle name="40% - akcent 1 4 2" xfId="883"/>
    <cellStyle name="40% - akcent 1 4 3" xfId="884"/>
    <cellStyle name="40% - akcent 1 4 4" xfId="885"/>
    <cellStyle name="40% - akcent 1 40" xfId="886"/>
    <cellStyle name="40% - akcent 1 40 2" xfId="887"/>
    <cellStyle name="40% - akcent 1 41" xfId="888"/>
    <cellStyle name="40% - akcent 1 41 2" xfId="889"/>
    <cellStyle name="40% - akcent 1 42" xfId="890"/>
    <cellStyle name="40% - akcent 1 42 2" xfId="891"/>
    <cellStyle name="40% - akcent 1 43" xfId="892"/>
    <cellStyle name="40% - akcent 1 43 2" xfId="893"/>
    <cellStyle name="40% - akcent 1 44" xfId="894"/>
    <cellStyle name="40% - akcent 1 44 2" xfId="895"/>
    <cellStyle name="40% - akcent 1 45" xfId="896"/>
    <cellStyle name="40% - akcent 1 46" xfId="897"/>
    <cellStyle name="40% - akcent 1 5" xfId="898"/>
    <cellStyle name="40% — akcent 1 5" xfId="899"/>
    <cellStyle name="40% - akcent 1 5 2" xfId="900"/>
    <cellStyle name="40% - akcent 1 5 3" xfId="901"/>
    <cellStyle name="40% - akcent 1 6" xfId="902"/>
    <cellStyle name="40% — akcent 1 6" xfId="903"/>
    <cellStyle name="40% - akcent 1 6 2" xfId="904"/>
    <cellStyle name="40% - akcent 1 7" xfId="905"/>
    <cellStyle name="40% - akcent 1 7 2" xfId="906"/>
    <cellStyle name="40% - akcent 1 8" xfId="907"/>
    <cellStyle name="40% - akcent 1 8 2" xfId="908"/>
    <cellStyle name="40% - akcent 1 9" xfId="909"/>
    <cellStyle name="40% - akcent 1 9 2" xfId="910"/>
    <cellStyle name="40% - akcent 2" xfId="911"/>
    <cellStyle name="40% - akcent 2 10" xfId="912"/>
    <cellStyle name="40% - akcent 2 10 2" xfId="913"/>
    <cellStyle name="40% - akcent 2 11" xfId="914"/>
    <cellStyle name="40% - akcent 2 11 2" xfId="915"/>
    <cellStyle name="40% - akcent 2 12" xfId="916"/>
    <cellStyle name="40% - akcent 2 12 2" xfId="917"/>
    <cellStyle name="40% - akcent 2 13" xfId="918"/>
    <cellStyle name="40% - akcent 2 13 2" xfId="919"/>
    <cellStyle name="40% - akcent 2 14" xfId="920"/>
    <cellStyle name="40% - akcent 2 14 2" xfId="921"/>
    <cellStyle name="40% - akcent 2 15" xfId="922"/>
    <cellStyle name="40% - akcent 2 15 2" xfId="923"/>
    <cellStyle name="40% - akcent 2 16" xfId="924"/>
    <cellStyle name="40% - akcent 2 16 2" xfId="925"/>
    <cellStyle name="40% - akcent 2 17" xfId="926"/>
    <cellStyle name="40% - akcent 2 17 2" xfId="927"/>
    <cellStyle name="40% - akcent 2 18" xfId="928"/>
    <cellStyle name="40% - akcent 2 18 2" xfId="929"/>
    <cellStyle name="40% - akcent 2 19" xfId="930"/>
    <cellStyle name="40% - akcent 2 19 2" xfId="931"/>
    <cellStyle name="40% - akcent 2 2" xfId="932"/>
    <cellStyle name="40% — akcent 2 2" xfId="933"/>
    <cellStyle name="40% - akcent 2 2 2" xfId="934"/>
    <cellStyle name="40% - akcent 2 2 2 2" xfId="935"/>
    <cellStyle name="40% - akcent 2 2 2 2 2" xfId="936"/>
    <cellStyle name="40% - akcent 2 2 2 3" xfId="937"/>
    <cellStyle name="40% - akcent 2 2 2 4" xfId="938"/>
    <cellStyle name="40% - akcent 2 2 3" xfId="939"/>
    <cellStyle name="40% - akcent 2 2 4" xfId="940"/>
    <cellStyle name="40% - akcent 2 2 5" xfId="941"/>
    <cellStyle name="40% - akcent 2 2 6" xfId="942"/>
    <cellStyle name="40% - akcent 2 2 7" xfId="943"/>
    <cellStyle name="40% - akcent 2 20" xfId="944"/>
    <cellStyle name="40% - akcent 2 20 2" xfId="945"/>
    <cellStyle name="40% - akcent 2 21" xfId="946"/>
    <cellStyle name="40% - akcent 2 21 2" xfId="947"/>
    <cellStyle name="40% - akcent 2 22" xfId="948"/>
    <cellStyle name="40% - akcent 2 22 2" xfId="949"/>
    <cellStyle name="40% - akcent 2 23" xfId="950"/>
    <cellStyle name="40% - akcent 2 23 2" xfId="951"/>
    <cellStyle name="40% - akcent 2 24" xfId="952"/>
    <cellStyle name="40% - akcent 2 24 2" xfId="953"/>
    <cellStyle name="40% - akcent 2 25" xfId="954"/>
    <cellStyle name="40% - akcent 2 25 2" xfId="955"/>
    <cellStyle name="40% - akcent 2 26" xfId="956"/>
    <cellStyle name="40% - akcent 2 26 2" xfId="957"/>
    <cellStyle name="40% - akcent 2 27" xfId="958"/>
    <cellStyle name="40% - akcent 2 27 2" xfId="959"/>
    <cellStyle name="40% - akcent 2 28" xfId="960"/>
    <cellStyle name="40% - akcent 2 28 2" xfId="961"/>
    <cellStyle name="40% - akcent 2 29" xfId="962"/>
    <cellStyle name="40% - akcent 2 29 2" xfId="963"/>
    <cellStyle name="40% - akcent 2 3" xfId="964"/>
    <cellStyle name="40% — akcent 2 3" xfId="965"/>
    <cellStyle name="40% - akcent 2 3 2" xfId="966"/>
    <cellStyle name="40% - akcent 2 3 3" xfId="967"/>
    <cellStyle name="40% - akcent 2 3 4" xfId="968"/>
    <cellStyle name="40% - akcent 2 3 5" xfId="969"/>
    <cellStyle name="40% - akcent 2 30" xfId="970"/>
    <cellStyle name="40% - akcent 2 30 2" xfId="971"/>
    <cellStyle name="40% - akcent 2 31" xfId="972"/>
    <cellStyle name="40% - akcent 2 31 2" xfId="973"/>
    <cellStyle name="40% - akcent 2 32" xfId="974"/>
    <cellStyle name="40% - akcent 2 32 2" xfId="975"/>
    <cellStyle name="40% - akcent 2 33" xfId="976"/>
    <cellStyle name="40% - akcent 2 33 2" xfId="977"/>
    <cellStyle name="40% - akcent 2 34" xfId="978"/>
    <cellStyle name="40% - akcent 2 34 2" xfId="979"/>
    <cellStyle name="40% - akcent 2 35" xfId="980"/>
    <cellStyle name="40% - akcent 2 35 2" xfId="981"/>
    <cellStyle name="40% - akcent 2 36" xfId="982"/>
    <cellStyle name="40% - akcent 2 36 2" xfId="983"/>
    <cellStyle name="40% - akcent 2 37" xfId="984"/>
    <cellStyle name="40% - akcent 2 37 2" xfId="985"/>
    <cellStyle name="40% - akcent 2 38" xfId="986"/>
    <cellStyle name="40% - akcent 2 38 2" xfId="987"/>
    <cellStyle name="40% - akcent 2 39" xfId="988"/>
    <cellStyle name="40% - akcent 2 39 2" xfId="989"/>
    <cellStyle name="40% - akcent 2 4" xfId="990"/>
    <cellStyle name="40% — akcent 2 4" xfId="991"/>
    <cellStyle name="40% - akcent 2 4 2" xfId="992"/>
    <cellStyle name="40% - akcent 2 4 3" xfId="993"/>
    <cellStyle name="40% - akcent 2 4 4" xfId="994"/>
    <cellStyle name="40% - akcent 2 40" xfId="995"/>
    <cellStyle name="40% - akcent 2 40 2" xfId="996"/>
    <cellStyle name="40% - akcent 2 41" xfId="997"/>
    <cellStyle name="40% - akcent 2 41 2" xfId="998"/>
    <cellStyle name="40% - akcent 2 42" xfId="999"/>
    <cellStyle name="40% - akcent 2 42 2" xfId="1000"/>
    <cellStyle name="40% - akcent 2 43" xfId="1001"/>
    <cellStyle name="40% - akcent 2 43 2" xfId="1002"/>
    <cellStyle name="40% - akcent 2 44" xfId="1003"/>
    <cellStyle name="40% - akcent 2 44 2" xfId="1004"/>
    <cellStyle name="40% - akcent 2 45" xfId="1005"/>
    <cellStyle name="40% - akcent 2 46" xfId="1006"/>
    <cellStyle name="40% - akcent 2 5" xfId="1007"/>
    <cellStyle name="40% — akcent 2 5" xfId="1008"/>
    <cellStyle name="40% - akcent 2 5 2" xfId="1009"/>
    <cellStyle name="40% - akcent 2 5 3" xfId="1010"/>
    <cellStyle name="40% - akcent 2 6" xfId="1011"/>
    <cellStyle name="40% — akcent 2 6" xfId="1012"/>
    <cellStyle name="40% - akcent 2 6 2" xfId="1013"/>
    <cellStyle name="40% - akcent 2 7" xfId="1014"/>
    <cellStyle name="40% - akcent 2 7 2" xfId="1015"/>
    <cellStyle name="40% - akcent 2 8" xfId="1016"/>
    <cellStyle name="40% - akcent 2 8 2" xfId="1017"/>
    <cellStyle name="40% - akcent 2 9" xfId="1018"/>
    <cellStyle name="40% - akcent 2 9 2" xfId="1019"/>
    <cellStyle name="40% - akcent 3" xfId="1020"/>
    <cellStyle name="40% - akcent 3 10" xfId="1021"/>
    <cellStyle name="40% - akcent 3 10 2" xfId="1022"/>
    <cellStyle name="40% - akcent 3 11" xfId="1023"/>
    <cellStyle name="40% - akcent 3 11 2" xfId="1024"/>
    <cellStyle name="40% - akcent 3 12" xfId="1025"/>
    <cellStyle name="40% - akcent 3 12 2" xfId="1026"/>
    <cellStyle name="40% - akcent 3 13" xfId="1027"/>
    <cellStyle name="40% - akcent 3 13 2" xfId="1028"/>
    <cellStyle name="40% - akcent 3 14" xfId="1029"/>
    <cellStyle name="40% - akcent 3 14 2" xfId="1030"/>
    <cellStyle name="40% - akcent 3 15" xfId="1031"/>
    <cellStyle name="40% - akcent 3 15 2" xfId="1032"/>
    <cellStyle name="40% - akcent 3 16" xfId="1033"/>
    <cellStyle name="40% - akcent 3 16 2" xfId="1034"/>
    <cellStyle name="40% - akcent 3 17" xfId="1035"/>
    <cellStyle name="40% - akcent 3 17 2" xfId="1036"/>
    <cellStyle name="40% - akcent 3 18" xfId="1037"/>
    <cellStyle name="40% - akcent 3 18 2" xfId="1038"/>
    <cellStyle name="40% - akcent 3 19" xfId="1039"/>
    <cellStyle name="40% - akcent 3 19 2" xfId="1040"/>
    <cellStyle name="40% - akcent 3 2" xfId="1041"/>
    <cellStyle name="40% — akcent 3 2" xfId="1042"/>
    <cellStyle name="40% - akcent 3 2 2" xfId="1043"/>
    <cellStyle name="40% - akcent 3 2 2 2" xfId="1044"/>
    <cellStyle name="40% - akcent 3 2 2 2 2" xfId="1045"/>
    <cellStyle name="40% - akcent 3 2 2 3" xfId="1046"/>
    <cellStyle name="40% - akcent 3 2 2 4" xfId="1047"/>
    <cellStyle name="40% - akcent 3 2 3" xfId="1048"/>
    <cellStyle name="40% - akcent 3 2 4" xfId="1049"/>
    <cellStyle name="40% - akcent 3 2 5" xfId="1050"/>
    <cellStyle name="40% - akcent 3 2 6" xfId="1051"/>
    <cellStyle name="40% - akcent 3 2 7" xfId="1052"/>
    <cellStyle name="40% - akcent 3 20" xfId="1053"/>
    <cellStyle name="40% - akcent 3 20 2" xfId="1054"/>
    <cellStyle name="40% - akcent 3 21" xfId="1055"/>
    <cellStyle name="40% - akcent 3 21 2" xfId="1056"/>
    <cellStyle name="40% - akcent 3 22" xfId="1057"/>
    <cellStyle name="40% - akcent 3 22 2" xfId="1058"/>
    <cellStyle name="40% - akcent 3 23" xfId="1059"/>
    <cellStyle name="40% - akcent 3 23 2" xfId="1060"/>
    <cellStyle name="40% - akcent 3 24" xfId="1061"/>
    <cellStyle name="40% - akcent 3 24 2" xfId="1062"/>
    <cellStyle name="40% - akcent 3 25" xfId="1063"/>
    <cellStyle name="40% - akcent 3 25 2" xfId="1064"/>
    <cellStyle name="40% - akcent 3 26" xfId="1065"/>
    <cellStyle name="40% - akcent 3 26 2" xfId="1066"/>
    <cellStyle name="40% - akcent 3 27" xfId="1067"/>
    <cellStyle name="40% - akcent 3 27 2" xfId="1068"/>
    <cellStyle name="40% - akcent 3 28" xfId="1069"/>
    <cellStyle name="40% - akcent 3 28 2" xfId="1070"/>
    <cellStyle name="40% - akcent 3 29" xfId="1071"/>
    <cellStyle name="40% - akcent 3 29 2" xfId="1072"/>
    <cellStyle name="40% - akcent 3 3" xfId="1073"/>
    <cellStyle name="40% — akcent 3 3" xfId="1074"/>
    <cellStyle name="40% - akcent 3 3 2" xfId="1075"/>
    <cellStyle name="40% - akcent 3 3 3" xfId="1076"/>
    <cellStyle name="40% - akcent 3 3 4" xfId="1077"/>
    <cellStyle name="40% - akcent 3 3 5" xfId="1078"/>
    <cellStyle name="40% - akcent 3 30" xfId="1079"/>
    <cellStyle name="40% - akcent 3 30 2" xfId="1080"/>
    <cellStyle name="40% - akcent 3 31" xfId="1081"/>
    <cellStyle name="40% - akcent 3 31 2" xfId="1082"/>
    <cellStyle name="40% - akcent 3 32" xfId="1083"/>
    <cellStyle name="40% - akcent 3 32 2" xfId="1084"/>
    <cellStyle name="40% - akcent 3 33" xfId="1085"/>
    <cellStyle name="40% - akcent 3 33 2" xfId="1086"/>
    <cellStyle name="40% - akcent 3 34" xfId="1087"/>
    <cellStyle name="40% - akcent 3 34 2" xfId="1088"/>
    <cellStyle name="40% - akcent 3 35" xfId="1089"/>
    <cellStyle name="40% - akcent 3 35 2" xfId="1090"/>
    <cellStyle name="40% - akcent 3 36" xfId="1091"/>
    <cellStyle name="40% - akcent 3 36 2" xfId="1092"/>
    <cellStyle name="40% - akcent 3 37" xfId="1093"/>
    <cellStyle name="40% - akcent 3 37 2" xfId="1094"/>
    <cellStyle name="40% - akcent 3 38" xfId="1095"/>
    <cellStyle name="40% - akcent 3 38 2" xfId="1096"/>
    <cellStyle name="40% - akcent 3 39" xfId="1097"/>
    <cellStyle name="40% - akcent 3 39 2" xfId="1098"/>
    <cellStyle name="40% - akcent 3 4" xfId="1099"/>
    <cellStyle name="40% — akcent 3 4" xfId="1100"/>
    <cellStyle name="40% - akcent 3 4 2" xfId="1101"/>
    <cellStyle name="40% - akcent 3 4 3" xfId="1102"/>
    <cellStyle name="40% - akcent 3 4 4" xfId="1103"/>
    <cellStyle name="40% - akcent 3 40" xfId="1104"/>
    <cellStyle name="40% - akcent 3 40 2" xfId="1105"/>
    <cellStyle name="40% - akcent 3 41" xfId="1106"/>
    <cellStyle name="40% - akcent 3 41 2" xfId="1107"/>
    <cellStyle name="40% - akcent 3 42" xfId="1108"/>
    <cellStyle name="40% - akcent 3 42 2" xfId="1109"/>
    <cellStyle name="40% - akcent 3 43" xfId="1110"/>
    <cellStyle name="40% - akcent 3 43 2" xfId="1111"/>
    <cellStyle name="40% - akcent 3 44" xfId="1112"/>
    <cellStyle name="40% - akcent 3 44 2" xfId="1113"/>
    <cellStyle name="40% - akcent 3 45" xfId="1114"/>
    <cellStyle name="40% - akcent 3 46" xfId="1115"/>
    <cellStyle name="40% - akcent 3 5" xfId="1116"/>
    <cellStyle name="40% — akcent 3 5" xfId="1117"/>
    <cellStyle name="40% - akcent 3 5 2" xfId="1118"/>
    <cellStyle name="40% - akcent 3 5 3" xfId="1119"/>
    <cellStyle name="40% - akcent 3 6" xfId="1120"/>
    <cellStyle name="40% — akcent 3 6" xfId="1121"/>
    <cellStyle name="40% - akcent 3 6 2" xfId="1122"/>
    <cellStyle name="40% - akcent 3 7" xfId="1123"/>
    <cellStyle name="40% - akcent 3 7 2" xfId="1124"/>
    <cellStyle name="40% - akcent 3 8" xfId="1125"/>
    <cellStyle name="40% - akcent 3 8 2" xfId="1126"/>
    <cellStyle name="40% - akcent 3 9" xfId="1127"/>
    <cellStyle name="40% - akcent 3 9 2" xfId="1128"/>
    <cellStyle name="40% - akcent 4" xfId="1129"/>
    <cellStyle name="40% - akcent 4 10" xfId="1130"/>
    <cellStyle name="40% - akcent 4 10 2" xfId="1131"/>
    <cellStyle name="40% - akcent 4 11" xfId="1132"/>
    <cellStyle name="40% - akcent 4 11 2" xfId="1133"/>
    <cellStyle name="40% - akcent 4 12" xfId="1134"/>
    <cellStyle name="40% - akcent 4 12 2" xfId="1135"/>
    <cellStyle name="40% - akcent 4 13" xfId="1136"/>
    <cellStyle name="40% - akcent 4 13 2" xfId="1137"/>
    <cellStyle name="40% - akcent 4 14" xfId="1138"/>
    <cellStyle name="40% - akcent 4 14 2" xfId="1139"/>
    <cellStyle name="40% - akcent 4 15" xfId="1140"/>
    <cellStyle name="40% - akcent 4 15 2" xfId="1141"/>
    <cellStyle name="40% - akcent 4 16" xfId="1142"/>
    <cellStyle name="40% - akcent 4 16 2" xfId="1143"/>
    <cellStyle name="40% - akcent 4 17" xfId="1144"/>
    <cellStyle name="40% - akcent 4 17 2" xfId="1145"/>
    <cellStyle name="40% - akcent 4 18" xfId="1146"/>
    <cellStyle name="40% - akcent 4 18 2" xfId="1147"/>
    <cellStyle name="40% - akcent 4 19" xfId="1148"/>
    <cellStyle name="40% - akcent 4 19 2" xfId="1149"/>
    <cellStyle name="40% - akcent 4 2" xfId="1150"/>
    <cellStyle name="40% — akcent 4 2" xfId="1151"/>
    <cellStyle name="40% - akcent 4 2 2" xfId="1152"/>
    <cellStyle name="40% - akcent 4 2 2 2" xfId="1153"/>
    <cellStyle name="40% - akcent 4 2 2 2 2" xfId="1154"/>
    <cellStyle name="40% - akcent 4 2 2 3" xfId="1155"/>
    <cellStyle name="40% - akcent 4 2 2 4" xfId="1156"/>
    <cellStyle name="40% - akcent 4 2 3" xfId="1157"/>
    <cellStyle name="40% - akcent 4 2 4" xfId="1158"/>
    <cellStyle name="40% - akcent 4 2 5" xfId="1159"/>
    <cellStyle name="40% - akcent 4 2 6" xfId="1160"/>
    <cellStyle name="40% - akcent 4 2 7" xfId="1161"/>
    <cellStyle name="40% - akcent 4 20" xfId="1162"/>
    <cellStyle name="40% - akcent 4 20 2" xfId="1163"/>
    <cellStyle name="40% - akcent 4 21" xfId="1164"/>
    <cellStyle name="40% - akcent 4 21 2" xfId="1165"/>
    <cellStyle name="40% - akcent 4 22" xfId="1166"/>
    <cellStyle name="40% - akcent 4 22 2" xfId="1167"/>
    <cellStyle name="40% - akcent 4 23" xfId="1168"/>
    <cellStyle name="40% - akcent 4 23 2" xfId="1169"/>
    <cellStyle name="40% - akcent 4 24" xfId="1170"/>
    <cellStyle name="40% - akcent 4 24 2" xfId="1171"/>
    <cellStyle name="40% - akcent 4 25" xfId="1172"/>
    <cellStyle name="40% - akcent 4 25 2" xfId="1173"/>
    <cellStyle name="40% - akcent 4 26" xfId="1174"/>
    <cellStyle name="40% - akcent 4 26 2" xfId="1175"/>
    <cellStyle name="40% - akcent 4 27" xfId="1176"/>
    <cellStyle name="40% - akcent 4 27 2" xfId="1177"/>
    <cellStyle name="40% - akcent 4 28" xfId="1178"/>
    <cellStyle name="40% - akcent 4 28 2" xfId="1179"/>
    <cellStyle name="40% - akcent 4 29" xfId="1180"/>
    <cellStyle name="40% - akcent 4 29 2" xfId="1181"/>
    <cellStyle name="40% - akcent 4 3" xfId="1182"/>
    <cellStyle name="40% — akcent 4 3" xfId="1183"/>
    <cellStyle name="40% - akcent 4 3 2" xfId="1184"/>
    <cellStyle name="40% - akcent 4 3 3" xfId="1185"/>
    <cellStyle name="40% - akcent 4 3 4" xfId="1186"/>
    <cellStyle name="40% - akcent 4 3 5" xfId="1187"/>
    <cellStyle name="40% - akcent 4 30" xfId="1188"/>
    <cellStyle name="40% - akcent 4 30 2" xfId="1189"/>
    <cellStyle name="40% - akcent 4 31" xfId="1190"/>
    <cellStyle name="40% - akcent 4 31 2" xfId="1191"/>
    <cellStyle name="40% - akcent 4 32" xfId="1192"/>
    <cellStyle name="40% - akcent 4 32 2" xfId="1193"/>
    <cellStyle name="40% - akcent 4 33" xfId="1194"/>
    <cellStyle name="40% - akcent 4 33 2" xfId="1195"/>
    <cellStyle name="40% - akcent 4 34" xfId="1196"/>
    <cellStyle name="40% - akcent 4 34 2" xfId="1197"/>
    <cellStyle name="40% - akcent 4 35" xfId="1198"/>
    <cellStyle name="40% - akcent 4 35 2" xfId="1199"/>
    <cellStyle name="40% - akcent 4 36" xfId="1200"/>
    <cellStyle name="40% - akcent 4 36 2" xfId="1201"/>
    <cellStyle name="40% - akcent 4 37" xfId="1202"/>
    <cellStyle name="40% - akcent 4 37 2" xfId="1203"/>
    <cellStyle name="40% - akcent 4 38" xfId="1204"/>
    <cellStyle name="40% - akcent 4 38 2" xfId="1205"/>
    <cellStyle name="40% - akcent 4 39" xfId="1206"/>
    <cellStyle name="40% - akcent 4 39 2" xfId="1207"/>
    <cellStyle name="40% - akcent 4 4" xfId="1208"/>
    <cellStyle name="40% — akcent 4 4" xfId="1209"/>
    <cellStyle name="40% - akcent 4 4 2" xfId="1210"/>
    <cellStyle name="40% - akcent 4 4 3" xfId="1211"/>
    <cellStyle name="40% - akcent 4 4 4" xfId="1212"/>
    <cellStyle name="40% - akcent 4 40" xfId="1213"/>
    <cellStyle name="40% - akcent 4 40 2" xfId="1214"/>
    <cellStyle name="40% - akcent 4 41" xfId="1215"/>
    <cellStyle name="40% - akcent 4 41 2" xfId="1216"/>
    <cellStyle name="40% - akcent 4 42" xfId="1217"/>
    <cellStyle name="40% - akcent 4 42 2" xfId="1218"/>
    <cellStyle name="40% - akcent 4 43" xfId="1219"/>
    <cellStyle name="40% - akcent 4 43 2" xfId="1220"/>
    <cellStyle name="40% - akcent 4 44" xfId="1221"/>
    <cellStyle name="40% - akcent 4 44 2" xfId="1222"/>
    <cellStyle name="40% - akcent 4 45" xfId="1223"/>
    <cellStyle name="40% - akcent 4 46" xfId="1224"/>
    <cellStyle name="40% - akcent 4 5" xfId="1225"/>
    <cellStyle name="40% — akcent 4 5" xfId="1226"/>
    <cellStyle name="40% - akcent 4 5 2" xfId="1227"/>
    <cellStyle name="40% - akcent 4 5 3" xfId="1228"/>
    <cellStyle name="40% - akcent 4 6" xfId="1229"/>
    <cellStyle name="40% — akcent 4 6" xfId="1230"/>
    <cellStyle name="40% - akcent 4 6 2" xfId="1231"/>
    <cellStyle name="40% - akcent 4 7" xfId="1232"/>
    <cellStyle name="40% - akcent 4 7 2" xfId="1233"/>
    <cellStyle name="40% - akcent 4 8" xfId="1234"/>
    <cellStyle name="40% - akcent 4 8 2" xfId="1235"/>
    <cellStyle name="40% - akcent 4 9" xfId="1236"/>
    <cellStyle name="40% - akcent 4 9 2" xfId="1237"/>
    <cellStyle name="40% - akcent 5" xfId="1238"/>
    <cellStyle name="40% - akcent 5 10" xfId="1239"/>
    <cellStyle name="40% - akcent 5 10 2" xfId="1240"/>
    <cellStyle name="40% - akcent 5 11" xfId="1241"/>
    <cellStyle name="40% - akcent 5 11 2" xfId="1242"/>
    <cellStyle name="40% - akcent 5 12" xfId="1243"/>
    <cellStyle name="40% - akcent 5 12 2" xfId="1244"/>
    <cellStyle name="40% - akcent 5 13" xfId="1245"/>
    <cellStyle name="40% - akcent 5 13 2" xfId="1246"/>
    <cellStyle name="40% - akcent 5 14" xfId="1247"/>
    <cellStyle name="40% - akcent 5 14 2" xfId="1248"/>
    <cellStyle name="40% - akcent 5 15" xfId="1249"/>
    <cellStyle name="40% - akcent 5 15 2" xfId="1250"/>
    <cellStyle name="40% - akcent 5 16" xfId="1251"/>
    <cellStyle name="40% - akcent 5 16 2" xfId="1252"/>
    <cellStyle name="40% - akcent 5 17" xfId="1253"/>
    <cellStyle name="40% - akcent 5 17 2" xfId="1254"/>
    <cellStyle name="40% - akcent 5 18" xfId="1255"/>
    <cellStyle name="40% - akcent 5 18 2" xfId="1256"/>
    <cellStyle name="40% - akcent 5 19" xfId="1257"/>
    <cellStyle name="40% - akcent 5 19 2" xfId="1258"/>
    <cellStyle name="40% - akcent 5 2" xfId="1259"/>
    <cellStyle name="40% — akcent 5 2" xfId="1260"/>
    <cellStyle name="40% - akcent 5 2 2" xfId="1261"/>
    <cellStyle name="40% - akcent 5 2 2 2" xfId="1262"/>
    <cellStyle name="40% - akcent 5 2 2 2 2" xfId="1263"/>
    <cellStyle name="40% - akcent 5 2 2 3" xfId="1264"/>
    <cellStyle name="40% - akcent 5 2 2 4" xfId="1265"/>
    <cellStyle name="40% - akcent 5 2 3" xfId="1266"/>
    <cellStyle name="40% - akcent 5 2 4" xfId="1267"/>
    <cellStyle name="40% - akcent 5 2 5" xfId="1268"/>
    <cellStyle name="40% - akcent 5 2 6" xfId="1269"/>
    <cellStyle name="40% - akcent 5 2 7" xfId="1270"/>
    <cellStyle name="40% - akcent 5 20" xfId="1271"/>
    <cellStyle name="40% - akcent 5 20 2" xfId="1272"/>
    <cellStyle name="40% - akcent 5 21" xfId="1273"/>
    <cellStyle name="40% - akcent 5 21 2" xfId="1274"/>
    <cellStyle name="40% - akcent 5 22" xfId="1275"/>
    <cellStyle name="40% - akcent 5 22 2" xfId="1276"/>
    <cellStyle name="40% - akcent 5 23" xfId="1277"/>
    <cellStyle name="40% - akcent 5 23 2" xfId="1278"/>
    <cellStyle name="40% - akcent 5 24" xfId="1279"/>
    <cellStyle name="40% - akcent 5 24 2" xfId="1280"/>
    <cellStyle name="40% - akcent 5 25" xfId="1281"/>
    <cellStyle name="40% - akcent 5 25 2" xfId="1282"/>
    <cellStyle name="40% - akcent 5 26" xfId="1283"/>
    <cellStyle name="40% - akcent 5 26 2" xfId="1284"/>
    <cellStyle name="40% - akcent 5 27" xfId="1285"/>
    <cellStyle name="40% - akcent 5 27 2" xfId="1286"/>
    <cellStyle name="40% - akcent 5 28" xfId="1287"/>
    <cellStyle name="40% - akcent 5 28 2" xfId="1288"/>
    <cellStyle name="40% - akcent 5 29" xfId="1289"/>
    <cellStyle name="40% - akcent 5 29 2" xfId="1290"/>
    <cellStyle name="40% - akcent 5 3" xfId="1291"/>
    <cellStyle name="40% — akcent 5 3" xfId="1292"/>
    <cellStyle name="40% - akcent 5 3 2" xfId="1293"/>
    <cellStyle name="40% - akcent 5 3 3" xfId="1294"/>
    <cellStyle name="40% - akcent 5 3 4" xfId="1295"/>
    <cellStyle name="40% - akcent 5 3 5" xfId="1296"/>
    <cellStyle name="40% - akcent 5 30" xfId="1297"/>
    <cellStyle name="40% - akcent 5 30 2" xfId="1298"/>
    <cellStyle name="40% - akcent 5 31" xfId="1299"/>
    <cellStyle name="40% - akcent 5 31 2" xfId="1300"/>
    <cellStyle name="40% - akcent 5 32" xfId="1301"/>
    <cellStyle name="40% - akcent 5 32 2" xfId="1302"/>
    <cellStyle name="40% - akcent 5 33" xfId="1303"/>
    <cellStyle name="40% - akcent 5 33 2" xfId="1304"/>
    <cellStyle name="40% - akcent 5 34" xfId="1305"/>
    <cellStyle name="40% - akcent 5 34 2" xfId="1306"/>
    <cellStyle name="40% - akcent 5 35" xfId="1307"/>
    <cellStyle name="40% - akcent 5 35 2" xfId="1308"/>
    <cellStyle name="40% - akcent 5 36" xfId="1309"/>
    <cellStyle name="40% - akcent 5 36 2" xfId="1310"/>
    <cellStyle name="40% - akcent 5 37" xfId="1311"/>
    <cellStyle name="40% - akcent 5 37 2" xfId="1312"/>
    <cellStyle name="40% - akcent 5 38" xfId="1313"/>
    <cellStyle name="40% - akcent 5 38 2" xfId="1314"/>
    <cellStyle name="40% - akcent 5 39" xfId="1315"/>
    <cellStyle name="40% - akcent 5 39 2" xfId="1316"/>
    <cellStyle name="40% - akcent 5 4" xfId="1317"/>
    <cellStyle name="40% — akcent 5 4" xfId="1318"/>
    <cellStyle name="40% - akcent 5 4 2" xfId="1319"/>
    <cellStyle name="40% - akcent 5 4 3" xfId="1320"/>
    <cellStyle name="40% - akcent 5 4 4" xfId="1321"/>
    <cellStyle name="40% - akcent 5 40" xfId="1322"/>
    <cellStyle name="40% - akcent 5 40 2" xfId="1323"/>
    <cellStyle name="40% - akcent 5 41" xfId="1324"/>
    <cellStyle name="40% - akcent 5 41 2" xfId="1325"/>
    <cellStyle name="40% - akcent 5 42" xfId="1326"/>
    <cellStyle name="40% - akcent 5 42 2" xfId="1327"/>
    <cellStyle name="40% - akcent 5 43" xfId="1328"/>
    <cellStyle name="40% - akcent 5 43 2" xfId="1329"/>
    <cellStyle name="40% - akcent 5 44" xfId="1330"/>
    <cellStyle name="40% - akcent 5 44 2" xfId="1331"/>
    <cellStyle name="40% - akcent 5 45" xfId="1332"/>
    <cellStyle name="40% - akcent 5 46" xfId="1333"/>
    <cellStyle name="40% - akcent 5 5" xfId="1334"/>
    <cellStyle name="40% — akcent 5 5" xfId="1335"/>
    <cellStyle name="40% - akcent 5 5 2" xfId="1336"/>
    <cellStyle name="40% - akcent 5 5 3" xfId="1337"/>
    <cellStyle name="40% - akcent 5 6" xfId="1338"/>
    <cellStyle name="40% — akcent 5 6" xfId="1339"/>
    <cellStyle name="40% - akcent 5 6 2" xfId="1340"/>
    <cellStyle name="40% - akcent 5 7" xfId="1341"/>
    <cellStyle name="40% - akcent 5 7 2" xfId="1342"/>
    <cellStyle name="40% - akcent 5 8" xfId="1343"/>
    <cellStyle name="40% - akcent 5 8 2" xfId="1344"/>
    <cellStyle name="40% - akcent 5 9" xfId="1345"/>
    <cellStyle name="40% - akcent 5 9 2" xfId="1346"/>
    <cellStyle name="40% - akcent 6" xfId="1347"/>
    <cellStyle name="40% - akcent 6 10" xfId="1348"/>
    <cellStyle name="40% - akcent 6 10 2" xfId="1349"/>
    <cellStyle name="40% - akcent 6 11" xfId="1350"/>
    <cellStyle name="40% - akcent 6 11 2" xfId="1351"/>
    <cellStyle name="40% - akcent 6 12" xfId="1352"/>
    <cellStyle name="40% - akcent 6 12 2" xfId="1353"/>
    <cellStyle name="40% - akcent 6 13" xfId="1354"/>
    <cellStyle name="40% - akcent 6 13 2" xfId="1355"/>
    <cellStyle name="40% - akcent 6 14" xfId="1356"/>
    <cellStyle name="40% - akcent 6 14 2" xfId="1357"/>
    <cellStyle name="40% - akcent 6 15" xfId="1358"/>
    <cellStyle name="40% - akcent 6 15 2" xfId="1359"/>
    <cellStyle name="40% - akcent 6 16" xfId="1360"/>
    <cellStyle name="40% - akcent 6 16 2" xfId="1361"/>
    <cellStyle name="40% - akcent 6 17" xfId="1362"/>
    <cellStyle name="40% - akcent 6 17 2" xfId="1363"/>
    <cellStyle name="40% - akcent 6 18" xfId="1364"/>
    <cellStyle name="40% - akcent 6 18 2" xfId="1365"/>
    <cellStyle name="40% - akcent 6 19" xfId="1366"/>
    <cellStyle name="40% - akcent 6 19 2" xfId="1367"/>
    <cellStyle name="40% - akcent 6 2" xfId="1368"/>
    <cellStyle name="40% — akcent 6 2" xfId="1369"/>
    <cellStyle name="40% - akcent 6 2 2" xfId="1370"/>
    <cellStyle name="40% - akcent 6 2 2 2" xfId="1371"/>
    <cellStyle name="40% - akcent 6 2 2 2 2" xfId="1372"/>
    <cellStyle name="40% - akcent 6 2 2 3" xfId="1373"/>
    <cellStyle name="40% - akcent 6 2 2 4" xfId="1374"/>
    <cellStyle name="40% - akcent 6 2 3" xfId="1375"/>
    <cellStyle name="40% - akcent 6 2 4" xfId="1376"/>
    <cellStyle name="40% - akcent 6 2 5" xfId="1377"/>
    <cellStyle name="40% - akcent 6 2 6" xfId="1378"/>
    <cellStyle name="40% - akcent 6 2 7" xfId="1379"/>
    <cellStyle name="40% - akcent 6 20" xfId="1380"/>
    <cellStyle name="40% - akcent 6 20 2" xfId="1381"/>
    <cellStyle name="40% - akcent 6 21" xfId="1382"/>
    <cellStyle name="40% - akcent 6 21 2" xfId="1383"/>
    <cellStyle name="40% - akcent 6 22" xfId="1384"/>
    <cellStyle name="40% - akcent 6 22 2" xfId="1385"/>
    <cellStyle name="40% - akcent 6 23" xfId="1386"/>
    <cellStyle name="40% - akcent 6 23 2" xfId="1387"/>
    <cellStyle name="40% - akcent 6 24" xfId="1388"/>
    <cellStyle name="40% - akcent 6 24 2" xfId="1389"/>
    <cellStyle name="40% - akcent 6 25" xfId="1390"/>
    <cellStyle name="40% - akcent 6 25 2" xfId="1391"/>
    <cellStyle name="40% - akcent 6 26" xfId="1392"/>
    <cellStyle name="40% - akcent 6 26 2" xfId="1393"/>
    <cellStyle name="40% - akcent 6 27" xfId="1394"/>
    <cellStyle name="40% - akcent 6 27 2" xfId="1395"/>
    <cellStyle name="40% - akcent 6 28" xfId="1396"/>
    <cellStyle name="40% - akcent 6 28 2" xfId="1397"/>
    <cellStyle name="40% - akcent 6 29" xfId="1398"/>
    <cellStyle name="40% - akcent 6 29 2" xfId="1399"/>
    <cellStyle name="40% - akcent 6 3" xfId="1400"/>
    <cellStyle name="40% — akcent 6 3" xfId="1401"/>
    <cellStyle name="40% - akcent 6 3 2" xfId="1402"/>
    <cellStyle name="40% - akcent 6 3 3" xfId="1403"/>
    <cellStyle name="40% - akcent 6 3 4" xfId="1404"/>
    <cellStyle name="40% - akcent 6 3 5" xfId="1405"/>
    <cellStyle name="40% - akcent 6 30" xfId="1406"/>
    <cellStyle name="40% - akcent 6 30 2" xfId="1407"/>
    <cellStyle name="40% - akcent 6 31" xfId="1408"/>
    <cellStyle name="40% - akcent 6 31 2" xfId="1409"/>
    <cellStyle name="40% - akcent 6 32" xfId="1410"/>
    <cellStyle name="40% - akcent 6 32 2" xfId="1411"/>
    <cellStyle name="40% - akcent 6 33" xfId="1412"/>
    <cellStyle name="40% - akcent 6 33 2" xfId="1413"/>
    <cellStyle name="40% - akcent 6 34" xfId="1414"/>
    <cellStyle name="40% - akcent 6 34 2" xfId="1415"/>
    <cellStyle name="40% - akcent 6 35" xfId="1416"/>
    <cellStyle name="40% - akcent 6 35 2" xfId="1417"/>
    <cellStyle name="40% - akcent 6 36" xfId="1418"/>
    <cellStyle name="40% - akcent 6 36 2" xfId="1419"/>
    <cellStyle name="40% - akcent 6 37" xfId="1420"/>
    <cellStyle name="40% - akcent 6 37 2" xfId="1421"/>
    <cellStyle name="40% - akcent 6 38" xfId="1422"/>
    <cellStyle name="40% - akcent 6 38 2" xfId="1423"/>
    <cellStyle name="40% - akcent 6 39" xfId="1424"/>
    <cellStyle name="40% - akcent 6 39 2" xfId="1425"/>
    <cellStyle name="40% - akcent 6 4" xfId="1426"/>
    <cellStyle name="40% — akcent 6 4" xfId="1427"/>
    <cellStyle name="40% - akcent 6 4 2" xfId="1428"/>
    <cellStyle name="40% - akcent 6 4 3" xfId="1429"/>
    <cellStyle name="40% - akcent 6 4 4" xfId="1430"/>
    <cellStyle name="40% - akcent 6 40" xfId="1431"/>
    <cellStyle name="40% - akcent 6 40 2" xfId="1432"/>
    <cellStyle name="40% - akcent 6 41" xfId="1433"/>
    <cellStyle name="40% - akcent 6 41 2" xfId="1434"/>
    <cellStyle name="40% - akcent 6 42" xfId="1435"/>
    <cellStyle name="40% - akcent 6 42 2" xfId="1436"/>
    <cellStyle name="40% - akcent 6 43" xfId="1437"/>
    <cellStyle name="40% - akcent 6 43 2" xfId="1438"/>
    <cellStyle name="40% - akcent 6 44" xfId="1439"/>
    <cellStyle name="40% - akcent 6 44 2" xfId="1440"/>
    <cellStyle name="40% - akcent 6 45" xfId="1441"/>
    <cellStyle name="40% - akcent 6 46" xfId="1442"/>
    <cellStyle name="40% - akcent 6 5" xfId="1443"/>
    <cellStyle name="40% — akcent 6 5" xfId="1444"/>
    <cellStyle name="40% - akcent 6 5 2" xfId="1445"/>
    <cellStyle name="40% - akcent 6 5 3" xfId="1446"/>
    <cellStyle name="40% - akcent 6 6" xfId="1447"/>
    <cellStyle name="40% — akcent 6 6" xfId="1448"/>
    <cellStyle name="40% - akcent 6 6 2" xfId="1449"/>
    <cellStyle name="40% - akcent 6 7" xfId="1450"/>
    <cellStyle name="40% - akcent 6 7 2" xfId="1451"/>
    <cellStyle name="40% - akcent 6 8" xfId="1452"/>
    <cellStyle name="40% - akcent 6 8 2" xfId="1453"/>
    <cellStyle name="40% - akcent 6 9" xfId="1454"/>
    <cellStyle name="40% - akcent 6 9 2" xfId="1455"/>
    <cellStyle name="60% - Accent1" xfId="1456"/>
    <cellStyle name="60% - Accent1 2" xfId="1457"/>
    <cellStyle name="60% - Accent1 2 2" xfId="1458"/>
    <cellStyle name="60% - Accent1 2 2 2" xfId="1459"/>
    <cellStyle name="60% - Accent1 2 3" xfId="1460"/>
    <cellStyle name="60% - Accent1 2 4" xfId="1461"/>
    <cellStyle name="60% - Accent1 3" xfId="1462"/>
    <cellStyle name="60% - Accent1 4" xfId="1463"/>
    <cellStyle name="60% - Accent2" xfId="1464"/>
    <cellStyle name="60% - Accent2 2" xfId="1465"/>
    <cellStyle name="60% - Accent2 2 2" xfId="1466"/>
    <cellStyle name="60% - Accent2 2 2 2" xfId="1467"/>
    <cellStyle name="60% - Accent2 2 3" xfId="1468"/>
    <cellStyle name="60% - Accent2 2 4" xfId="1469"/>
    <cellStyle name="60% - Accent2 3" xfId="1470"/>
    <cellStyle name="60% - Accent2 4" xfId="1471"/>
    <cellStyle name="60% - Accent3" xfId="1472"/>
    <cellStyle name="60% - Accent3 2" xfId="1473"/>
    <cellStyle name="60% - Accent3 2 2" xfId="1474"/>
    <cellStyle name="60% - Accent3 2 2 2" xfId="1475"/>
    <cellStyle name="60% - Accent3 2 3" xfId="1476"/>
    <cellStyle name="60% - Accent3 2 4" xfId="1477"/>
    <cellStyle name="60% - Accent3 3" xfId="1478"/>
    <cellStyle name="60% - Accent3 4" xfId="1479"/>
    <cellStyle name="60% - Accent4" xfId="1480"/>
    <cellStyle name="60% - Accent4 2" xfId="1481"/>
    <cellStyle name="60% - Accent4 2 2" xfId="1482"/>
    <cellStyle name="60% - Accent4 2 2 2" xfId="1483"/>
    <cellStyle name="60% - Accent4 2 3" xfId="1484"/>
    <cellStyle name="60% - Accent4 2 4" xfId="1485"/>
    <cellStyle name="60% - Accent4 3" xfId="1486"/>
    <cellStyle name="60% - Accent4 4" xfId="1487"/>
    <cellStyle name="60% - Accent5" xfId="1488"/>
    <cellStyle name="60% - Accent5 2" xfId="1489"/>
    <cellStyle name="60% - Accent5 2 2" xfId="1490"/>
    <cellStyle name="60% - Accent5 2 2 2" xfId="1491"/>
    <cellStyle name="60% - Accent5 2 3" xfId="1492"/>
    <cellStyle name="60% - Accent5 2 4" xfId="1493"/>
    <cellStyle name="60% - Accent5 3" xfId="1494"/>
    <cellStyle name="60% - Accent5 4" xfId="1495"/>
    <cellStyle name="60% - Accent6" xfId="1496"/>
    <cellStyle name="60% - Accent6 2" xfId="1497"/>
    <cellStyle name="60% - Accent6 2 2" xfId="1498"/>
    <cellStyle name="60% - Accent6 2 2 2" xfId="1499"/>
    <cellStyle name="60% - Accent6 2 3" xfId="1500"/>
    <cellStyle name="60% - Accent6 2 4" xfId="1501"/>
    <cellStyle name="60% - Accent6 3" xfId="1502"/>
    <cellStyle name="60% - Accent6 4" xfId="1503"/>
    <cellStyle name="60% - akcent 1" xfId="1504"/>
    <cellStyle name="60% - akcent 1 10" xfId="1505"/>
    <cellStyle name="60% - akcent 1 10 2" xfId="1506"/>
    <cellStyle name="60% - akcent 1 11" xfId="1507"/>
    <cellStyle name="60% - akcent 1 11 2" xfId="1508"/>
    <cellStyle name="60% - akcent 1 12" xfId="1509"/>
    <cellStyle name="60% - akcent 1 12 2" xfId="1510"/>
    <cellStyle name="60% - akcent 1 13" xfId="1511"/>
    <cellStyle name="60% - akcent 1 13 2" xfId="1512"/>
    <cellStyle name="60% - akcent 1 14" xfId="1513"/>
    <cellStyle name="60% - akcent 1 14 2" xfId="1514"/>
    <cellStyle name="60% - akcent 1 15" xfId="1515"/>
    <cellStyle name="60% - akcent 1 15 2" xfId="1516"/>
    <cellStyle name="60% - akcent 1 16" xfId="1517"/>
    <cellStyle name="60% - akcent 1 16 2" xfId="1518"/>
    <cellStyle name="60% - akcent 1 17" xfId="1519"/>
    <cellStyle name="60% - akcent 1 17 2" xfId="1520"/>
    <cellStyle name="60% - akcent 1 18" xfId="1521"/>
    <cellStyle name="60% - akcent 1 18 2" xfId="1522"/>
    <cellStyle name="60% - akcent 1 19" xfId="1523"/>
    <cellStyle name="60% - akcent 1 19 2" xfId="1524"/>
    <cellStyle name="60% - akcent 1 2" xfId="1525"/>
    <cellStyle name="60% — akcent 1 2" xfId="1526"/>
    <cellStyle name="60% - akcent 1 2 2" xfId="1527"/>
    <cellStyle name="60% - akcent 1 2 2 2" xfId="1528"/>
    <cellStyle name="60% - akcent 1 2 2 2 2" xfId="1529"/>
    <cellStyle name="60% - akcent 1 2 2 3" xfId="1530"/>
    <cellStyle name="60% - akcent 1 2 2 4" xfId="1531"/>
    <cellStyle name="60% - akcent 1 2 3" xfId="1532"/>
    <cellStyle name="60% - akcent 1 2 4" xfId="1533"/>
    <cellStyle name="60% - akcent 1 2 5" xfId="1534"/>
    <cellStyle name="60% - akcent 1 2 6" xfId="1535"/>
    <cellStyle name="60% - akcent 1 2 7" xfId="1536"/>
    <cellStyle name="60% - akcent 1 20" xfId="1537"/>
    <cellStyle name="60% - akcent 1 20 2" xfId="1538"/>
    <cellStyle name="60% - akcent 1 21" xfId="1539"/>
    <cellStyle name="60% - akcent 1 21 2" xfId="1540"/>
    <cellStyle name="60% - akcent 1 22" xfId="1541"/>
    <cellStyle name="60% - akcent 1 22 2" xfId="1542"/>
    <cellStyle name="60% - akcent 1 23" xfId="1543"/>
    <cellStyle name="60% - akcent 1 23 2" xfId="1544"/>
    <cellStyle name="60% - akcent 1 24" xfId="1545"/>
    <cellStyle name="60% - akcent 1 24 2" xfId="1546"/>
    <cellStyle name="60% - akcent 1 25" xfId="1547"/>
    <cellStyle name="60% - akcent 1 25 2" xfId="1548"/>
    <cellStyle name="60% - akcent 1 26" xfId="1549"/>
    <cellStyle name="60% - akcent 1 26 2" xfId="1550"/>
    <cellStyle name="60% - akcent 1 27" xfId="1551"/>
    <cellStyle name="60% - akcent 1 27 2" xfId="1552"/>
    <cellStyle name="60% - akcent 1 28" xfId="1553"/>
    <cellStyle name="60% - akcent 1 28 2" xfId="1554"/>
    <cellStyle name="60% - akcent 1 29" xfId="1555"/>
    <cellStyle name="60% - akcent 1 29 2" xfId="1556"/>
    <cellStyle name="60% - akcent 1 3" xfId="1557"/>
    <cellStyle name="60% — akcent 1 3" xfId="1558"/>
    <cellStyle name="60% - akcent 1 3 2" xfId="1559"/>
    <cellStyle name="60% - akcent 1 3 3" xfId="1560"/>
    <cellStyle name="60% - akcent 1 3 4" xfId="1561"/>
    <cellStyle name="60% - akcent 1 3 5" xfId="1562"/>
    <cellStyle name="60% - akcent 1 30" xfId="1563"/>
    <cellStyle name="60% - akcent 1 30 2" xfId="1564"/>
    <cellStyle name="60% - akcent 1 31" xfId="1565"/>
    <cellStyle name="60% - akcent 1 31 2" xfId="1566"/>
    <cellStyle name="60% - akcent 1 32" xfId="1567"/>
    <cellStyle name="60% - akcent 1 32 2" xfId="1568"/>
    <cellStyle name="60% - akcent 1 33" xfId="1569"/>
    <cellStyle name="60% - akcent 1 33 2" xfId="1570"/>
    <cellStyle name="60% - akcent 1 34" xfId="1571"/>
    <cellStyle name="60% - akcent 1 34 2" xfId="1572"/>
    <cellStyle name="60% - akcent 1 35" xfId="1573"/>
    <cellStyle name="60% - akcent 1 35 2" xfId="1574"/>
    <cellStyle name="60% - akcent 1 36" xfId="1575"/>
    <cellStyle name="60% - akcent 1 36 2" xfId="1576"/>
    <cellStyle name="60% - akcent 1 37" xfId="1577"/>
    <cellStyle name="60% - akcent 1 37 2" xfId="1578"/>
    <cellStyle name="60% - akcent 1 38" xfId="1579"/>
    <cellStyle name="60% - akcent 1 38 2" xfId="1580"/>
    <cellStyle name="60% - akcent 1 39" xfId="1581"/>
    <cellStyle name="60% - akcent 1 39 2" xfId="1582"/>
    <cellStyle name="60% - akcent 1 4" xfId="1583"/>
    <cellStyle name="60% — akcent 1 4" xfId="1584"/>
    <cellStyle name="60% - akcent 1 4 2" xfId="33"/>
    <cellStyle name="60% - akcent 1 4 2 2" xfId="1585"/>
    <cellStyle name="60% - akcent 1 4 3" xfId="1586"/>
    <cellStyle name="60% - akcent 1 4 4" xfId="1587"/>
    <cellStyle name="60% - akcent 1 40" xfId="1588"/>
    <cellStyle name="60% - akcent 1 40 2" xfId="1589"/>
    <cellStyle name="60% - akcent 1 41" xfId="1590"/>
    <cellStyle name="60% - akcent 1 41 2" xfId="1591"/>
    <cellStyle name="60% - akcent 1 42" xfId="1592"/>
    <cellStyle name="60% - akcent 1 42 2" xfId="1593"/>
    <cellStyle name="60% - akcent 1 43" xfId="1594"/>
    <cellStyle name="60% - akcent 1 43 2" xfId="1595"/>
    <cellStyle name="60% - akcent 1 44" xfId="1596"/>
    <cellStyle name="60% - akcent 1 44 2" xfId="1597"/>
    <cellStyle name="60% - akcent 1 45" xfId="1598"/>
    <cellStyle name="60% - akcent 1 46" xfId="1599"/>
    <cellStyle name="60% - akcent 1 5" xfId="1600"/>
    <cellStyle name="60% — akcent 1 5" xfId="1601"/>
    <cellStyle name="60% - akcent 1 5 2" xfId="1602"/>
    <cellStyle name="60% - akcent 1 5 3" xfId="1603"/>
    <cellStyle name="60% - akcent 1 6" xfId="1604"/>
    <cellStyle name="60% — akcent 1 6" xfId="1605"/>
    <cellStyle name="60% - akcent 1 6 2" xfId="1606"/>
    <cellStyle name="60% - akcent 1 7" xfId="1607"/>
    <cellStyle name="60% - akcent 1 7 2" xfId="1608"/>
    <cellStyle name="60% - akcent 1 8" xfId="1609"/>
    <cellStyle name="60% - akcent 1 8 2" xfId="1610"/>
    <cellStyle name="60% - akcent 1 9" xfId="1611"/>
    <cellStyle name="60% - akcent 1 9 2" xfId="1612"/>
    <cellStyle name="60% - akcent 2" xfId="1613"/>
    <cellStyle name="60% - akcent 2 10" xfId="1614"/>
    <cellStyle name="60% - akcent 2 10 2" xfId="1615"/>
    <cellStyle name="60% - akcent 2 11" xfId="1616"/>
    <cellStyle name="60% - akcent 2 11 2" xfId="1617"/>
    <cellStyle name="60% - akcent 2 12" xfId="1618"/>
    <cellStyle name="60% - akcent 2 12 2" xfId="1619"/>
    <cellStyle name="60% - akcent 2 13" xfId="1620"/>
    <cellStyle name="60% - akcent 2 13 2" xfId="1621"/>
    <cellStyle name="60% - akcent 2 14" xfId="1622"/>
    <cellStyle name="60% - akcent 2 14 2" xfId="1623"/>
    <cellStyle name="60% - akcent 2 15" xfId="1624"/>
    <cellStyle name="60% - akcent 2 15 2" xfId="1625"/>
    <cellStyle name="60% - akcent 2 16" xfId="1626"/>
    <cellStyle name="60% - akcent 2 16 2" xfId="1627"/>
    <cellStyle name="60% - akcent 2 17" xfId="1628"/>
    <cellStyle name="60% - akcent 2 17 2" xfId="1629"/>
    <cellStyle name="60% - akcent 2 18" xfId="1630"/>
    <cellStyle name="60% - akcent 2 18 2" xfId="1631"/>
    <cellStyle name="60% - akcent 2 19" xfId="1632"/>
    <cellStyle name="60% - akcent 2 19 2" xfId="1633"/>
    <cellStyle name="60% - akcent 2 2" xfId="1634"/>
    <cellStyle name="60% — akcent 2 2" xfId="1635"/>
    <cellStyle name="60% - akcent 2 2 2" xfId="1636"/>
    <cellStyle name="60% - akcent 2 2 2 2" xfId="1637"/>
    <cellStyle name="60% - akcent 2 2 2 2 2" xfId="1638"/>
    <cellStyle name="60% - akcent 2 2 2 3" xfId="1639"/>
    <cellStyle name="60% - akcent 2 2 2 4" xfId="1640"/>
    <cellStyle name="60% - akcent 2 2 3" xfId="1641"/>
    <cellStyle name="60% - akcent 2 2 4" xfId="1642"/>
    <cellStyle name="60% - akcent 2 2 5" xfId="1643"/>
    <cellStyle name="60% - akcent 2 2 6" xfId="1644"/>
    <cellStyle name="60% - akcent 2 2 7" xfId="1645"/>
    <cellStyle name="60% - akcent 2 20" xfId="1646"/>
    <cellStyle name="60% - akcent 2 20 2" xfId="1647"/>
    <cellStyle name="60% - akcent 2 21" xfId="1648"/>
    <cellStyle name="60% - akcent 2 21 2" xfId="1649"/>
    <cellStyle name="60% - akcent 2 22" xfId="1650"/>
    <cellStyle name="60% - akcent 2 22 2" xfId="1651"/>
    <cellStyle name="60% - akcent 2 23" xfId="1652"/>
    <cellStyle name="60% - akcent 2 23 2" xfId="1653"/>
    <cellStyle name="60% - akcent 2 24" xfId="1654"/>
    <cellStyle name="60% - akcent 2 24 2" xfId="1655"/>
    <cellStyle name="60% - akcent 2 25" xfId="1656"/>
    <cellStyle name="60% - akcent 2 25 2" xfId="1657"/>
    <cellStyle name="60% - akcent 2 26" xfId="1658"/>
    <cellStyle name="60% - akcent 2 26 2" xfId="1659"/>
    <cellStyle name="60% - akcent 2 27" xfId="1660"/>
    <cellStyle name="60% - akcent 2 27 2" xfId="1661"/>
    <cellStyle name="60% - akcent 2 28" xfId="1662"/>
    <cellStyle name="60% - akcent 2 28 2" xfId="1663"/>
    <cellStyle name="60% - akcent 2 29" xfId="1664"/>
    <cellStyle name="60% - akcent 2 29 2" xfId="1665"/>
    <cellStyle name="60% - akcent 2 3" xfId="1666"/>
    <cellStyle name="60% — akcent 2 3" xfId="1667"/>
    <cellStyle name="60% - akcent 2 3 2" xfId="1668"/>
    <cellStyle name="60% - akcent 2 3 3" xfId="1669"/>
    <cellStyle name="60% - akcent 2 3 4" xfId="1670"/>
    <cellStyle name="60% - akcent 2 3 5" xfId="1671"/>
    <cellStyle name="60% - akcent 2 30" xfId="1672"/>
    <cellStyle name="60% - akcent 2 30 2" xfId="1673"/>
    <cellStyle name="60% - akcent 2 31" xfId="1674"/>
    <cellStyle name="60% - akcent 2 31 2" xfId="1675"/>
    <cellStyle name="60% - akcent 2 32" xfId="1676"/>
    <cellStyle name="60% - akcent 2 32 2" xfId="1677"/>
    <cellStyle name="60% - akcent 2 33" xfId="1678"/>
    <cellStyle name="60% - akcent 2 33 2" xfId="1679"/>
    <cellStyle name="60% - akcent 2 34" xfId="1680"/>
    <cellStyle name="60% - akcent 2 34 2" xfId="1681"/>
    <cellStyle name="60% - akcent 2 35" xfId="1682"/>
    <cellStyle name="60% - akcent 2 35 2" xfId="1683"/>
    <cellStyle name="60% - akcent 2 36" xfId="1684"/>
    <cellStyle name="60% - akcent 2 36 2" xfId="1685"/>
    <cellStyle name="60% - akcent 2 37" xfId="1686"/>
    <cellStyle name="60% - akcent 2 37 2" xfId="1687"/>
    <cellStyle name="60% - akcent 2 38" xfId="1688"/>
    <cellStyle name="60% - akcent 2 38 2" xfId="1689"/>
    <cellStyle name="60% - akcent 2 39" xfId="1690"/>
    <cellStyle name="60% - akcent 2 39 2" xfId="1691"/>
    <cellStyle name="60% - akcent 2 4" xfId="1692"/>
    <cellStyle name="60% — akcent 2 4" xfId="1693"/>
    <cellStyle name="60% - akcent 2 4 2" xfId="1694"/>
    <cellStyle name="60% - akcent 2 4 3" xfId="1695"/>
    <cellStyle name="60% - akcent 2 4 4" xfId="1696"/>
    <cellStyle name="60% - akcent 2 40" xfId="1697"/>
    <cellStyle name="60% - akcent 2 40 2" xfId="1698"/>
    <cellStyle name="60% - akcent 2 41" xfId="1699"/>
    <cellStyle name="60% - akcent 2 41 2" xfId="1700"/>
    <cellStyle name="60% - akcent 2 42" xfId="1701"/>
    <cellStyle name="60% - akcent 2 42 2" xfId="1702"/>
    <cellStyle name="60% - akcent 2 43" xfId="1703"/>
    <cellStyle name="60% - akcent 2 43 2" xfId="1704"/>
    <cellStyle name="60% - akcent 2 44" xfId="1705"/>
    <cellStyle name="60% - akcent 2 44 2" xfId="1706"/>
    <cellStyle name="60% - akcent 2 45" xfId="1707"/>
    <cellStyle name="60% - akcent 2 46" xfId="1708"/>
    <cellStyle name="60% - akcent 2 5" xfId="1709"/>
    <cellStyle name="60% — akcent 2 5" xfId="1710"/>
    <cellStyle name="60% - akcent 2 5 2" xfId="1711"/>
    <cellStyle name="60% - akcent 2 5 3" xfId="1712"/>
    <cellStyle name="60% - akcent 2 6" xfId="1713"/>
    <cellStyle name="60% — akcent 2 6" xfId="1714"/>
    <cellStyle name="60% - akcent 2 6 2" xfId="1715"/>
    <cellStyle name="60% - akcent 2 7" xfId="1716"/>
    <cellStyle name="60% - akcent 2 7 2" xfId="1717"/>
    <cellStyle name="60% - akcent 2 8" xfId="1718"/>
    <cellStyle name="60% - akcent 2 8 2" xfId="1719"/>
    <cellStyle name="60% - akcent 2 9" xfId="1720"/>
    <cellStyle name="60% - akcent 2 9 2" xfId="1721"/>
    <cellStyle name="60% - akcent 3" xfId="1722"/>
    <cellStyle name="60% - akcent 3 10" xfId="1723"/>
    <cellStyle name="60% - akcent 3 10 2" xfId="1724"/>
    <cellStyle name="60% - akcent 3 11" xfId="1725"/>
    <cellStyle name="60% - akcent 3 11 2" xfId="1726"/>
    <cellStyle name="60% - akcent 3 12" xfId="1727"/>
    <cellStyle name="60% - akcent 3 12 2" xfId="1728"/>
    <cellStyle name="60% - akcent 3 13" xfId="1729"/>
    <cellStyle name="60% - akcent 3 13 2" xfId="1730"/>
    <cellStyle name="60% - akcent 3 14" xfId="1731"/>
    <cellStyle name="60% - akcent 3 14 2" xfId="1732"/>
    <cellStyle name="60% - akcent 3 15" xfId="1733"/>
    <cellStyle name="60% - akcent 3 15 2" xfId="1734"/>
    <cellStyle name="60% - akcent 3 16" xfId="1735"/>
    <cellStyle name="60% - akcent 3 16 2" xfId="1736"/>
    <cellStyle name="60% - akcent 3 17" xfId="1737"/>
    <cellStyle name="60% - akcent 3 17 2" xfId="1738"/>
    <cellStyle name="60% - akcent 3 18" xfId="1739"/>
    <cellStyle name="60% - akcent 3 18 2" xfId="1740"/>
    <cellStyle name="60% - akcent 3 19" xfId="1741"/>
    <cellStyle name="60% - akcent 3 19 2" xfId="1742"/>
    <cellStyle name="60% - akcent 3 2" xfId="1743"/>
    <cellStyle name="60% — akcent 3 2" xfId="1744"/>
    <cellStyle name="60% - akcent 3 2 2" xfId="1745"/>
    <cellStyle name="60% - akcent 3 2 2 2" xfId="1746"/>
    <cellStyle name="60% - akcent 3 2 2 2 2" xfId="1747"/>
    <cellStyle name="60% - akcent 3 2 2 3" xfId="1748"/>
    <cellStyle name="60% - akcent 3 2 2 4" xfId="1749"/>
    <cellStyle name="60% - akcent 3 2 3" xfId="1750"/>
    <cellStyle name="60% - akcent 3 2 4" xfId="1751"/>
    <cellStyle name="60% - akcent 3 2 5" xfId="1752"/>
    <cellStyle name="60% - akcent 3 2 6" xfId="1753"/>
    <cellStyle name="60% - akcent 3 2 7" xfId="1754"/>
    <cellStyle name="60% - akcent 3 20" xfId="1755"/>
    <cellStyle name="60% - akcent 3 20 2" xfId="1756"/>
    <cellStyle name="60% - akcent 3 21" xfId="1757"/>
    <cellStyle name="60% - akcent 3 21 2" xfId="1758"/>
    <cellStyle name="60% - akcent 3 22" xfId="1759"/>
    <cellStyle name="60% - akcent 3 22 2" xfId="1760"/>
    <cellStyle name="60% - akcent 3 23" xfId="1761"/>
    <cellStyle name="60% - akcent 3 23 2" xfId="1762"/>
    <cellStyle name="60% - akcent 3 24" xfId="1763"/>
    <cellStyle name="60% - akcent 3 24 2" xfId="1764"/>
    <cellStyle name="60% - akcent 3 25" xfId="1765"/>
    <cellStyle name="60% - akcent 3 25 2" xfId="1766"/>
    <cellStyle name="60% - akcent 3 26" xfId="1767"/>
    <cellStyle name="60% - akcent 3 26 2" xfId="1768"/>
    <cellStyle name="60% - akcent 3 27" xfId="1769"/>
    <cellStyle name="60% - akcent 3 27 2" xfId="1770"/>
    <cellStyle name="60% - akcent 3 28" xfId="1771"/>
    <cellStyle name="60% - akcent 3 28 2" xfId="1772"/>
    <cellStyle name="60% - akcent 3 29" xfId="1773"/>
    <cellStyle name="60% - akcent 3 29 2" xfId="1774"/>
    <cellStyle name="60% - akcent 3 3" xfId="1775"/>
    <cellStyle name="60% — akcent 3 3" xfId="1776"/>
    <cellStyle name="60% - akcent 3 3 2" xfId="1777"/>
    <cellStyle name="60% - akcent 3 3 3" xfId="1778"/>
    <cellStyle name="60% - akcent 3 3 4" xfId="1779"/>
    <cellStyle name="60% - akcent 3 3 5" xfId="1780"/>
    <cellStyle name="60% - akcent 3 30" xfId="1781"/>
    <cellStyle name="60% - akcent 3 30 2" xfId="1782"/>
    <cellStyle name="60% - akcent 3 31" xfId="1783"/>
    <cellStyle name="60% - akcent 3 31 2" xfId="1784"/>
    <cellStyle name="60% - akcent 3 32" xfId="1785"/>
    <cellStyle name="60% - akcent 3 32 2" xfId="1786"/>
    <cellStyle name="60% - akcent 3 33" xfId="1787"/>
    <cellStyle name="60% - akcent 3 33 2" xfId="1788"/>
    <cellStyle name="60% - akcent 3 34" xfId="1789"/>
    <cellStyle name="60% - akcent 3 34 2" xfId="1790"/>
    <cellStyle name="60% - akcent 3 35" xfId="1791"/>
    <cellStyle name="60% - akcent 3 35 2" xfId="1792"/>
    <cellStyle name="60% - akcent 3 36" xfId="1793"/>
    <cellStyle name="60% - akcent 3 36 2" xfId="1794"/>
    <cellStyle name="60% - akcent 3 37" xfId="1795"/>
    <cellStyle name="60% - akcent 3 37 2" xfId="1796"/>
    <cellStyle name="60% - akcent 3 38" xfId="1797"/>
    <cellStyle name="60% - akcent 3 38 2" xfId="1798"/>
    <cellStyle name="60% - akcent 3 39" xfId="1799"/>
    <cellStyle name="60% - akcent 3 39 2" xfId="1800"/>
    <cellStyle name="60% - akcent 3 4" xfId="1801"/>
    <cellStyle name="60% — akcent 3 4" xfId="1802"/>
    <cellStyle name="60% - akcent 3 4 2" xfId="1803"/>
    <cellStyle name="60% - akcent 3 4 3" xfId="1804"/>
    <cellStyle name="60% - akcent 3 4 4" xfId="1805"/>
    <cellStyle name="60% - akcent 3 40" xfId="1806"/>
    <cellStyle name="60% - akcent 3 40 2" xfId="1807"/>
    <cellStyle name="60% - akcent 3 41" xfId="1808"/>
    <cellStyle name="60% - akcent 3 41 2" xfId="1809"/>
    <cellStyle name="60% - akcent 3 42" xfId="1810"/>
    <cellStyle name="60% - akcent 3 42 2" xfId="1811"/>
    <cellStyle name="60% - akcent 3 43" xfId="1812"/>
    <cellStyle name="60% - akcent 3 43 2" xfId="1813"/>
    <cellStyle name="60% - akcent 3 44" xfId="1814"/>
    <cellStyle name="60% - akcent 3 44 2" xfId="1815"/>
    <cellStyle name="60% - akcent 3 45" xfId="1816"/>
    <cellStyle name="60% - akcent 3 46" xfId="1817"/>
    <cellStyle name="60% - akcent 3 5" xfId="1818"/>
    <cellStyle name="60% — akcent 3 5" xfId="1819"/>
    <cellStyle name="60% - akcent 3 5 2" xfId="1820"/>
    <cellStyle name="60% - akcent 3 5 3" xfId="1821"/>
    <cellStyle name="60% - akcent 3 6" xfId="1822"/>
    <cellStyle name="60% — akcent 3 6" xfId="1823"/>
    <cellStyle name="60% - akcent 3 6 2" xfId="1824"/>
    <cellStyle name="60% - akcent 3 7" xfId="1825"/>
    <cellStyle name="60% - akcent 3 7 2" xfId="1826"/>
    <cellStyle name="60% - akcent 3 8" xfId="1827"/>
    <cellStyle name="60% - akcent 3 8 2" xfId="1828"/>
    <cellStyle name="60% - akcent 3 9" xfId="1829"/>
    <cellStyle name="60% - akcent 3 9 2" xfId="1830"/>
    <cellStyle name="60% - akcent 4" xfId="1831"/>
    <cellStyle name="60% - akcent 4 10" xfId="1832"/>
    <cellStyle name="60% - akcent 4 10 2" xfId="1833"/>
    <cellStyle name="60% - akcent 4 11" xfId="1834"/>
    <cellStyle name="60% - akcent 4 11 2" xfId="1835"/>
    <cellStyle name="60% - akcent 4 12" xfId="1836"/>
    <cellStyle name="60% - akcent 4 12 2" xfId="1837"/>
    <cellStyle name="60% - akcent 4 13" xfId="1838"/>
    <cellStyle name="60% - akcent 4 13 2" xfId="1839"/>
    <cellStyle name="60% - akcent 4 14" xfId="1840"/>
    <cellStyle name="60% - akcent 4 14 2" xfId="1841"/>
    <cellStyle name="60% - akcent 4 15" xfId="1842"/>
    <cellStyle name="60% - akcent 4 15 2" xfId="1843"/>
    <cellStyle name="60% - akcent 4 16" xfId="1844"/>
    <cellStyle name="60% - akcent 4 16 2" xfId="1845"/>
    <cellStyle name="60% - akcent 4 17" xfId="1846"/>
    <cellStyle name="60% - akcent 4 17 2" xfId="1847"/>
    <cellStyle name="60% - akcent 4 18" xfId="1848"/>
    <cellStyle name="60% - akcent 4 18 2" xfId="1849"/>
    <cellStyle name="60% - akcent 4 19" xfId="1850"/>
    <cellStyle name="60% - akcent 4 19 2" xfId="1851"/>
    <cellStyle name="60% - akcent 4 2" xfId="1852"/>
    <cellStyle name="60% — akcent 4 2" xfId="1853"/>
    <cellStyle name="60% - akcent 4 2 2" xfId="1854"/>
    <cellStyle name="60% - akcent 4 2 2 2" xfId="1855"/>
    <cellStyle name="60% - akcent 4 2 2 2 2" xfId="1856"/>
    <cellStyle name="60% - akcent 4 2 2 3" xfId="1857"/>
    <cellStyle name="60% - akcent 4 2 2 4" xfId="1858"/>
    <cellStyle name="60% - akcent 4 2 3" xfId="1859"/>
    <cellStyle name="60% - akcent 4 2 4" xfId="1860"/>
    <cellStyle name="60% - akcent 4 2 5" xfId="1861"/>
    <cellStyle name="60% - akcent 4 2 6" xfId="1862"/>
    <cellStyle name="60% - akcent 4 2 7" xfId="1863"/>
    <cellStyle name="60% - akcent 4 20" xfId="1864"/>
    <cellStyle name="60% - akcent 4 20 2" xfId="1865"/>
    <cellStyle name="60% - akcent 4 21" xfId="1866"/>
    <cellStyle name="60% - akcent 4 21 2" xfId="1867"/>
    <cellStyle name="60% - akcent 4 22" xfId="1868"/>
    <cellStyle name="60% - akcent 4 22 2" xfId="1869"/>
    <cellStyle name="60% - akcent 4 23" xfId="1870"/>
    <cellStyle name="60% - akcent 4 23 2" xfId="1871"/>
    <cellStyle name="60% - akcent 4 24" xfId="1872"/>
    <cellStyle name="60% - akcent 4 24 2" xfId="1873"/>
    <cellStyle name="60% - akcent 4 25" xfId="1874"/>
    <cellStyle name="60% - akcent 4 25 2" xfId="1875"/>
    <cellStyle name="60% - akcent 4 26" xfId="1876"/>
    <cellStyle name="60% - akcent 4 26 2" xfId="1877"/>
    <cellStyle name="60% - akcent 4 27" xfId="1878"/>
    <cellStyle name="60% - akcent 4 27 2" xfId="1879"/>
    <cellStyle name="60% - akcent 4 28" xfId="1880"/>
    <cellStyle name="60% - akcent 4 28 2" xfId="1881"/>
    <cellStyle name="60% - akcent 4 29" xfId="1882"/>
    <cellStyle name="60% - akcent 4 29 2" xfId="1883"/>
    <cellStyle name="60% - akcent 4 3" xfId="1884"/>
    <cellStyle name="60% — akcent 4 3" xfId="1885"/>
    <cellStyle name="60% - akcent 4 3 2" xfId="1886"/>
    <cellStyle name="60% - akcent 4 3 3" xfId="1887"/>
    <cellStyle name="60% - akcent 4 3 4" xfId="1888"/>
    <cellStyle name="60% - akcent 4 3 5" xfId="1889"/>
    <cellStyle name="60% - akcent 4 30" xfId="1890"/>
    <cellStyle name="60% - akcent 4 30 2" xfId="1891"/>
    <cellStyle name="60% - akcent 4 31" xfId="1892"/>
    <cellStyle name="60% - akcent 4 31 2" xfId="1893"/>
    <cellStyle name="60% - akcent 4 32" xfId="1894"/>
    <cellStyle name="60% - akcent 4 32 2" xfId="1895"/>
    <cellStyle name="60% - akcent 4 33" xfId="1896"/>
    <cellStyle name="60% - akcent 4 33 2" xfId="1897"/>
    <cellStyle name="60% - akcent 4 34" xfId="1898"/>
    <cellStyle name="60% - akcent 4 34 2" xfId="1899"/>
    <cellStyle name="60% - akcent 4 35" xfId="1900"/>
    <cellStyle name="60% - akcent 4 35 2" xfId="1901"/>
    <cellStyle name="60% - akcent 4 36" xfId="1902"/>
    <cellStyle name="60% - akcent 4 36 2" xfId="1903"/>
    <cellStyle name="60% - akcent 4 37" xfId="1904"/>
    <cellStyle name="60% - akcent 4 37 2" xfId="1905"/>
    <cellStyle name="60% - akcent 4 38" xfId="1906"/>
    <cellStyle name="60% - akcent 4 38 2" xfId="1907"/>
    <cellStyle name="60% - akcent 4 39" xfId="1908"/>
    <cellStyle name="60% - akcent 4 39 2" xfId="1909"/>
    <cellStyle name="60% - akcent 4 4" xfId="1910"/>
    <cellStyle name="60% — akcent 4 4" xfId="1911"/>
    <cellStyle name="60% - akcent 4 4 2" xfId="1912"/>
    <cellStyle name="60% - akcent 4 4 3" xfId="1913"/>
    <cellStyle name="60% - akcent 4 4 4" xfId="1914"/>
    <cellStyle name="60% - akcent 4 40" xfId="1915"/>
    <cellStyle name="60% - akcent 4 40 2" xfId="1916"/>
    <cellStyle name="60% - akcent 4 41" xfId="1917"/>
    <cellStyle name="60% - akcent 4 41 2" xfId="1918"/>
    <cellStyle name="60% - akcent 4 42" xfId="1919"/>
    <cellStyle name="60% - akcent 4 42 2" xfId="1920"/>
    <cellStyle name="60% - akcent 4 43" xfId="1921"/>
    <cellStyle name="60% - akcent 4 43 2" xfId="1922"/>
    <cellStyle name="60% - akcent 4 44" xfId="1923"/>
    <cellStyle name="60% - akcent 4 44 2" xfId="1924"/>
    <cellStyle name="60% - akcent 4 45" xfId="1925"/>
    <cellStyle name="60% - akcent 4 46" xfId="1926"/>
    <cellStyle name="60% - akcent 4 5" xfId="1927"/>
    <cellStyle name="60% — akcent 4 5" xfId="1928"/>
    <cellStyle name="60% - akcent 4 5 2" xfId="1929"/>
    <cellStyle name="60% - akcent 4 5 3" xfId="1930"/>
    <cellStyle name="60% - akcent 4 6" xfId="1931"/>
    <cellStyle name="60% — akcent 4 6" xfId="1932"/>
    <cellStyle name="60% - akcent 4 6 2" xfId="1933"/>
    <cellStyle name="60% - akcent 4 7" xfId="1934"/>
    <cellStyle name="60% - akcent 4 7 2" xfId="1935"/>
    <cellStyle name="60% - akcent 4 8" xfId="1936"/>
    <cellStyle name="60% - akcent 4 8 2" xfId="1937"/>
    <cellStyle name="60% - akcent 4 9" xfId="1938"/>
    <cellStyle name="60% - akcent 4 9 2" xfId="1939"/>
    <cellStyle name="60% - akcent 5" xfId="1940"/>
    <cellStyle name="60% - akcent 5 10" xfId="1941"/>
    <cellStyle name="60% - akcent 5 10 2" xfId="1942"/>
    <cellStyle name="60% - akcent 5 11" xfId="1943"/>
    <cellStyle name="60% - akcent 5 11 2" xfId="1944"/>
    <cellStyle name="60% - akcent 5 12" xfId="1945"/>
    <cellStyle name="60% - akcent 5 12 2" xfId="1946"/>
    <cellStyle name="60% - akcent 5 13" xfId="1947"/>
    <cellStyle name="60% - akcent 5 13 2" xfId="1948"/>
    <cellStyle name="60% - akcent 5 14" xfId="1949"/>
    <cellStyle name="60% - akcent 5 14 2" xfId="1950"/>
    <cellStyle name="60% - akcent 5 15" xfId="1951"/>
    <cellStyle name="60% - akcent 5 15 2" xfId="1952"/>
    <cellStyle name="60% - akcent 5 16" xfId="1953"/>
    <cellStyle name="60% - akcent 5 16 2" xfId="1954"/>
    <cellStyle name="60% - akcent 5 17" xfId="1955"/>
    <cellStyle name="60% - akcent 5 17 2" xfId="1956"/>
    <cellStyle name="60% - akcent 5 18" xfId="1957"/>
    <cellStyle name="60% - akcent 5 18 2" xfId="1958"/>
    <cellStyle name="60% - akcent 5 19" xfId="1959"/>
    <cellStyle name="60% - akcent 5 19 2" xfId="1960"/>
    <cellStyle name="60% - akcent 5 2" xfId="1961"/>
    <cellStyle name="60% — akcent 5 2" xfId="1962"/>
    <cellStyle name="60% - akcent 5 2 2" xfId="1963"/>
    <cellStyle name="60% - akcent 5 2 2 2" xfId="1964"/>
    <cellStyle name="60% - akcent 5 2 2 2 2" xfId="1965"/>
    <cellStyle name="60% - akcent 5 2 2 3" xfId="1966"/>
    <cellStyle name="60% - akcent 5 2 2 4" xfId="1967"/>
    <cellStyle name="60% - akcent 5 2 3" xfId="1968"/>
    <cellStyle name="60% - akcent 5 2 4" xfId="1969"/>
    <cellStyle name="60% - akcent 5 2 5" xfId="1970"/>
    <cellStyle name="60% - akcent 5 2 6" xfId="1971"/>
    <cellStyle name="60% - akcent 5 2 7" xfId="1972"/>
    <cellStyle name="60% - akcent 5 20" xfId="1973"/>
    <cellStyle name="60% - akcent 5 20 2" xfId="1974"/>
    <cellStyle name="60% - akcent 5 21" xfId="1975"/>
    <cellStyle name="60% - akcent 5 21 2" xfId="1976"/>
    <cellStyle name="60% - akcent 5 22" xfId="1977"/>
    <cellStyle name="60% - akcent 5 22 2" xfId="1978"/>
    <cellStyle name="60% - akcent 5 23" xfId="1979"/>
    <cellStyle name="60% - akcent 5 23 2" xfId="1980"/>
    <cellStyle name="60% - akcent 5 24" xfId="1981"/>
    <cellStyle name="60% - akcent 5 24 2" xfId="1982"/>
    <cellStyle name="60% - akcent 5 25" xfId="1983"/>
    <cellStyle name="60% - akcent 5 25 2" xfId="1984"/>
    <cellStyle name="60% - akcent 5 26" xfId="1985"/>
    <cellStyle name="60% - akcent 5 26 2" xfId="1986"/>
    <cellStyle name="60% - akcent 5 27" xfId="1987"/>
    <cellStyle name="60% - akcent 5 27 2" xfId="1988"/>
    <cellStyle name="60% - akcent 5 28" xfId="1989"/>
    <cellStyle name="60% - akcent 5 28 2" xfId="1990"/>
    <cellStyle name="60% - akcent 5 29" xfId="1991"/>
    <cellStyle name="60% - akcent 5 29 2" xfId="1992"/>
    <cellStyle name="60% - akcent 5 3" xfId="1993"/>
    <cellStyle name="60% — akcent 5 3" xfId="1994"/>
    <cellStyle name="60% - akcent 5 3 2" xfId="1995"/>
    <cellStyle name="60% - akcent 5 3 3" xfId="1996"/>
    <cellStyle name="60% - akcent 5 3 4" xfId="1997"/>
    <cellStyle name="60% - akcent 5 3 5" xfId="1998"/>
    <cellStyle name="60% - akcent 5 30" xfId="1999"/>
    <cellStyle name="60% - akcent 5 30 2" xfId="2000"/>
    <cellStyle name="60% - akcent 5 31" xfId="2001"/>
    <cellStyle name="60% - akcent 5 31 2" xfId="2002"/>
    <cellStyle name="60% - akcent 5 32" xfId="2003"/>
    <cellStyle name="60% - akcent 5 32 2" xfId="2004"/>
    <cellStyle name="60% - akcent 5 33" xfId="2005"/>
    <cellStyle name="60% - akcent 5 33 2" xfId="2006"/>
    <cellStyle name="60% - akcent 5 34" xfId="2007"/>
    <cellStyle name="60% - akcent 5 34 2" xfId="2008"/>
    <cellStyle name="60% - akcent 5 35" xfId="2009"/>
    <cellStyle name="60% - akcent 5 35 2" xfId="2010"/>
    <cellStyle name="60% - akcent 5 36" xfId="2011"/>
    <cellStyle name="60% - akcent 5 36 2" xfId="2012"/>
    <cellStyle name="60% - akcent 5 37" xfId="2013"/>
    <cellStyle name="60% - akcent 5 37 2" xfId="2014"/>
    <cellStyle name="60% - akcent 5 38" xfId="2015"/>
    <cellStyle name="60% - akcent 5 38 2" xfId="2016"/>
    <cellStyle name="60% - akcent 5 39" xfId="2017"/>
    <cellStyle name="60% - akcent 5 39 2" xfId="2018"/>
    <cellStyle name="60% - akcent 5 4" xfId="2019"/>
    <cellStyle name="60% — akcent 5 4" xfId="2020"/>
    <cellStyle name="60% - akcent 5 4 2" xfId="2021"/>
    <cellStyle name="60% - akcent 5 4 3" xfId="2022"/>
    <cellStyle name="60% - akcent 5 4 4" xfId="2023"/>
    <cellStyle name="60% - akcent 5 40" xfId="2024"/>
    <cellStyle name="60% - akcent 5 40 2" xfId="2025"/>
    <cellStyle name="60% - akcent 5 41" xfId="2026"/>
    <cellStyle name="60% - akcent 5 41 2" xfId="2027"/>
    <cellStyle name="60% - akcent 5 42" xfId="2028"/>
    <cellStyle name="60% - akcent 5 42 2" xfId="2029"/>
    <cellStyle name="60% - akcent 5 43" xfId="2030"/>
    <cellStyle name="60% - akcent 5 43 2" xfId="2031"/>
    <cellStyle name="60% - akcent 5 44" xfId="2032"/>
    <cellStyle name="60% - akcent 5 44 2" xfId="2033"/>
    <cellStyle name="60% - akcent 5 45" xfId="2034"/>
    <cellStyle name="60% - akcent 5 46" xfId="2035"/>
    <cellStyle name="60% - akcent 5 5" xfId="2036"/>
    <cellStyle name="60% — akcent 5 5" xfId="2037"/>
    <cellStyle name="60% - akcent 5 5 2" xfId="2038"/>
    <cellStyle name="60% - akcent 5 5 3" xfId="2039"/>
    <cellStyle name="60% - akcent 5 6" xfId="2040"/>
    <cellStyle name="60% — akcent 5 6" xfId="2041"/>
    <cellStyle name="60% - akcent 5 6 2" xfId="2042"/>
    <cellStyle name="60% - akcent 5 7" xfId="2043"/>
    <cellStyle name="60% - akcent 5 7 2" xfId="2044"/>
    <cellStyle name="60% - akcent 5 8" xfId="2045"/>
    <cellStyle name="60% - akcent 5 8 2" xfId="2046"/>
    <cellStyle name="60% - akcent 5 9" xfId="2047"/>
    <cellStyle name="60% - akcent 5 9 2" xfId="2048"/>
    <cellStyle name="60% - akcent 6" xfId="2049"/>
    <cellStyle name="60% - akcent 6 10" xfId="2050"/>
    <cellStyle name="60% - akcent 6 10 2" xfId="2051"/>
    <cellStyle name="60% - akcent 6 11" xfId="2052"/>
    <cellStyle name="60% - akcent 6 11 2" xfId="2053"/>
    <cellStyle name="60% - akcent 6 12" xfId="2054"/>
    <cellStyle name="60% - akcent 6 12 2" xfId="2055"/>
    <cellStyle name="60% - akcent 6 13" xfId="2056"/>
    <cellStyle name="60% - akcent 6 13 2" xfId="2057"/>
    <cellStyle name="60% - akcent 6 14" xfId="2058"/>
    <cellStyle name="60% - akcent 6 14 2" xfId="2059"/>
    <cellStyle name="60% - akcent 6 15" xfId="2060"/>
    <cellStyle name="60% - akcent 6 15 2" xfId="2061"/>
    <cellStyle name="60% - akcent 6 16" xfId="2062"/>
    <cellStyle name="60% - akcent 6 16 2" xfId="2063"/>
    <cellStyle name="60% - akcent 6 17" xfId="2064"/>
    <cellStyle name="60% - akcent 6 17 2" xfId="2065"/>
    <cellStyle name="60% - akcent 6 18" xfId="2066"/>
    <cellStyle name="60% - akcent 6 18 2" xfId="2067"/>
    <cellStyle name="60% - akcent 6 19" xfId="2068"/>
    <cellStyle name="60% - akcent 6 19 2" xfId="2069"/>
    <cellStyle name="60% - akcent 6 2" xfId="2070"/>
    <cellStyle name="60% — akcent 6 2" xfId="2071"/>
    <cellStyle name="60% - akcent 6 2 2" xfId="2072"/>
    <cellStyle name="60% - akcent 6 2 2 2" xfId="2073"/>
    <cellStyle name="60% - akcent 6 2 2 2 2" xfId="2074"/>
    <cellStyle name="60% - akcent 6 2 2 3" xfId="2075"/>
    <cellStyle name="60% - akcent 6 2 2 4" xfId="2076"/>
    <cellStyle name="60% - akcent 6 2 3" xfId="2077"/>
    <cellStyle name="60% - akcent 6 2 4" xfId="2078"/>
    <cellStyle name="60% - akcent 6 2 5" xfId="2079"/>
    <cellStyle name="60% - akcent 6 2 6" xfId="2080"/>
    <cellStyle name="60% - akcent 6 2 7" xfId="2081"/>
    <cellStyle name="60% - akcent 6 20" xfId="2082"/>
    <cellStyle name="60% - akcent 6 20 2" xfId="2083"/>
    <cellStyle name="60% - akcent 6 21" xfId="2084"/>
    <cellStyle name="60% - akcent 6 21 2" xfId="2085"/>
    <cellStyle name="60% - akcent 6 22" xfId="2086"/>
    <cellStyle name="60% - akcent 6 22 2" xfId="2087"/>
    <cellStyle name="60% - akcent 6 23" xfId="2088"/>
    <cellStyle name="60% - akcent 6 23 2" xfId="2089"/>
    <cellStyle name="60% - akcent 6 24" xfId="2090"/>
    <cellStyle name="60% - akcent 6 24 2" xfId="2091"/>
    <cellStyle name="60% - akcent 6 25" xfId="2092"/>
    <cellStyle name="60% - akcent 6 25 2" xfId="2093"/>
    <cellStyle name="60% - akcent 6 26" xfId="2094"/>
    <cellStyle name="60% - akcent 6 26 2" xfId="2095"/>
    <cellStyle name="60% - akcent 6 27" xfId="2096"/>
    <cellStyle name="60% - akcent 6 27 2" xfId="2097"/>
    <cellStyle name="60% - akcent 6 28" xfId="2098"/>
    <cellStyle name="60% - akcent 6 28 2" xfId="2099"/>
    <cellStyle name="60% - akcent 6 29" xfId="2100"/>
    <cellStyle name="60% - akcent 6 29 2" xfId="2101"/>
    <cellStyle name="60% - akcent 6 3" xfId="2102"/>
    <cellStyle name="60% — akcent 6 3" xfId="2103"/>
    <cellStyle name="60% - akcent 6 3 2" xfId="2104"/>
    <cellStyle name="60% - akcent 6 3 3" xfId="2105"/>
    <cellStyle name="60% - akcent 6 3 4" xfId="2106"/>
    <cellStyle name="60% - akcent 6 3 5" xfId="2107"/>
    <cellStyle name="60% - akcent 6 30" xfId="2108"/>
    <cellStyle name="60% - akcent 6 30 2" xfId="2109"/>
    <cellStyle name="60% - akcent 6 31" xfId="2110"/>
    <cellStyle name="60% - akcent 6 31 2" xfId="2111"/>
    <cellStyle name="60% - akcent 6 32" xfId="2112"/>
    <cellStyle name="60% - akcent 6 32 2" xfId="2113"/>
    <cellStyle name="60% - akcent 6 33" xfId="2114"/>
    <cellStyle name="60% - akcent 6 33 2" xfId="2115"/>
    <cellStyle name="60% - akcent 6 34" xfId="2116"/>
    <cellStyle name="60% - akcent 6 34 2" xfId="2117"/>
    <cellStyle name="60% - akcent 6 35" xfId="2118"/>
    <cellStyle name="60% - akcent 6 35 2" xfId="2119"/>
    <cellStyle name="60% - akcent 6 36" xfId="2120"/>
    <cellStyle name="60% - akcent 6 36 2" xfId="2121"/>
    <cellStyle name="60% - akcent 6 37" xfId="2122"/>
    <cellStyle name="60% - akcent 6 37 2" xfId="2123"/>
    <cellStyle name="60% - akcent 6 38" xfId="2124"/>
    <cellStyle name="60% - akcent 6 38 2" xfId="2125"/>
    <cellStyle name="60% - akcent 6 39" xfId="2126"/>
    <cellStyle name="60% - akcent 6 39 2" xfId="2127"/>
    <cellStyle name="60% - akcent 6 4" xfId="2128"/>
    <cellStyle name="60% — akcent 6 4" xfId="2129"/>
    <cellStyle name="60% - akcent 6 4 2" xfId="2130"/>
    <cellStyle name="60% - akcent 6 4 3" xfId="2131"/>
    <cellStyle name="60% - akcent 6 4 4" xfId="2132"/>
    <cellStyle name="60% - akcent 6 40" xfId="2133"/>
    <cellStyle name="60% - akcent 6 40 2" xfId="2134"/>
    <cellStyle name="60% - akcent 6 41" xfId="2135"/>
    <cellStyle name="60% - akcent 6 41 2" xfId="2136"/>
    <cellStyle name="60% - akcent 6 42" xfId="2137"/>
    <cellStyle name="60% - akcent 6 42 2" xfId="2138"/>
    <cellStyle name="60% - akcent 6 43" xfId="2139"/>
    <cellStyle name="60% - akcent 6 43 2" xfId="2140"/>
    <cellStyle name="60% - akcent 6 44" xfId="2141"/>
    <cellStyle name="60% - akcent 6 44 2" xfId="2142"/>
    <cellStyle name="60% - akcent 6 45" xfId="2143"/>
    <cellStyle name="60% - akcent 6 46" xfId="2144"/>
    <cellStyle name="60% - akcent 6 5" xfId="2145"/>
    <cellStyle name="60% — akcent 6 5" xfId="2146"/>
    <cellStyle name="60% - akcent 6 5 2" xfId="2147"/>
    <cellStyle name="60% - akcent 6 5 3" xfId="2148"/>
    <cellStyle name="60% - akcent 6 6" xfId="2149"/>
    <cellStyle name="60% — akcent 6 6" xfId="2150"/>
    <cellStyle name="60% - akcent 6 6 2" xfId="2151"/>
    <cellStyle name="60% - akcent 6 7" xfId="2152"/>
    <cellStyle name="60% - akcent 6 7 2" xfId="2153"/>
    <cellStyle name="60% - akcent 6 8" xfId="2154"/>
    <cellStyle name="60% - akcent 6 8 2" xfId="2155"/>
    <cellStyle name="60% - akcent 6 9" xfId="2156"/>
    <cellStyle name="60% - akcent 6 9 2" xfId="2157"/>
    <cellStyle name="Accent" xfId="2158"/>
    <cellStyle name="Accent 1" xfId="2159"/>
    <cellStyle name="Accent 1 2" xfId="2160"/>
    <cellStyle name="Accent 1 3" xfId="2161"/>
    <cellStyle name="Accent 2" xfId="2162"/>
    <cellStyle name="Accent 2 2" xfId="2163"/>
    <cellStyle name="Accent 2 3" xfId="2164"/>
    <cellStyle name="Accent 3" xfId="2165"/>
    <cellStyle name="Accent 3 2" xfId="2166"/>
    <cellStyle name="Accent 3 2 2" xfId="2167"/>
    <cellStyle name="Accent 3 3" xfId="2168"/>
    <cellStyle name="Accent 3 4" xfId="2169"/>
    <cellStyle name="Accent 4" xfId="2170"/>
    <cellStyle name="Accent 5" xfId="2171"/>
    <cellStyle name="Accent1" xfId="2172"/>
    <cellStyle name="Accent1 2" xfId="2173"/>
    <cellStyle name="Accent1 2 2" xfId="2174"/>
    <cellStyle name="Accent1 2 2 2" xfId="2175"/>
    <cellStyle name="Accent1 2 3" xfId="2176"/>
    <cellStyle name="Accent1 2 4" xfId="2177"/>
    <cellStyle name="Accent1 3" xfId="2178"/>
    <cellStyle name="Accent1 4" xfId="2179"/>
    <cellStyle name="Accent2" xfId="2180"/>
    <cellStyle name="Accent2 2" xfId="2181"/>
    <cellStyle name="Accent2 2 2" xfId="2182"/>
    <cellStyle name="Accent2 2 2 2" xfId="2183"/>
    <cellStyle name="Accent2 2 3" xfId="2184"/>
    <cellStyle name="Accent2 2 4" xfId="2185"/>
    <cellStyle name="Accent2 3" xfId="2186"/>
    <cellStyle name="Accent2 4" xfId="2187"/>
    <cellStyle name="Accent3" xfId="2188"/>
    <cellStyle name="Accent3 2" xfId="2189"/>
    <cellStyle name="Accent3 2 2" xfId="2190"/>
    <cellStyle name="Accent3 2 2 2" xfId="2191"/>
    <cellStyle name="Accent3 2 3" xfId="2192"/>
    <cellStyle name="Accent3 2 4" xfId="2193"/>
    <cellStyle name="Accent3 3" xfId="2194"/>
    <cellStyle name="Accent3 4" xfId="2195"/>
    <cellStyle name="Accent4" xfId="2196"/>
    <cellStyle name="Accent4 2" xfId="2197"/>
    <cellStyle name="Accent4 2 2" xfId="2198"/>
    <cellStyle name="Accent4 2 2 2" xfId="2199"/>
    <cellStyle name="Accent4 2 3" xfId="2200"/>
    <cellStyle name="Accent4 2 4" xfId="2201"/>
    <cellStyle name="Accent4 3" xfId="2202"/>
    <cellStyle name="Accent4 4" xfId="2203"/>
    <cellStyle name="Accent5" xfId="2204"/>
    <cellStyle name="Accent5 2" xfId="2205"/>
    <cellStyle name="Accent5 2 2" xfId="2206"/>
    <cellStyle name="Accent5 2 2 2" xfId="2207"/>
    <cellStyle name="Accent5 2 3" xfId="2208"/>
    <cellStyle name="Accent5 2 4" xfId="2209"/>
    <cellStyle name="Accent5 3" xfId="2210"/>
    <cellStyle name="Accent5 4" xfId="2211"/>
    <cellStyle name="Accent6" xfId="2212"/>
    <cellStyle name="Accent6 2" xfId="2213"/>
    <cellStyle name="Accent6 2 2" xfId="2214"/>
    <cellStyle name="Accent6 2 2 2" xfId="2215"/>
    <cellStyle name="Accent6 2 3" xfId="2216"/>
    <cellStyle name="Accent6 2 4" xfId="2217"/>
    <cellStyle name="Accent6 3" xfId="2218"/>
    <cellStyle name="Accent6 4" xfId="2219"/>
    <cellStyle name="Akcent 1 2" xfId="2220"/>
    <cellStyle name="Akcent 1 2 2" xfId="2221"/>
    <cellStyle name="Akcent 1 2 2 2" xfId="2222"/>
    <cellStyle name="Akcent 1 2 2 2 2" xfId="2223"/>
    <cellStyle name="Akcent 1 2 2 3" xfId="2224"/>
    <cellStyle name="Akcent 1 2 2 4" xfId="2225"/>
    <cellStyle name="Akcent 1 2 3" xfId="2226"/>
    <cellStyle name="Akcent 1 2 3 2" xfId="2227"/>
    <cellStyle name="Akcent 1 2 3 3" xfId="2228"/>
    <cellStyle name="Akcent 1 2 4" xfId="2229"/>
    <cellStyle name="Akcent 1 2 5" xfId="2230"/>
    <cellStyle name="Akcent 2 2" xfId="2231"/>
    <cellStyle name="Akcent 2 2 2" xfId="2232"/>
    <cellStyle name="Akcent 2 2 2 2" xfId="2233"/>
    <cellStyle name="Akcent 2 2 2 2 2" xfId="2234"/>
    <cellStyle name="Akcent 2 2 2 2 2 2" xfId="2235"/>
    <cellStyle name="Akcent 2 2 2 2 3" xfId="2236"/>
    <cellStyle name="Akcent 2 2 2 2 4" xfId="2237"/>
    <cellStyle name="Akcent 2 2 2 3" xfId="2238"/>
    <cellStyle name="Akcent 2 2 2 3 2" xfId="2239"/>
    <cellStyle name="Akcent 2 2 2 4" xfId="2240"/>
    <cellStyle name="Akcent 2 2 2 5" xfId="2241"/>
    <cellStyle name="Akcent 2 2 3" xfId="2242"/>
    <cellStyle name="Akcent 2 2 3 2" xfId="2243"/>
    <cellStyle name="Akcent 2 2 3 3" xfId="2244"/>
    <cellStyle name="Akcent 2 2 4" xfId="2245"/>
    <cellStyle name="Akcent 2 2 5" xfId="2246"/>
    <cellStyle name="Akcent 2 3" xfId="2247"/>
    <cellStyle name="Akcent 2 3 2" xfId="2248"/>
    <cellStyle name="Akcent 2 3 2 2" xfId="2249"/>
    <cellStyle name="Akcent 2 3 3" xfId="2250"/>
    <cellStyle name="Akcent 2 3 4" xfId="2251"/>
    <cellStyle name="Akcent 2 4" xfId="2252"/>
    <cellStyle name="Akcent 2 4 2" xfId="2253"/>
    <cellStyle name="Akcent 3 2" xfId="2254"/>
    <cellStyle name="Akcent 3 2 2" xfId="2255"/>
    <cellStyle name="Akcent 3 2 2 2" xfId="2256"/>
    <cellStyle name="Akcent 3 2 2 2 2" xfId="2257"/>
    <cellStyle name="Akcent 3 2 2 2 2 2" xfId="2258"/>
    <cellStyle name="Akcent 3 2 2 2 3" xfId="2259"/>
    <cellStyle name="Akcent 3 2 2 2 4" xfId="2260"/>
    <cellStyle name="Akcent 3 2 2 3" xfId="2261"/>
    <cellStyle name="Akcent 3 2 2 3 2" xfId="2262"/>
    <cellStyle name="Akcent 3 2 2 4" xfId="2263"/>
    <cellStyle name="Akcent 3 2 2 5" xfId="2264"/>
    <cellStyle name="Akcent 3 2 3" xfId="2265"/>
    <cellStyle name="Akcent 3 2 3 2" xfId="2266"/>
    <cellStyle name="Akcent 3 2 3 3" xfId="2267"/>
    <cellStyle name="Akcent 3 2 4" xfId="2268"/>
    <cellStyle name="Akcent 3 2 5" xfId="2269"/>
    <cellStyle name="Akcent 3 3" xfId="2270"/>
    <cellStyle name="Akcent 3 3 2" xfId="2271"/>
    <cellStyle name="Akcent 3 3 2 2" xfId="2272"/>
    <cellStyle name="Akcent 3 3 3" xfId="2273"/>
    <cellStyle name="Akcent 3 3 4" xfId="2274"/>
    <cellStyle name="Akcent 3 4" xfId="2275"/>
    <cellStyle name="Akcent 3 4 2" xfId="2276"/>
    <cellStyle name="Akcent 4 2" xfId="2277"/>
    <cellStyle name="Akcent 4 2 2" xfId="2278"/>
    <cellStyle name="Akcent 4 2 2 2" xfId="2279"/>
    <cellStyle name="Akcent 4 2 2 2 2" xfId="2280"/>
    <cellStyle name="Akcent 4 2 2 2 2 2" xfId="2281"/>
    <cellStyle name="Akcent 4 2 2 2 3" xfId="2282"/>
    <cellStyle name="Akcent 4 2 2 2 4" xfId="2283"/>
    <cellStyle name="Akcent 4 2 2 3" xfId="2284"/>
    <cellStyle name="Akcent 4 2 2 3 2" xfId="2285"/>
    <cellStyle name="Akcent 4 2 2 4" xfId="2286"/>
    <cellStyle name="Akcent 4 2 2 5" xfId="2287"/>
    <cellStyle name="Akcent 4 2 3" xfId="2288"/>
    <cellStyle name="Akcent 4 2 3 2" xfId="2289"/>
    <cellStyle name="Akcent 4 2 3 3" xfId="2290"/>
    <cellStyle name="Akcent 4 2 4" xfId="2291"/>
    <cellStyle name="Akcent 4 2 5" xfId="2292"/>
    <cellStyle name="Akcent 4 3" xfId="2293"/>
    <cellStyle name="Akcent 4 3 2" xfId="2294"/>
    <cellStyle name="Akcent 4 3 2 2" xfId="2295"/>
    <cellStyle name="Akcent 4 3 3" xfId="2296"/>
    <cellStyle name="Akcent 4 3 4" xfId="2297"/>
    <cellStyle name="Akcent 4 4" xfId="2298"/>
    <cellStyle name="Akcent 4 4 2" xfId="2299"/>
    <cellStyle name="Akcent 5 2" xfId="2300"/>
    <cellStyle name="Akcent 5 2 2" xfId="2301"/>
    <cellStyle name="Akcent 5 2 2 2" xfId="2302"/>
    <cellStyle name="Akcent 5 2 2 2 2" xfId="2303"/>
    <cellStyle name="Akcent 5 2 2 3" xfId="2304"/>
    <cellStyle name="Akcent 5 2 2 4" xfId="2305"/>
    <cellStyle name="Akcent 5 2 3" xfId="2306"/>
    <cellStyle name="Akcent 5 2 3 2" xfId="2307"/>
    <cellStyle name="Akcent 5 2 3 3" xfId="2308"/>
    <cellStyle name="Akcent 5 2 4" xfId="2309"/>
    <cellStyle name="Akcent 5 2 5" xfId="2310"/>
    <cellStyle name="Akcent 5 3" xfId="2311"/>
    <cellStyle name="Akcent 5 3 2" xfId="2312"/>
    <cellStyle name="Akcent 6 2" xfId="2313"/>
    <cellStyle name="Akcent 6 2 2" xfId="2314"/>
    <cellStyle name="Akcent 6 2 2 2" xfId="2315"/>
    <cellStyle name="Akcent 6 2 2 2 2" xfId="2316"/>
    <cellStyle name="Akcent 6 2 2 3" xfId="2317"/>
    <cellStyle name="Akcent 6 2 2 4" xfId="2318"/>
    <cellStyle name="Akcent 6 2 3" xfId="2319"/>
    <cellStyle name="Akcent 6 2 3 2" xfId="2320"/>
    <cellStyle name="Akcent 6 2 3 3" xfId="2321"/>
    <cellStyle name="Akcent 6 2 4" xfId="2322"/>
    <cellStyle name="Akcent 6 2 5" xfId="2323"/>
    <cellStyle name="Akcent 6 3" xfId="2324"/>
    <cellStyle name="Akcent 6 3 2" xfId="2325"/>
    <cellStyle name="Bad" xfId="2326"/>
    <cellStyle name="Bad 2" xfId="2327"/>
    <cellStyle name="Bad 2 2" xfId="2328"/>
    <cellStyle name="Bad 2 2 2" xfId="2329"/>
    <cellStyle name="Bad 2 3" xfId="2330"/>
    <cellStyle name="Bad 2 4" xfId="2331"/>
    <cellStyle name="Bad 3" xfId="2332"/>
    <cellStyle name="Bad 3 2" xfId="2333"/>
    <cellStyle name="Bad 3 3" xfId="2334"/>
    <cellStyle name="Bad 4" xfId="2335"/>
    <cellStyle name="Bad 4 2" xfId="2336"/>
    <cellStyle name="Bad 5" xfId="2337"/>
    <cellStyle name="Bad 6" xfId="2338"/>
    <cellStyle name="Calculation" xfId="2339"/>
    <cellStyle name="Calculation 2" xfId="2340"/>
    <cellStyle name="Calculation 2 2" xfId="2341"/>
    <cellStyle name="Calculation 2 2 2" xfId="2342"/>
    <cellStyle name="Calculation 2 3" xfId="2343"/>
    <cellStyle name="Calculation 2 4" xfId="2344"/>
    <cellStyle name="Calculation 3" xfId="2345"/>
    <cellStyle name="Calculation 4" xfId="2346"/>
    <cellStyle name="cf1" xfId="2347"/>
    <cellStyle name="cf1 2" xfId="2348"/>
    <cellStyle name="cf2" xfId="2349"/>
    <cellStyle name="cf2 2" xfId="2350"/>
    <cellStyle name="cf3" xfId="2351"/>
    <cellStyle name="cf3 2" xfId="2352"/>
    <cellStyle name="cf4" xfId="2353"/>
    <cellStyle name="cf4 2" xfId="2354"/>
    <cellStyle name="cf5" xfId="2355"/>
    <cellStyle name="cf5 2" xfId="2356"/>
    <cellStyle name="Check Cell" xfId="2357"/>
    <cellStyle name="Check Cell 2" xfId="2358"/>
    <cellStyle name="Check Cell 2 2" xfId="2359"/>
    <cellStyle name="Check Cell 2 2 2" xfId="2360"/>
    <cellStyle name="Check Cell 2 3" xfId="2361"/>
    <cellStyle name="Check Cell 2 4" xfId="2362"/>
    <cellStyle name="Check Cell 3" xfId="2363"/>
    <cellStyle name="Check Cell 4" xfId="2364"/>
    <cellStyle name="ConditionalStyle_1" xfId="2365"/>
    <cellStyle name="Dane wejściowe 2" xfId="2366"/>
    <cellStyle name="Dane wejściowe 2 2" xfId="2367"/>
    <cellStyle name="Dane wejściowe 2 2 2" xfId="2368"/>
    <cellStyle name="Dane wejściowe 2 2 2 2" xfId="2369"/>
    <cellStyle name="Dane wejściowe 2 2 3" xfId="2370"/>
    <cellStyle name="Dane wejściowe 2 2 4" xfId="2371"/>
    <cellStyle name="Dane wejściowe 2 3" xfId="2372"/>
    <cellStyle name="Dane wejściowe 2 3 2" xfId="2373"/>
    <cellStyle name="Dane wejściowe 2 3 3" xfId="2374"/>
    <cellStyle name="Dane wejściowe 2 4" xfId="2375"/>
    <cellStyle name="Dane wejściowe 2 5" xfId="2376"/>
    <cellStyle name="Dane wyjściowe 2" xfId="2377"/>
    <cellStyle name="Dane wyjściowe 2 2" xfId="2378"/>
    <cellStyle name="Dane wyjściowe 2 2 2" xfId="2379"/>
    <cellStyle name="Dane wyjściowe 2 2 2 2" xfId="2380"/>
    <cellStyle name="Dane wyjściowe 2 2 3" xfId="2381"/>
    <cellStyle name="Dane wyjściowe 2 2 4" xfId="2382"/>
    <cellStyle name="Dane wyjściowe 2 3" xfId="2383"/>
    <cellStyle name="Dane wyjściowe 2 3 2" xfId="2384"/>
    <cellStyle name="Dane wyjściowe 2 3 3" xfId="2385"/>
    <cellStyle name="Dane wyjściowe 2 4" xfId="2386"/>
    <cellStyle name="Dane wyjściowe 2 5" xfId="2387"/>
    <cellStyle name="Dane wyjściowe 3" xfId="2388"/>
    <cellStyle name="Dane wyjściowe 3 2" xfId="2389"/>
    <cellStyle name="Dobre" xfId="2390"/>
    <cellStyle name="Dobre 2" xfId="2391"/>
    <cellStyle name="Dobre 2 2" xfId="2392"/>
    <cellStyle name="Dobre 2 2 2" xfId="2393"/>
    <cellStyle name="Dobre 2 2 2 2" xfId="2394"/>
    <cellStyle name="Dobre 2 2 3" xfId="2395"/>
    <cellStyle name="Dobre 2 2 4" xfId="2396"/>
    <cellStyle name="Dobre 2 3" xfId="2397"/>
    <cellStyle name="Dobre 2 4" xfId="2398"/>
    <cellStyle name="Dobre 3" xfId="2399"/>
    <cellStyle name="Dobre 3 2" xfId="2400"/>
    <cellStyle name="Dobre 4" xfId="2401"/>
    <cellStyle name="Dobre 5" xfId="2402"/>
    <cellStyle name="Dobry 2" xfId="2403"/>
    <cellStyle name="Dobry 3" xfId="2404"/>
    <cellStyle name="Dziesiętny 2" xfId="2405"/>
    <cellStyle name="Dziesiętny 2 2" xfId="2406"/>
    <cellStyle name="Dziesiętny 2 2 2" xfId="2407"/>
    <cellStyle name="Dziesiętny 2 2 3" xfId="2408"/>
    <cellStyle name="Dziesiętny 2 3" xfId="2409"/>
    <cellStyle name="Dziesiętny 2 3 2" xfId="2410"/>
    <cellStyle name="Dziesiętny 2 3 3" xfId="2411"/>
    <cellStyle name="Dziesiętny 2 4" xfId="2412"/>
    <cellStyle name="Dziesiętny 2 4 2" xfId="2413"/>
    <cellStyle name="Dziesiętny 2 4 3" xfId="2414"/>
    <cellStyle name="Dziesiętny 2 5" xfId="2415"/>
    <cellStyle name="Dziesiętny 2 6" xfId="2416"/>
    <cellStyle name="Error" xfId="2417"/>
    <cellStyle name="Error 2" xfId="2418"/>
    <cellStyle name="Error 2 2" xfId="2419"/>
    <cellStyle name="Error 3" xfId="2420"/>
    <cellStyle name="Error 4" xfId="2421"/>
    <cellStyle name="Excel Built-in Normal" xfId="2422"/>
    <cellStyle name="Excel Built-in Normal 1" xfId="2423"/>
    <cellStyle name="Excel Built-in Normal 1 2" xfId="2424"/>
    <cellStyle name="Excel Built-in Normal 1 2 2" xfId="2425"/>
    <cellStyle name="Excel Built-in Normal 1 2 3" xfId="2426"/>
    <cellStyle name="Excel Built-in Normal 1 3" xfId="4"/>
    <cellStyle name="Excel Built-in Normal 1 3 2" xfId="2427"/>
    <cellStyle name="Excel Built-in Normal 1 4" xfId="11"/>
    <cellStyle name="Excel Built-in Normal 1 5" xfId="19"/>
    <cellStyle name="Excel Built-in Normal 2" xfId="2428"/>
    <cellStyle name="Excel Built-in Normal 2 2" xfId="2429"/>
    <cellStyle name="Excel Built-in Normal 2 2 2" xfId="2430"/>
    <cellStyle name="Excel Built-in Normal 2 3" xfId="2431"/>
    <cellStyle name="Excel Built-in Normal 2 4" xfId="2432"/>
    <cellStyle name="Excel Built-in Normal 3" xfId="37"/>
    <cellStyle name="Excel Built-in Normal 3 2" xfId="2433"/>
    <cellStyle name="Excel Built-in Normal 3 3" xfId="40"/>
    <cellStyle name="Excel Built-in Normal 4" xfId="2"/>
    <cellStyle name="Excel Built-in Normal 4 2" xfId="2434"/>
    <cellStyle name="Excel Built-in Normal 5" xfId="7"/>
    <cellStyle name="Excel Built-in Normal 5 2" xfId="17"/>
    <cellStyle name="Excel_BuiltIn_Comma" xfId="2435"/>
    <cellStyle name="Excel_BuiltIn_Comma 2" xfId="12"/>
    <cellStyle name="Excel_BuiltIn_Percent" xfId="13"/>
    <cellStyle name="Excel_BuiltIn_Percent 1" xfId="5"/>
    <cellStyle name="Excel_BuiltIn_Percent 2" xfId="32"/>
    <cellStyle name="Explanatory Text" xfId="2436"/>
    <cellStyle name="Explanatory Text 2" xfId="2437"/>
    <cellStyle name="Explanatory Text 2 2" xfId="2438"/>
    <cellStyle name="Explanatory Text 2 2 2" xfId="2439"/>
    <cellStyle name="Explanatory Text 2 3" xfId="2440"/>
    <cellStyle name="Explanatory Text 2 4" xfId="2441"/>
    <cellStyle name="Explanatory Text 3" xfId="2442"/>
    <cellStyle name="Explanatory Text 4" xfId="2443"/>
    <cellStyle name="Footnote" xfId="2444"/>
    <cellStyle name="Footnote 2" xfId="2445"/>
    <cellStyle name="Footnote 3" xfId="2446"/>
    <cellStyle name="Good" xfId="2447"/>
    <cellStyle name="Good 2" xfId="2448"/>
    <cellStyle name="Good 2 2" xfId="2449"/>
    <cellStyle name="Good 2 2 2" xfId="2450"/>
    <cellStyle name="Good 2 3" xfId="2451"/>
    <cellStyle name="Good 2 4" xfId="2452"/>
    <cellStyle name="Good 3" xfId="2453"/>
    <cellStyle name="Good 3 2" xfId="2454"/>
    <cellStyle name="Good 3 3" xfId="2455"/>
    <cellStyle name="Good 4" xfId="2456"/>
    <cellStyle name="Good 5" xfId="2457"/>
    <cellStyle name="Heading" xfId="2458"/>
    <cellStyle name="Heading 1" xfId="2459"/>
    <cellStyle name="Heading 1 2" xfId="2460"/>
    <cellStyle name="Heading 1 2 2" xfId="2461"/>
    <cellStyle name="Heading 1 2 2 2" xfId="2462"/>
    <cellStyle name="Heading 1 2 2 2 2" xfId="2463"/>
    <cellStyle name="Heading 1 2 2 3" xfId="2464"/>
    <cellStyle name="Heading 1 2 2 4" xfId="2465"/>
    <cellStyle name="Heading 1 2 3" xfId="2466"/>
    <cellStyle name="Heading 1 2 4" xfId="2467"/>
    <cellStyle name="Heading 1 3" xfId="2468"/>
    <cellStyle name="Heading 1 3 2" xfId="2469"/>
    <cellStyle name="Heading 1 3 3" xfId="2470"/>
    <cellStyle name="Heading 1 4" xfId="2471"/>
    <cellStyle name="Heading 1 4 2" xfId="2472"/>
    <cellStyle name="Heading 1 5" xfId="2473"/>
    <cellStyle name="Heading 1 6" xfId="2474"/>
    <cellStyle name="Heading 2" xfId="2475"/>
    <cellStyle name="Heading 2 2" xfId="2476"/>
    <cellStyle name="Heading 2 2 2" xfId="2477"/>
    <cellStyle name="Heading 2 2 2 2" xfId="2478"/>
    <cellStyle name="Heading 2 2 3" xfId="2479"/>
    <cellStyle name="Heading 2 2 4" xfId="2480"/>
    <cellStyle name="Heading 2 3" xfId="2481"/>
    <cellStyle name="Heading 2 3 2" xfId="2482"/>
    <cellStyle name="Heading 2 3 3" xfId="2483"/>
    <cellStyle name="Heading 2 4" xfId="2484"/>
    <cellStyle name="Heading 2 5" xfId="2485"/>
    <cellStyle name="Heading 3" xfId="2486"/>
    <cellStyle name="Heading 3 2" xfId="2487"/>
    <cellStyle name="Heading 3 2 2" xfId="2488"/>
    <cellStyle name="Heading 3 2 2 2" xfId="2489"/>
    <cellStyle name="Heading 3 2 3" xfId="2490"/>
    <cellStyle name="Heading 3 2 4" xfId="2491"/>
    <cellStyle name="Heading 3 3" xfId="2492"/>
    <cellStyle name="Heading 3 3 2" xfId="2493"/>
    <cellStyle name="Heading 3 3 3" xfId="2494"/>
    <cellStyle name="Heading 3 4" xfId="2495"/>
    <cellStyle name="Heading 3 5" xfId="2496"/>
    <cellStyle name="Heading 4" xfId="2497"/>
    <cellStyle name="Heading 4 2" xfId="2498"/>
    <cellStyle name="Heading 4 2 2" xfId="2499"/>
    <cellStyle name="Heading 4 2 2 2" xfId="2500"/>
    <cellStyle name="Heading 4 2 3" xfId="2501"/>
    <cellStyle name="Heading 4 2 4" xfId="2502"/>
    <cellStyle name="Heading 4 3" xfId="2503"/>
    <cellStyle name="Heading 4 4" xfId="2504"/>
    <cellStyle name="Heading 5" xfId="2505"/>
    <cellStyle name="Heading 5 2" xfId="2506"/>
    <cellStyle name="Heading 6" xfId="2507"/>
    <cellStyle name="Heading 6 2" xfId="2508"/>
    <cellStyle name="Heading 7" xfId="2509"/>
    <cellStyle name="Heading 8" xfId="2510"/>
    <cellStyle name="Heading1" xfId="2511"/>
    <cellStyle name="Heading1 1" xfId="2512"/>
    <cellStyle name="Heading1 1 2" xfId="2513"/>
    <cellStyle name="Heading1 1 2 2" xfId="2514"/>
    <cellStyle name="Heading1 1 3" xfId="2515"/>
    <cellStyle name="Heading1 1 4" xfId="2516"/>
    <cellStyle name="Heading1 2" xfId="2517"/>
    <cellStyle name="Heading1 2 2" xfId="2518"/>
    <cellStyle name="Heading1 3" xfId="2519"/>
    <cellStyle name="Heading1 3 2" xfId="2520"/>
    <cellStyle name="Heading1 4" xfId="2521"/>
    <cellStyle name="Heading1 5" xfId="2522"/>
    <cellStyle name="Input" xfId="2523"/>
    <cellStyle name="Input 2" xfId="2524"/>
    <cellStyle name="Input 2 2" xfId="2525"/>
    <cellStyle name="Input 2 2 2" xfId="2526"/>
    <cellStyle name="Input 2 3" xfId="2527"/>
    <cellStyle name="Input 2 4" xfId="2528"/>
    <cellStyle name="Input 3" xfId="2529"/>
    <cellStyle name="Input 4" xfId="2530"/>
    <cellStyle name="Komórka połączona 2" xfId="2531"/>
    <cellStyle name="Komórka połączona 2 2" xfId="2532"/>
    <cellStyle name="Komórka połączona 2 2 2" xfId="2533"/>
    <cellStyle name="Komórka połączona 2 2 2 2" xfId="2534"/>
    <cellStyle name="Komórka połączona 2 2 3" xfId="2535"/>
    <cellStyle name="Komórka połączona 2 2 4" xfId="2536"/>
    <cellStyle name="Komórka połączona 2 3" xfId="2537"/>
    <cellStyle name="Komórka połączona 2 3 2" xfId="2538"/>
    <cellStyle name="Komórka połączona 2 3 3" xfId="2539"/>
    <cellStyle name="Komórka połączona 2 4" xfId="2540"/>
    <cellStyle name="Komórka połączona 2 5" xfId="2541"/>
    <cellStyle name="Komórka zaznaczona 2" xfId="2542"/>
    <cellStyle name="Komórka zaznaczona 2 2" xfId="2543"/>
    <cellStyle name="Komórka zaznaczona 2 2 2" xfId="2544"/>
    <cellStyle name="Komórka zaznaczona 2 2 2 2" xfId="2545"/>
    <cellStyle name="Komórka zaznaczona 2 2 3" xfId="2546"/>
    <cellStyle name="Komórka zaznaczona 2 2 4" xfId="2547"/>
    <cellStyle name="Komórka zaznaczona 2 3" xfId="2548"/>
    <cellStyle name="Komórka zaznaczona 2 3 2" xfId="2549"/>
    <cellStyle name="Komórka zaznaczona 2 3 3" xfId="2550"/>
    <cellStyle name="Komórka zaznaczona 2 4" xfId="2551"/>
    <cellStyle name="Komórka zaznaczona 2 5" xfId="2552"/>
    <cellStyle name="Linked Cell" xfId="2553"/>
    <cellStyle name="Linked Cell 2" xfId="2554"/>
    <cellStyle name="Linked Cell 2 2" xfId="2555"/>
    <cellStyle name="Linked Cell 2 2 2" xfId="2556"/>
    <cellStyle name="Linked Cell 2 3" xfId="2557"/>
    <cellStyle name="Linked Cell 2 4" xfId="2558"/>
    <cellStyle name="Linked Cell 3" xfId="2559"/>
    <cellStyle name="Linked Cell 4" xfId="2560"/>
    <cellStyle name="Nagłówek 1 2" xfId="2561"/>
    <cellStyle name="Nagłówek 1 2 2" xfId="2562"/>
    <cellStyle name="Nagłówek 1 2 2 2" xfId="2563"/>
    <cellStyle name="Nagłówek 1 2 2 2 2" xfId="2564"/>
    <cellStyle name="Nagłówek 1 2 2 3" xfId="2565"/>
    <cellStyle name="Nagłówek 1 2 2 4" xfId="2566"/>
    <cellStyle name="Nagłówek 1 2 3" xfId="2567"/>
    <cellStyle name="Nagłówek 1 2 3 2" xfId="2568"/>
    <cellStyle name="Nagłówek 1 2 3 3" xfId="2569"/>
    <cellStyle name="Nagłówek 1 2 4" xfId="2570"/>
    <cellStyle name="Nagłówek 1 2 5" xfId="2571"/>
    <cellStyle name="Nagłówek 1 3" xfId="2572"/>
    <cellStyle name="Nagłówek 1 3 2" xfId="2573"/>
    <cellStyle name="Nagłówek 2 2" xfId="2574"/>
    <cellStyle name="Nagłówek 2 2 2" xfId="2575"/>
    <cellStyle name="Nagłówek 2 2 2 2" xfId="2576"/>
    <cellStyle name="Nagłówek 2 2 2 2 2" xfId="2577"/>
    <cellStyle name="Nagłówek 2 2 2 3" xfId="2578"/>
    <cellStyle name="Nagłówek 2 2 2 4" xfId="2579"/>
    <cellStyle name="Nagłówek 2 2 3" xfId="2580"/>
    <cellStyle name="Nagłówek 2 2 3 2" xfId="2581"/>
    <cellStyle name="Nagłówek 2 2 3 3" xfId="2582"/>
    <cellStyle name="Nagłówek 2 2 4" xfId="2583"/>
    <cellStyle name="Nagłówek 2 2 5" xfId="2584"/>
    <cellStyle name="Nagłówek 2 3" xfId="2585"/>
    <cellStyle name="Nagłówek 2 3 2" xfId="2586"/>
    <cellStyle name="Nagłówek 3 2" xfId="2587"/>
    <cellStyle name="Nagłówek 3 2 2" xfId="2588"/>
    <cellStyle name="Nagłówek 3 2 2 2" xfId="2589"/>
    <cellStyle name="Nagłówek 3 2 2 2 2" xfId="2590"/>
    <cellStyle name="Nagłówek 3 2 2 3" xfId="2591"/>
    <cellStyle name="Nagłówek 3 2 2 4" xfId="2592"/>
    <cellStyle name="Nagłówek 3 2 3" xfId="2593"/>
    <cellStyle name="Nagłówek 3 2 3 2" xfId="2594"/>
    <cellStyle name="Nagłówek 3 2 3 3" xfId="2595"/>
    <cellStyle name="Nagłówek 3 2 4" xfId="2596"/>
    <cellStyle name="Nagłówek 3 2 5" xfId="2597"/>
    <cellStyle name="Nagłówek 3 3" xfId="2598"/>
    <cellStyle name="Nagłówek 3 3 2" xfId="2599"/>
    <cellStyle name="Nagłówek 4 2" xfId="2600"/>
    <cellStyle name="Nagłówek 4 2 2" xfId="2601"/>
    <cellStyle name="Nagłówek 4 2 2 2" xfId="2602"/>
    <cellStyle name="Nagłówek 4 2 2 2 2" xfId="2603"/>
    <cellStyle name="Nagłówek 4 2 2 3" xfId="2604"/>
    <cellStyle name="Nagłówek 4 2 2 4" xfId="2605"/>
    <cellStyle name="Nagłówek 4 2 3" xfId="2606"/>
    <cellStyle name="Nagłówek 4 2 3 2" xfId="2607"/>
    <cellStyle name="Nagłówek 4 2 3 3" xfId="2608"/>
    <cellStyle name="Nagłówek 4 2 4" xfId="2609"/>
    <cellStyle name="Nagłówek 4 2 5" xfId="2610"/>
    <cellStyle name="Nagłówek 4 3" xfId="2611"/>
    <cellStyle name="Nagłówek 4 3 2" xfId="2612"/>
    <cellStyle name="Neutral" xfId="2613"/>
    <cellStyle name="Neutral 2" xfId="2614"/>
    <cellStyle name="Neutral 2 2" xfId="2615"/>
    <cellStyle name="Neutral 2 2 2" xfId="2616"/>
    <cellStyle name="Neutral 2 3" xfId="2617"/>
    <cellStyle name="Neutral 2 4" xfId="2618"/>
    <cellStyle name="Neutral 3" xfId="2619"/>
    <cellStyle name="Neutral 3 2" xfId="2620"/>
    <cellStyle name="Neutral 3 3" xfId="2621"/>
    <cellStyle name="Neutral 4" xfId="2622"/>
    <cellStyle name="Neutral 5" xfId="2623"/>
    <cellStyle name="Neutralne" xfId="2624"/>
    <cellStyle name="Neutralne 2" xfId="2625"/>
    <cellStyle name="Neutralne 2 2" xfId="2626"/>
    <cellStyle name="Neutralne 2 2 2" xfId="2627"/>
    <cellStyle name="Neutralne 2 2 2 2" xfId="2628"/>
    <cellStyle name="Neutralne 2 2 3" xfId="2629"/>
    <cellStyle name="Neutralne 2 2 4" xfId="2630"/>
    <cellStyle name="Neutralne 2 3" xfId="2631"/>
    <cellStyle name="Neutralne 2 4" xfId="2632"/>
    <cellStyle name="Neutralne 3" xfId="2633"/>
    <cellStyle name="Neutralne 3 2" xfId="2634"/>
    <cellStyle name="Neutralne 4" xfId="2635"/>
    <cellStyle name="Neutralne 5" xfId="2636"/>
    <cellStyle name="Neutralny 2" xfId="2637"/>
    <cellStyle name="Neutralny 3" xfId="2638"/>
    <cellStyle name="Normal 2" xfId="2639"/>
    <cellStyle name="Normal 2 2" xfId="2640"/>
    <cellStyle name="Normal 2 2 2" xfId="2641"/>
    <cellStyle name="Normal 2 2 2 2" xfId="2642"/>
    <cellStyle name="Normal 2 2 2 3" xfId="2643"/>
    <cellStyle name="Normal 2 2 3" xfId="2644"/>
    <cellStyle name="Normal 2 2 4" xfId="2645"/>
    <cellStyle name="Normal 2 3" xfId="2646"/>
    <cellStyle name="Normal 2 3 2" xfId="2647"/>
    <cellStyle name="Normal 2 3 3" xfId="2648"/>
    <cellStyle name="Normal 2 4" xfId="2649"/>
    <cellStyle name="Normal 2 4 2" xfId="2650"/>
    <cellStyle name="Normal 2 5" xfId="2651"/>
    <cellStyle name="Normal 2 6" xfId="2652"/>
    <cellStyle name="Normal 2 6 2" xfId="2653"/>
    <cellStyle name="Normal 2 6 2 2" xfId="2654"/>
    <cellStyle name="Normal 2 6 3" xfId="2655"/>
    <cellStyle name="Normal 2 6 4" xfId="2656"/>
    <cellStyle name="Normal 2 7" xfId="2657"/>
    <cellStyle name="Normalny" xfId="0" builtinId="0"/>
    <cellStyle name="Normalny 10" xfId="25"/>
    <cellStyle name="Normalny 10 2" xfId="2658"/>
    <cellStyle name="Normalny 11" xfId="22"/>
    <cellStyle name="Normalny 12" xfId="42"/>
    <cellStyle name="Normalny 2" xfId="36"/>
    <cellStyle name="Normalny 2 2" xfId="28"/>
    <cellStyle name="Normalny 2 2 2" xfId="2659"/>
    <cellStyle name="Normalny 2 2 2 2" xfId="15"/>
    <cellStyle name="Normalny 2 2 2 3" xfId="31"/>
    <cellStyle name="Normalny 2 2 3" xfId="39"/>
    <cellStyle name="Normalny 2 2 4" xfId="2660"/>
    <cellStyle name="Normalny 2 3" xfId="2661"/>
    <cellStyle name="Normalny 2 3 2" xfId="2662"/>
    <cellStyle name="Normalny 2 3 3" xfId="2663"/>
    <cellStyle name="Normalny 2 4" xfId="2664"/>
    <cellStyle name="Normalny 2 4 2" xfId="2665"/>
    <cellStyle name="Normalny 2 4 3" xfId="2666"/>
    <cellStyle name="Normalny 2 5" xfId="2667"/>
    <cellStyle name="Normalny 2 5 2" xfId="2668"/>
    <cellStyle name="Normalny 2 6" xfId="10"/>
    <cellStyle name="Normalny 2 7" xfId="18"/>
    <cellStyle name="Normalny 3" xfId="2669"/>
    <cellStyle name="Normalny 3 2" xfId="2670"/>
    <cellStyle name="Normalny 3 2 2" xfId="2671"/>
    <cellStyle name="Normalny 3 2 2 2" xfId="2672"/>
    <cellStyle name="Normalny 3 2 2 3" xfId="2673"/>
    <cellStyle name="Normalny 3 2 3" xfId="2674"/>
    <cellStyle name="Normalny 3 2 4" xfId="2675"/>
    <cellStyle name="Normalny 3 3" xfId="2676"/>
    <cellStyle name="Normalny 3 3 2" xfId="2677"/>
    <cellStyle name="Normalny 3 3 3" xfId="2678"/>
    <cellStyle name="Normalny 3 4" xfId="2679"/>
    <cellStyle name="Normalny 3 4 2" xfId="2680"/>
    <cellStyle name="Normalny 3 4 3" xfId="2681"/>
    <cellStyle name="Normalny 3 5" xfId="2682"/>
    <cellStyle name="Normalny 3 5 2" xfId="2683"/>
    <cellStyle name="Normalny 3 6" xfId="27"/>
    <cellStyle name="Normalny 3 7" xfId="2684"/>
    <cellStyle name="Normalny 4" xfId="2685"/>
    <cellStyle name="Normalny 4 2" xfId="2686"/>
    <cellStyle name="Normalny 4 2 2" xfId="2687"/>
    <cellStyle name="Normalny 4 2 2 2" xfId="2688"/>
    <cellStyle name="Normalny 4 2 3" xfId="2689"/>
    <cellStyle name="Normalny 4 2 4" xfId="2690"/>
    <cellStyle name="Normalny 4 3" xfId="2691"/>
    <cellStyle name="Normalny 4 3 2" xfId="2692"/>
    <cellStyle name="Normalny 4 3 2 2" xfId="2693"/>
    <cellStyle name="Normalny 4 3 3" xfId="2694"/>
    <cellStyle name="Normalny 4 3 4" xfId="2695"/>
    <cellStyle name="Normalny 4 4" xfId="2696"/>
    <cellStyle name="Normalny 4 4 2" xfId="2697"/>
    <cellStyle name="Normalny 4 4 3" xfId="2698"/>
    <cellStyle name="Normalny 4 5" xfId="2699"/>
    <cellStyle name="Normalny 4 5 2" xfId="2700"/>
    <cellStyle name="Normalny 4 5 3" xfId="2701"/>
    <cellStyle name="Normalny 4 6" xfId="2702"/>
    <cellStyle name="Normalny 4 7" xfId="2703"/>
    <cellStyle name="Normalny 4 8" xfId="2704"/>
    <cellStyle name="Normalny 5" xfId="2705"/>
    <cellStyle name="Normalny 5 2" xfId="2706"/>
    <cellStyle name="Normalny 5 2 2" xfId="2707"/>
    <cellStyle name="Normalny 5 2 2 2" xfId="2708"/>
    <cellStyle name="Normalny 5 2 3" xfId="2709"/>
    <cellStyle name="Normalny 5 2 4" xfId="2710"/>
    <cellStyle name="Normalny 5 3" xfId="43"/>
    <cellStyle name="Normalny 5 3 2" xfId="2711"/>
    <cellStyle name="Normalny 5 3 2 2" xfId="2712"/>
    <cellStyle name="Normalny 5 3 3" xfId="2713"/>
    <cellStyle name="Normalny 5 3 4" xfId="2714"/>
    <cellStyle name="Normalny 5 4" xfId="2715"/>
    <cellStyle name="Normalny 5 4 2" xfId="2716"/>
    <cellStyle name="Normalny 5 5" xfId="2717"/>
    <cellStyle name="Normalny 5 6" xfId="2718"/>
    <cellStyle name="Normalny 6" xfId="30"/>
    <cellStyle name="Normalny 6 2" xfId="2719"/>
    <cellStyle name="Normalny 6 2 2" xfId="2720"/>
    <cellStyle name="Normalny 6 2 3" xfId="2721"/>
    <cellStyle name="Normalny 6 3" xfId="2722"/>
    <cellStyle name="Normalny 6 4" xfId="2723"/>
    <cellStyle name="Normalny 7" xfId="23"/>
    <cellStyle name="Normalny 7 2" xfId="8"/>
    <cellStyle name="Normalny 7 3" xfId="2724"/>
    <cellStyle name="Normalny 8" xfId="2725"/>
    <cellStyle name="Normalny 8 2" xfId="2726"/>
    <cellStyle name="Normalny 8 2 2" xfId="2727"/>
    <cellStyle name="Normalny 8 3" xfId="2728"/>
    <cellStyle name="Normalny 8 4" xfId="2729"/>
    <cellStyle name="Normalny 9" xfId="6"/>
    <cellStyle name="Normalny 9 2" xfId="35"/>
    <cellStyle name="Normalny_Arkusz1" xfId="9"/>
    <cellStyle name="Normalny_Arkusz1 2" xfId="29"/>
    <cellStyle name="Normalny_Arkusz1 2 2" xfId="20"/>
    <cellStyle name="Normalny_Arkusz1 3" xfId="3"/>
    <cellStyle name="Normalny_Arkusz1 4" xfId="16"/>
    <cellStyle name="Note" xfId="2730"/>
    <cellStyle name="Note 2" xfId="2731"/>
    <cellStyle name="Note 2 2" xfId="2732"/>
    <cellStyle name="Note 2 2 2" xfId="2733"/>
    <cellStyle name="Note 2 3" xfId="2734"/>
    <cellStyle name="Note 2 4" xfId="2735"/>
    <cellStyle name="Note 3" xfId="2736"/>
    <cellStyle name="Note 3 2" xfId="2737"/>
    <cellStyle name="Note 3 3" xfId="2738"/>
    <cellStyle name="Note 4" xfId="2739"/>
    <cellStyle name="Note 5" xfId="2740"/>
    <cellStyle name="Obliczenia 2" xfId="2741"/>
    <cellStyle name="Obliczenia 2 2" xfId="2742"/>
    <cellStyle name="Obliczenia 2 2 2" xfId="2743"/>
    <cellStyle name="Obliczenia 2 2 2 2" xfId="2744"/>
    <cellStyle name="Obliczenia 2 2 3" xfId="2745"/>
    <cellStyle name="Obliczenia 2 2 4" xfId="2746"/>
    <cellStyle name="Obliczenia 2 3" xfId="2747"/>
    <cellStyle name="Obliczenia 2 3 2" xfId="2748"/>
    <cellStyle name="Obliczenia 2 3 3" xfId="2749"/>
    <cellStyle name="Obliczenia 2 4" xfId="2750"/>
    <cellStyle name="Obliczenia 2 5" xfId="2751"/>
    <cellStyle name="Obliczenia 3" xfId="2752"/>
    <cellStyle name="Obliczenia 3 2" xfId="2753"/>
    <cellStyle name="Output" xfId="2754"/>
    <cellStyle name="Output 2" xfId="2755"/>
    <cellStyle name="Output 2 2" xfId="2756"/>
    <cellStyle name="Output 2 2 2" xfId="2757"/>
    <cellStyle name="Output 2 3" xfId="2758"/>
    <cellStyle name="Output 2 4" xfId="2759"/>
    <cellStyle name="Output 3" xfId="2760"/>
    <cellStyle name="Output 4" xfId="2761"/>
    <cellStyle name="Procentowy" xfId="26" builtinId="5"/>
    <cellStyle name="Procentowy 2" xfId="45"/>
    <cellStyle name="Procentowy 2 2" xfId="2762"/>
    <cellStyle name="Procentowy 2 2 2" xfId="21"/>
    <cellStyle name="Procentowy 2 2 3" xfId="41"/>
    <cellStyle name="Procentowy 2 3" xfId="2763"/>
    <cellStyle name="Procentowy 2 3 2" xfId="2764"/>
    <cellStyle name="Procentowy 2 3 3" xfId="2765"/>
    <cellStyle name="Procentowy 2 4" xfId="2766"/>
    <cellStyle name="Procentowy 2 4 2" xfId="2767"/>
    <cellStyle name="Procentowy 2 4 3" xfId="2768"/>
    <cellStyle name="Procentowy 2 5" xfId="2769"/>
    <cellStyle name="Procentowy 2 6" xfId="2770"/>
    <cellStyle name="Procentowy 3" xfId="2771"/>
    <cellStyle name="Procentowy 3 2" xfId="2772"/>
    <cellStyle name="Procentowy 3 2 2" xfId="2773"/>
    <cellStyle name="Procentowy 3 2 3" xfId="2774"/>
    <cellStyle name="Procentowy 3 3" xfId="2775"/>
    <cellStyle name="Procentowy 3 3 2" xfId="2776"/>
    <cellStyle name="Procentowy 3 3 2 2" xfId="2777"/>
    <cellStyle name="Procentowy 3 3 3" xfId="2778"/>
    <cellStyle name="Procentowy 3 3 4" xfId="2779"/>
    <cellStyle name="Procentowy 3 4" xfId="44"/>
    <cellStyle name="Procentowy 3 4 2" xfId="2780"/>
    <cellStyle name="Procentowy 3 4 2 2" xfId="2781"/>
    <cellStyle name="Procentowy 3 4 2 2 2" xfId="2782"/>
    <cellStyle name="Procentowy 3 4 2 3" xfId="2783"/>
    <cellStyle name="Procentowy 3 4 3" xfId="2784"/>
    <cellStyle name="Procentowy 3 4 4" xfId="2785"/>
    <cellStyle name="Procentowy 3 5" xfId="2786"/>
    <cellStyle name="Procentowy 3 6" xfId="2787"/>
    <cellStyle name="Procentowy 4" xfId="38"/>
    <cellStyle name="Procentowy 4 2" xfId="2788"/>
    <cellStyle name="Procentowy 4 2 2" xfId="2789"/>
    <cellStyle name="Procentowy 4 2 3" xfId="2790"/>
    <cellStyle name="Procentowy 4 3" xfId="2791"/>
    <cellStyle name="Procentowy 4 4" xfId="2792"/>
    <cellStyle name="Procentowy 5" xfId="2793"/>
    <cellStyle name="Procentowy 5 2" xfId="2794"/>
    <cellStyle name="Procentowy 5 2 2" xfId="2795"/>
    <cellStyle name="Procentowy 5 3" xfId="2796"/>
    <cellStyle name="Procentowy 5 4" xfId="2797"/>
    <cellStyle name="Procentowy 6" xfId="2798"/>
    <cellStyle name="Procentowy 6 2" xfId="2799"/>
    <cellStyle name="Procentowy 7" xfId="24"/>
    <cellStyle name="Procentowy 7 2" xfId="2800"/>
    <cellStyle name="Procentowy 8" xfId="2801"/>
    <cellStyle name="Result" xfId="2802"/>
    <cellStyle name="Result 1" xfId="2803"/>
    <cellStyle name="Result 1 2" xfId="2804"/>
    <cellStyle name="Result 1 2 2" xfId="2805"/>
    <cellStyle name="Result 1 3" xfId="2806"/>
    <cellStyle name="Result 1 4" xfId="2807"/>
    <cellStyle name="Result 2" xfId="2808"/>
    <cellStyle name="Result 2 2" xfId="2809"/>
    <cellStyle name="Result 3" xfId="2810"/>
    <cellStyle name="Result 3 2" xfId="2811"/>
    <cellStyle name="Result 4" xfId="2812"/>
    <cellStyle name="Result 5" xfId="2813"/>
    <cellStyle name="Result2" xfId="2814"/>
    <cellStyle name="Result2 1" xfId="2815"/>
    <cellStyle name="Result2 1 2" xfId="2816"/>
    <cellStyle name="Result2 1 2 2" xfId="2817"/>
    <cellStyle name="Result2 1 3" xfId="2818"/>
    <cellStyle name="Result2 2" xfId="2819"/>
    <cellStyle name="Result2 2 2" xfId="2820"/>
    <cellStyle name="Result2 3" xfId="2821"/>
    <cellStyle name="Result2 3 2" xfId="2822"/>
    <cellStyle name="Result2 4" xfId="2823"/>
    <cellStyle name="Result2 5" xfId="2824"/>
    <cellStyle name="Status" xfId="2825"/>
    <cellStyle name="Status 2" xfId="2826"/>
    <cellStyle name="Status 3" xfId="2827"/>
    <cellStyle name="Suma 2" xfId="2828"/>
    <cellStyle name="Suma 2 2" xfId="2829"/>
    <cellStyle name="Suma 2 2 2" xfId="2830"/>
    <cellStyle name="Suma 2 2 2 2" xfId="2831"/>
    <cellStyle name="Suma 2 2 3" xfId="2832"/>
    <cellStyle name="Suma 2 2 4" xfId="2833"/>
    <cellStyle name="Suma 2 3" xfId="2834"/>
    <cellStyle name="Suma 2 3 2" xfId="2835"/>
    <cellStyle name="Suma 2 3 3" xfId="2836"/>
    <cellStyle name="Suma 2 4" xfId="2837"/>
    <cellStyle name="Suma 2 5" xfId="2838"/>
    <cellStyle name="Tekst objaśnienia 2" xfId="2839"/>
    <cellStyle name="Tekst objaśnienia 2 2" xfId="2840"/>
    <cellStyle name="Tekst objaśnienia 2 2 2" xfId="2841"/>
    <cellStyle name="Tekst objaśnienia 2 2 2 2" xfId="2842"/>
    <cellStyle name="Tekst objaśnienia 2 2 3" xfId="2843"/>
    <cellStyle name="Tekst objaśnienia 2 2 4" xfId="2844"/>
    <cellStyle name="Tekst objaśnienia 2 3" xfId="2845"/>
    <cellStyle name="Tekst objaśnienia 2 3 2" xfId="2846"/>
    <cellStyle name="Tekst objaśnienia 2 3 3" xfId="2847"/>
    <cellStyle name="Tekst objaśnienia 2 4" xfId="2848"/>
    <cellStyle name="Tekst objaśnienia 2 5" xfId="2849"/>
    <cellStyle name="Tekst ostrzeżenia 2" xfId="2850"/>
    <cellStyle name="Tekst ostrzeżenia 2 2" xfId="2851"/>
    <cellStyle name="Tekst ostrzeżenia 2 2 2" xfId="2852"/>
    <cellStyle name="Tekst ostrzeżenia 2 2 2 2" xfId="2853"/>
    <cellStyle name="Tekst ostrzeżenia 2 2 3" xfId="2854"/>
    <cellStyle name="Tekst ostrzeżenia 2 2 4" xfId="2855"/>
    <cellStyle name="Tekst ostrzeżenia 2 3" xfId="2856"/>
    <cellStyle name="Tekst ostrzeżenia 2 3 2" xfId="2857"/>
    <cellStyle name="Tekst ostrzeżenia 2 3 3" xfId="2858"/>
    <cellStyle name="Tekst ostrzeżenia 2 4" xfId="2859"/>
    <cellStyle name="Tekst ostrzeżenia 2 5" xfId="2860"/>
    <cellStyle name="Text" xfId="2861"/>
    <cellStyle name="Text 2" xfId="2862"/>
    <cellStyle name="Text 3" xfId="2863"/>
    <cellStyle name="Title" xfId="2864"/>
    <cellStyle name="Title 2" xfId="2865"/>
    <cellStyle name="Title 2 2" xfId="2866"/>
    <cellStyle name="Title 2 3" xfId="2867"/>
    <cellStyle name="Title 3" xfId="2868"/>
    <cellStyle name="Title 4" xfId="2869"/>
    <cellStyle name="Total" xfId="2870"/>
    <cellStyle name="Total 2" xfId="2871"/>
    <cellStyle name="Total 2 2" xfId="2872"/>
    <cellStyle name="Total 2 2 2" xfId="2873"/>
    <cellStyle name="Total 2 3" xfId="2874"/>
    <cellStyle name="Total 2 4" xfId="2875"/>
    <cellStyle name="Total 3" xfId="2876"/>
    <cellStyle name="Total 4" xfId="2877"/>
    <cellStyle name="Tytuł 2" xfId="2878"/>
    <cellStyle name="Tytuł 2 2" xfId="2879"/>
    <cellStyle name="Tytuł 2 2 2" xfId="2880"/>
    <cellStyle name="Tytuł 2 2 3" xfId="2881"/>
    <cellStyle name="Tytuł 2 3" xfId="2882"/>
    <cellStyle name="Tytuł 2 3 2" xfId="2883"/>
    <cellStyle name="Tytuł 2 3 3" xfId="2884"/>
    <cellStyle name="Tytuł 2 4" xfId="2885"/>
    <cellStyle name="Tytuł 2 5" xfId="2886"/>
    <cellStyle name="Tytuł 3" xfId="2887"/>
    <cellStyle name="Tytuł 3 2" xfId="2888"/>
    <cellStyle name="Uwaga 2" xfId="2889"/>
    <cellStyle name="Uwaga 2 2" xfId="2890"/>
    <cellStyle name="Uwaga 2 2 2" xfId="2891"/>
    <cellStyle name="Uwaga 2 2 3" xfId="2892"/>
    <cellStyle name="Uwaga 2 3" xfId="2893"/>
    <cellStyle name="Uwaga 2 3 2" xfId="2894"/>
    <cellStyle name="Uwaga 2 3 3" xfId="2895"/>
    <cellStyle name="Uwaga 2 4" xfId="2896"/>
    <cellStyle name="Uwaga 2 5" xfId="2897"/>
    <cellStyle name="Uwaga 3" xfId="2898"/>
    <cellStyle name="Uwaga 3 2" xfId="2899"/>
    <cellStyle name="Walutowy" xfId="1" builtinId="4"/>
    <cellStyle name="Walutowy 2" xfId="2901"/>
    <cellStyle name="Walutowy 2 2" xfId="2902"/>
    <cellStyle name="Walutowy 2 2 2" xfId="34"/>
    <cellStyle name="Walutowy 2 2 2 2" xfId="2903"/>
    <cellStyle name="Walutowy 2 2 2 3" xfId="2904"/>
    <cellStyle name="Walutowy 2 2 3" xfId="2905"/>
    <cellStyle name="Walutowy 2 2 4" xfId="2906"/>
    <cellStyle name="Walutowy 2 3" xfId="2907"/>
    <cellStyle name="Walutowy 2 3 2" xfId="2908"/>
    <cellStyle name="Walutowy 2 3 2 2" xfId="2909"/>
    <cellStyle name="Walutowy 2 3 3" xfId="2910"/>
    <cellStyle name="Walutowy 2 3 4" xfId="2911"/>
    <cellStyle name="Walutowy 2 4" xfId="2912"/>
    <cellStyle name="Walutowy 2 4 2" xfId="2913"/>
    <cellStyle name="Walutowy 2 4 3" xfId="2914"/>
    <cellStyle name="Walutowy 2 5" xfId="2915"/>
    <cellStyle name="Walutowy 2 6" xfId="2916"/>
    <cellStyle name="Walutowy 3" xfId="2917"/>
    <cellStyle name="Walutowy 3 2" xfId="2918"/>
    <cellStyle name="Walutowy 3 2 2" xfId="2919"/>
    <cellStyle name="Walutowy 3 2 2 2" xfId="14"/>
    <cellStyle name="Walutowy 3 2 2 2 2" xfId="2920"/>
    <cellStyle name="Walutowy 3 2 2 3" xfId="2921"/>
    <cellStyle name="Walutowy 3 2 3" xfId="2922"/>
    <cellStyle name="Walutowy 3 2 4" xfId="2923"/>
    <cellStyle name="Walutowy 3 2 5" xfId="2924"/>
    <cellStyle name="Walutowy 3 3" xfId="2925"/>
    <cellStyle name="Walutowy 3 3 2" xfId="2926"/>
    <cellStyle name="Walutowy 3 3 2 2" xfId="2927"/>
    <cellStyle name="Walutowy 3 3 2 2 2" xfId="2928"/>
    <cellStyle name="Walutowy 3 3 2 3" xfId="2929"/>
    <cellStyle name="Walutowy 3 3 3" xfId="2930"/>
    <cellStyle name="Walutowy 3 3 4" xfId="2931"/>
    <cellStyle name="Walutowy 3 4" xfId="2932"/>
    <cellStyle name="Walutowy 3 5" xfId="2933"/>
    <cellStyle name="Walutowy 4" xfId="2934"/>
    <cellStyle name="Walutowy 5" xfId="2900"/>
    <cellStyle name="Warning" xfId="2935"/>
    <cellStyle name="Warning 2" xfId="2936"/>
    <cellStyle name="Warning 3" xfId="2937"/>
    <cellStyle name="Warning Text" xfId="2938"/>
    <cellStyle name="Warning Text 2" xfId="2939"/>
    <cellStyle name="Warning Text 2 2" xfId="2940"/>
    <cellStyle name="Warning Text 2 2 2" xfId="2941"/>
    <cellStyle name="Warning Text 2 3" xfId="2942"/>
    <cellStyle name="Warning Text 2 4" xfId="2943"/>
    <cellStyle name="Warning Text 3" xfId="2944"/>
    <cellStyle name="Warning Text 4" xfId="2945"/>
    <cellStyle name="Złe" xfId="2946"/>
    <cellStyle name="Złe 2" xfId="2947"/>
    <cellStyle name="Złe 2 2" xfId="2948"/>
    <cellStyle name="Złe 2 2 2" xfId="2949"/>
    <cellStyle name="Złe 2 2 2 2" xfId="2950"/>
    <cellStyle name="Złe 2 2 3" xfId="2951"/>
    <cellStyle name="Złe 2 2 4" xfId="2952"/>
    <cellStyle name="Złe 2 3" xfId="2953"/>
    <cellStyle name="Złe 2 4" xfId="2954"/>
    <cellStyle name="Złe 3" xfId="2955"/>
    <cellStyle name="Złe 3 2" xfId="2956"/>
    <cellStyle name="Złe 4" xfId="2957"/>
    <cellStyle name="Złe 5" xfId="2958"/>
    <cellStyle name="Zły 2" xfId="2959"/>
    <cellStyle name="Zły 3" xfId="2960"/>
  </cellStyles>
  <dxfs count="7">
    <dxf>
      <font>
        <b val="0"/>
        <i val="0"/>
        <condense val="0"/>
        <extend val="0"/>
        <sz val="11"/>
        <color indexed="27"/>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condense val="0"/>
        <extend val="0"/>
        <sz val="11"/>
        <color indexed="27"/>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57"/>
  <sheetViews>
    <sheetView tabSelected="1" view="pageBreakPreview" zoomScale="60" zoomScaleNormal="87" workbookViewId="0"/>
  </sheetViews>
  <sheetFormatPr defaultRowHeight="14.5"/>
  <cols>
    <col min="1" max="1" width="5.36328125" customWidth="1"/>
    <col min="3" max="3" width="98.54296875" customWidth="1"/>
    <col min="4" max="4" width="15.08984375" customWidth="1"/>
    <col min="5" max="5" width="12" customWidth="1"/>
    <col min="6" max="9" width="12.90625" customWidth="1"/>
    <col min="10" max="11" width="16.6328125" customWidth="1"/>
    <col min="12" max="12" width="9.6328125" customWidth="1"/>
    <col min="13" max="13" width="26.08984375" customWidth="1"/>
  </cols>
  <sheetData>
    <row r="1" spans="2:13" ht="15.5">
      <c r="C1" s="775" t="s">
        <v>395</v>
      </c>
      <c r="D1" s="738"/>
      <c r="E1" s="738"/>
      <c r="F1" s="1"/>
      <c r="G1" s="1"/>
      <c r="H1" s="1"/>
    </row>
    <row r="2" spans="2:13" s="812" customFormat="1" ht="40.5" customHeight="1">
      <c r="C2" s="907" t="s">
        <v>400</v>
      </c>
      <c r="D2" s="738"/>
      <c r="E2" s="738"/>
      <c r="F2" s="1"/>
      <c r="G2" s="1"/>
      <c r="H2" s="1"/>
    </row>
    <row r="3" spans="2:13" ht="36.5" customHeight="1">
      <c r="C3" s="807" t="s">
        <v>370</v>
      </c>
      <c r="D3" s="1"/>
      <c r="E3" s="777"/>
      <c r="F3" s="776"/>
      <c r="G3" s="1"/>
      <c r="H3" s="1"/>
    </row>
    <row r="4" spans="2:13" s="812" customFormat="1" ht="29" customHeight="1">
      <c r="C4" s="807" t="s">
        <v>396</v>
      </c>
      <c r="D4" s="1"/>
      <c r="E4" s="777"/>
      <c r="F4" s="776"/>
      <c r="G4" s="1"/>
      <c r="H4" s="1"/>
    </row>
    <row r="5" spans="2:13" ht="29" customHeight="1">
      <c r="D5" s="738"/>
      <c r="E5" s="738"/>
      <c r="F5" s="1"/>
      <c r="G5" s="1"/>
      <c r="H5" s="1"/>
    </row>
    <row r="6" spans="2:13" ht="241" customHeight="1">
      <c r="C6" s="811" t="s">
        <v>401</v>
      </c>
      <c r="D6" s="738"/>
      <c r="E6" s="738"/>
      <c r="F6" s="1"/>
      <c r="G6" s="1"/>
      <c r="H6" s="1"/>
    </row>
    <row r="7" spans="2:13">
      <c r="C7" s="1"/>
      <c r="D7" s="1"/>
      <c r="E7" s="1"/>
      <c r="F7" s="1"/>
      <c r="G7" s="1"/>
      <c r="H7" s="1"/>
    </row>
    <row r="8" spans="2:13" ht="77.400000000000006" customHeight="1">
      <c r="C8" s="735" t="s">
        <v>330</v>
      </c>
      <c r="D8" s="1"/>
      <c r="E8" s="1"/>
      <c r="F8" s="1"/>
      <c r="G8" s="1"/>
      <c r="H8" s="1"/>
    </row>
    <row r="10" spans="2:13" ht="20.5">
      <c r="B10" s="1"/>
      <c r="C10" s="2"/>
      <c r="D10" s="3"/>
      <c r="E10" s="4"/>
      <c r="F10" s="2"/>
      <c r="G10" s="3"/>
      <c r="H10" s="1"/>
      <c r="I10" s="1"/>
      <c r="J10" s="1"/>
      <c r="K10" s="1"/>
      <c r="L10" s="1"/>
      <c r="M10" s="1"/>
    </row>
    <row r="11" spans="2:13" ht="20.5">
      <c r="B11" s="1"/>
      <c r="C11" s="2"/>
      <c r="D11" s="3"/>
      <c r="E11" s="4"/>
      <c r="F11" s="2"/>
      <c r="G11" s="3"/>
      <c r="H11" s="1"/>
      <c r="I11" s="1"/>
      <c r="J11" s="1"/>
      <c r="K11" s="1"/>
      <c r="L11" s="1"/>
      <c r="M11" s="1"/>
    </row>
    <row r="12" spans="2:13">
      <c r="B12" s="5"/>
      <c r="C12" s="6" t="s">
        <v>306</v>
      </c>
      <c r="D12" s="5"/>
      <c r="E12" s="5"/>
      <c r="F12" s="5"/>
      <c r="G12" s="5"/>
      <c r="H12" s="7"/>
      <c r="I12" s="5"/>
      <c r="J12" s="5"/>
      <c r="K12" s="5"/>
      <c r="L12" s="5"/>
      <c r="M12" s="5"/>
    </row>
    <row r="13" spans="2:13">
      <c r="B13" s="5"/>
      <c r="C13" s="6" t="s">
        <v>1</v>
      </c>
      <c r="D13" s="5"/>
      <c r="E13" s="5"/>
      <c r="F13" s="5"/>
      <c r="G13" s="5"/>
      <c r="H13" s="7"/>
      <c r="I13" s="5"/>
      <c r="J13" s="5"/>
      <c r="K13" s="5"/>
      <c r="L13" s="5"/>
      <c r="M13" s="5"/>
    </row>
    <row r="14" spans="2:13">
      <c r="B14" s="5"/>
      <c r="C14" s="6" t="s">
        <v>2</v>
      </c>
      <c r="D14" s="6"/>
      <c r="E14" s="5"/>
      <c r="F14" s="5"/>
      <c r="G14" s="5"/>
      <c r="H14" s="7"/>
      <c r="I14" s="5"/>
      <c r="J14" s="5"/>
      <c r="K14" s="5"/>
      <c r="L14" s="5"/>
      <c r="M14" s="5"/>
    </row>
    <row r="15" spans="2:13" ht="28">
      <c r="B15" s="9" t="s">
        <v>3</v>
      </c>
      <c r="C15" s="33" t="s">
        <v>4</v>
      </c>
      <c r="D15" s="33" t="s">
        <v>5</v>
      </c>
      <c r="E15" s="33" t="s">
        <v>6</v>
      </c>
      <c r="F15" s="33" t="s">
        <v>7</v>
      </c>
      <c r="G15" s="33" t="s">
        <v>8</v>
      </c>
      <c r="H15" s="34" t="s">
        <v>9</v>
      </c>
      <c r="I15" s="33" t="s">
        <v>10</v>
      </c>
      <c r="J15" s="9" t="s">
        <v>11</v>
      </c>
      <c r="K15" s="9" t="s">
        <v>12</v>
      </c>
      <c r="L15" s="9" t="s">
        <v>13</v>
      </c>
      <c r="M15" s="35" t="s">
        <v>14</v>
      </c>
    </row>
    <row r="16" spans="2:13" ht="81" customHeight="1">
      <c r="B16" s="55">
        <v>1</v>
      </c>
      <c r="C16" s="56" t="s">
        <v>15</v>
      </c>
      <c r="D16" s="57" t="s">
        <v>16</v>
      </c>
      <c r="E16" s="58">
        <v>500</v>
      </c>
      <c r="F16" s="59">
        <v>1</v>
      </c>
      <c r="G16" s="16">
        <f>CEILING(E16/F16,1)</f>
        <v>500</v>
      </c>
      <c r="H16" s="60"/>
      <c r="I16" s="17">
        <f>H16*L16+H16</f>
        <v>0</v>
      </c>
      <c r="J16" s="17">
        <f>ROUND(G16*H16,2)</f>
        <v>0</v>
      </c>
      <c r="K16" s="17">
        <f>ROUND(G16*I16,2)</f>
        <v>0</v>
      </c>
      <c r="L16" s="61"/>
      <c r="M16" s="62"/>
    </row>
    <row r="17" spans="2:13">
      <c r="B17" s="20" t="s">
        <v>17</v>
      </c>
      <c r="C17" s="21"/>
      <c r="D17" s="21"/>
      <c r="E17" s="21"/>
      <c r="F17" s="21"/>
      <c r="G17" s="21"/>
      <c r="H17" s="22"/>
      <c r="I17" s="23"/>
      <c r="J17" s="24">
        <f>SUM(J16)</f>
        <v>0</v>
      </c>
      <c r="K17" s="24">
        <f>SUM(K16)</f>
        <v>0</v>
      </c>
      <c r="L17" s="5"/>
      <c r="M17" s="5"/>
    </row>
    <row r="18" spans="2:13">
      <c r="B18" s="5"/>
      <c r="C18" s="5"/>
      <c r="D18" s="5"/>
      <c r="E18" s="5"/>
      <c r="F18" s="5"/>
      <c r="G18" s="5"/>
      <c r="H18" s="7"/>
      <c r="I18" s="5"/>
      <c r="J18" s="25" t="s">
        <v>18</v>
      </c>
      <c r="K18" s="26">
        <f>K17-J17</f>
        <v>0</v>
      </c>
      <c r="L18" s="5"/>
      <c r="M18" s="5"/>
    </row>
    <row r="19" spans="2:13">
      <c r="B19" s="30"/>
      <c r="C19" s="30"/>
      <c r="D19" s="30"/>
      <c r="E19" s="30"/>
      <c r="F19" s="30"/>
      <c r="G19" s="30"/>
      <c r="H19" s="30"/>
      <c r="I19" s="30"/>
      <c r="J19" s="30"/>
      <c r="K19" s="30"/>
      <c r="L19" s="30"/>
      <c r="M19" s="30"/>
    </row>
    <row r="20" spans="2:13">
      <c r="B20" s="30"/>
      <c r="C20" s="30"/>
      <c r="D20" s="30"/>
      <c r="E20" s="30"/>
      <c r="F20" s="30"/>
      <c r="G20" s="30"/>
      <c r="H20" s="30"/>
      <c r="I20" s="30"/>
      <c r="J20" s="30"/>
      <c r="K20" s="30"/>
      <c r="L20" s="30"/>
      <c r="M20" s="30"/>
    </row>
    <row r="21" spans="2:13">
      <c r="B21" s="30"/>
      <c r="C21" s="30"/>
      <c r="D21" s="30"/>
      <c r="E21" s="30"/>
      <c r="F21" s="30"/>
      <c r="G21" s="30"/>
      <c r="H21" s="30"/>
      <c r="I21" s="30"/>
      <c r="J21" s="30"/>
      <c r="K21" s="30"/>
      <c r="L21" s="30"/>
      <c r="M21" s="30"/>
    </row>
    <row r="22" spans="2:13">
      <c r="B22" s="5"/>
      <c r="C22" s="6" t="s">
        <v>22</v>
      </c>
      <c r="D22" s="5"/>
      <c r="E22" s="5"/>
      <c r="F22" s="5"/>
      <c r="G22" s="5"/>
      <c r="H22" s="5"/>
      <c r="I22" s="5"/>
      <c r="J22" s="5"/>
      <c r="K22" s="32"/>
      <c r="L22" s="32"/>
      <c r="M22" s="32"/>
    </row>
    <row r="23" spans="2:13">
      <c r="B23" s="5"/>
      <c r="C23" s="6" t="s">
        <v>19</v>
      </c>
      <c r="D23" s="5"/>
      <c r="E23" s="5"/>
      <c r="F23" s="5"/>
      <c r="G23" s="5"/>
      <c r="H23" s="5"/>
      <c r="I23" s="5"/>
      <c r="J23" s="5"/>
      <c r="K23" s="32"/>
      <c r="L23" s="32"/>
      <c r="M23" s="32"/>
    </row>
    <row r="24" spans="2:13">
      <c r="B24" s="5"/>
      <c r="C24" s="6" t="s">
        <v>20</v>
      </c>
      <c r="D24" s="5"/>
      <c r="E24" s="5"/>
      <c r="F24" s="5"/>
      <c r="G24" s="5"/>
      <c r="H24" s="5"/>
      <c r="I24" s="5"/>
      <c r="J24" s="5"/>
      <c r="K24" s="32"/>
      <c r="L24" s="32"/>
      <c r="M24" s="32"/>
    </row>
    <row r="25" spans="2:13" ht="28">
      <c r="B25" s="9" t="s">
        <v>3</v>
      </c>
      <c r="C25" s="33" t="s">
        <v>4</v>
      </c>
      <c r="D25" s="33" t="s">
        <v>5</v>
      </c>
      <c r="E25" s="33" t="s">
        <v>6</v>
      </c>
      <c r="F25" s="33" t="s">
        <v>7</v>
      </c>
      <c r="G25" s="33" t="s">
        <v>8</v>
      </c>
      <c r="H25" s="34" t="s">
        <v>9</v>
      </c>
      <c r="I25" s="33" t="s">
        <v>10</v>
      </c>
      <c r="J25" s="9" t="s">
        <v>11</v>
      </c>
      <c r="K25" s="9" t="s">
        <v>12</v>
      </c>
      <c r="L25" s="9" t="s">
        <v>13</v>
      </c>
      <c r="M25" s="35" t="s">
        <v>14</v>
      </c>
    </row>
    <row r="26" spans="2:13">
      <c r="B26" s="15">
        <v>1</v>
      </c>
      <c r="C26" s="36" t="s">
        <v>21</v>
      </c>
      <c r="D26" s="37" t="s">
        <v>16</v>
      </c>
      <c r="E26" s="38">
        <v>300</v>
      </c>
      <c r="F26" s="39">
        <v>1</v>
      </c>
      <c r="G26" s="16">
        <f>CEILING(E26/F26,1)</f>
        <v>300</v>
      </c>
      <c r="H26" s="40"/>
      <c r="I26" s="17">
        <f>H26*L26+H26</f>
        <v>0</v>
      </c>
      <c r="J26" s="17">
        <f>ROUND(G26*H26,2)</f>
        <v>0</v>
      </c>
      <c r="K26" s="17">
        <f>ROUND(G26*I26,2)</f>
        <v>0</v>
      </c>
      <c r="L26" s="41"/>
      <c r="M26" s="42"/>
    </row>
    <row r="27" spans="2:13">
      <c r="B27" s="43" t="s">
        <v>17</v>
      </c>
      <c r="C27" s="44"/>
      <c r="D27" s="44"/>
      <c r="E27" s="44"/>
      <c r="F27" s="44"/>
      <c r="G27" s="44"/>
      <c r="H27" s="45"/>
      <c r="I27" s="46"/>
      <c r="J27" s="24">
        <f>SUM(J26)</f>
        <v>0</v>
      </c>
      <c r="K27" s="47">
        <f>SUM(K26)</f>
        <v>0</v>
      </c>
      <c r="L27" s="32"/>
      <c r="M27" s="32"/>
    </row>
    <row r="28" spans="2:13">
      <c r="B28" s="5"/>
      <c r="C28" s="5"/>
      <c r="D28" s="5"/>
      <c r="E28" s="5"/>
      <c r="F28" s="5"/>
      <c r="G28" s="5"/>
      <c r="H28" s="7"/>
      <c r="I28" s="5"/>
      <c r="J28" s="48" t="s">
        <v>18</v>
      </c>
      <c r="K28" s="26">
        <f>K27-J27</f>
        <v>0</v>
      </c>
      <c r="L28" s="5"/>
      <c r="M28" s="5"/>
    </row>
    <row r="29" spans="2:13">
      <c r="B29" s="5"/>
      <c r="C29" s="5"/>
      <c r="D29" s="5"/>
      <c r="E29" s="5"/>
      <c r="F29" s="5"/>
      <c r="G29" s="5"/>
      <c r="H29" s="7"/>
      <c r="I29" s="5"/>
      <c r="J29" s="5"/>
      <c r="K29" s="5"/>
      <c r="L29" s="5"/>
      <c r="M29" s="5"/>
    </row>
    <row r="30" spans="2:13">
      <c r="B30" s="30"/>
      <c r="C30" s="30"/>
      <c r="D30" s="30"/>
      <c r="E30" s="30"/>
      <c r="F30" s="30"/>
      <c r="G30" s="30"/>
      <c r="H30" s="30"/>
      <c r="I30" s="30"/>
      <c r="J30" s="30"/>
      <c r="K30" s="30"/>
      <c r="L30" s="30"/>
      <c r="M30" s="30"/>
    </row>
    <row r="32" spans="2:13">
      <c r="B32" s="27"/>
      <c r="C32" s="49" t="s">
        <v>28</v>
      </c>
      <c r="D32" s="30"/>
      <c r="E32" s="30"/>
      <c r="F32" s="30"/>
      <c r="G32" s="30"/>
      <c r="H32" s="30"/>
      <c r="I32" s="30"/>
      <c r="J32" s="30"/>
      <c r="K32" s="30"/>
      <c r="L32" s="30"/>
      <c r="M32" s="30"/>
    </row>
    <row r="33" spans="2:13">
      <c r="B33" s="27"/>
      <c r="C33" s="50" t="s">
        <v>23</v>
      </c>
      <c r="D33" s="51"/>
      <c r="E33" s="27"/>
      <c r="F33" s="27"/>
      <c r="G33" s="28"/>
      <c r="H33" s="27"/>
      <c r="I33" s="28"/>
      <c r="J33" s="28"/>
      <c r="K33" s="28"/>
      <c r="L33" s="27"/>
      <c r="M33" s="27"/>
    </row>
    <row r="34" spans="2:13">
      <c r="B34" s="27"/>
      <c r="C34" s="49" t="s">
        <v>24</v>
      </c>
      <c r="D34" s="51"/>
      <c r="E34" s="27"/>
      <c r="F34" s="27"/>
      <c r="G34" s="28"/>
      <c r="H34" s="27"/>
      <c r="I34" s="28"/>
      <c r="J34" s="28"/>
      <c r="K34" s="28"/>
      <c r="L34" s="27"/>
      <c r="M34" s="27"/>
    </row>
    <row r="35" spans="2:13" ht="28">
      <c r="B35" s="52" t="s">
        <v>3</v>
      </c>
      <c r="C35" s="53" t="s">
        <v>4</v>
      </c>
      <c r="D35" s="53" t="s">
        <v>5</v>
      </c>
      <c r="E35" s="53" t="s">
        <v>6</v>
      </c>
      <c r="F35" s="53" t="s">
        <v>7</v>
      </c>
      <c r="G35" s="53" t="s">
        <v>8</v>
      </c>
      <c r="H35" s="53" t="s">
        <v>9</v>
      </c>
      <c r="I35" s="53" t="s">
        <v>10</v>
      </c>
      <c r="J35" s="53" t="s">
        <v>11</v>
      </c>
      <c r="K35" s="53" t="s">
        <v>12</v>
      </c>
      <c r="L35" s="53" t="s">
        <v>13</v>
      </c>
      <c r="M35" s="54" t="s">
        <v>14</v>
      </c>
    </row>
    <row r="36" spans="2:13" ht="105" customHeight="1">
      <c r="B36" s="55">
        <v>1</v>
      </c>
      <c r="C36" s="56" t="s">
        <v>27</v>
      </c>
      <c r="D36" s="57" t="s">
        <v>16</v>
      </c>
      <c r="E36" s="58">
        <v>7500</v>
      </c>
      <c r="F36" s="59">
        <v>1</v>
      </c>
      <c r="G36" s="16">
        <f>CEILING(E36/F36,1)</f>
        <v>7500</v>
      </c>
      <c r="H36" s="60"/>
      <c r="I36" s="17">
        <f>H36*L36+H36</f>
        <v>0</v>
      </c>
      <c r="J36" s="17">
        <f>ROUND(G36*H36,2)</f>
        <v>0</v>
      </c>
      <c r="K36" s="17">
        <f>ROUND(G36*I36,2)</f>
        <v>0</v>
      </c>
      <c r="L36" s="61"/>
      <c r="M36" s="62"/>
    </row>
    <row r="37" spans="2:13">
      <c r="B37" s="63" t="s">
        <v>17</v>
      </c>
      <c r="C37" s="56"/>
      <c r="D37" s="64"/>
      <c r="E37" s="64"/>
      <c r="F37" s="64"/>
      <c r="G37" s="64"/>
      <c r="H37" s="65"/>
      <c r="I37" s="64"/>
      <c r="J37" s="24">
        <f>SUM(J36)</f>
        <v>0</v>
      </c>
      <c r="K37" s="24">
        <f>SUM(K36)</f>
        <v>0</v>
      </c>
      <c r="L37" s="27"/>
      <c r="M37" s="27"/>
    </row>
    <row r="38" spans="2:13">
      <c r="B38" s="28"/>
      <c r="C38" s="28" t="s">
        <v>25</v>
      </c>
      <c r="D38" s="27"/>
      <c r="E38" s="27"/>
      <c r="F38" s="27"/>
      <c r="G38" s="28"/>
      <c r="H38" s="27"/>
      <c r="I38" s="28"/>
      <c r="J38" s="66" t="s">
        <v>18</v>
      </c>
      <c r="K38" s="26">
        <f>K37-J37</f>
        <v>0</v>
      </c>
      <c r="L38" s="27"/>
      <c r="M38" s="27"/>
    </row>
    <row r="39" spans="2:13">
      <c r="B39" s="28"/>
      <c r="C39" s="28"/>
      <c r="D39" s="5"/>
      <c r="E39" s="5"/>
      <c r="F39" s="5"/>
      <c r="G39" s="5"/>
      <c r="H39" s="7"/>
      <c r="I39" s="5"/>
      <c r="J39" s="5"/>
      <c r="K39" s="5"/>
      <c r="L39" s="5"/>
      <c r="M39" s="5"/>
    </row>
    <row r="40" spans="2:13">
      <c r="B40" s="28"/>
      <c r="C40" s="28"/>
      <c r="D40" s="1"/>
      <c r="E40" s="1"/>
      <c r="F40" s="1"/>
      <c r="G40" s="1"/>
      <c r="H40" s="1"/>
      <c r="I40" s="1"/>
      <c r="J40" s="1"/>
      <c r="K40" s="1"/>
      <c r="L40" s="1"/>
      <c r="M40" s="1"/>
    </row>
    <row r="41" spans="2:13">
      <c r="B41" s="28"/>
      <c r="C41" s="28"/>
      <c r="D41" s="5"/>
      <c r="E41" s="5"/>
      <c r="F41" s="5"/>
      <c r="G41" s="5"/>
      <c r="H41" s="7"/>
      <c r="I41" s="5"/>
      <c r="J41" s="5"/>
      <c r="K41" s="5"/>
      <c r="L41" s="5"/>
      <c r="M41" s="5"/>
    </row>
    <row r="42" spans="2:13">
      <c r="B42" s="28"/>
      <c r="C42" s="51" t="s">
        <v>0</v>
      </c>
      <c r="D42" s="28"/>
      <c r="E42" s="28"/>
      <c r="F42" s="28"/>
      <c r="G42" s="28"/>
      <c r="H42" s="28"/>
      <c r="I42" s="28"/>
      <c r="J42" s="28"/>
      <c r="K42" s="28"/>
      <c r="L42" s="27"/>
      <c r="M42" s="27"/>
    </row>
    <row r="43" spans="2:13">
      <c r="B43" s="28"/>
      <c r="C43" s="51" t="s">
        <v>23</v>
      </c>
      <c r="D43" s="28"/>
      <c r="E43" s="28"/>
      <c r="F43" s="28"/>
      <c r="G43" s="28"/>
      <c r="H43" s="28"/>
      <c r="I43" s="28"/>
      <c r="J43" s="28"/>
      <c r="K43" s="28"/>
      <c r="L43" s="27"/>
      <c r="M43" s="27"/>
    </row>
    <row r="44" spans="2:13">
      <c r="B44" s="28"/>
      <c r="C44" s="51" t="s">
        <v>24</v>
      </c>
      <c r="D44" s="28"/>
      <c r="E44" s="28"/>
      <c r="F44" s="28"/>
      <c r="G44" s="28"/>
      <c r="H44" s="28"/>
      <c r="I44" s="28"/>
      <c r="J44" s="28"/>
      <c r="K44" s="28"/>
      <c r="L44" s="27"/>
      <c r="M44" s="27"/>
    </row>
    <row r="45" spans="2:13" ht="28">
      <c r="B45" s="67" t="s">
        <v>3</v>
      </c>
      <c r="C45" s="52" t="s">
        <v>4</v>
      </c>
      <c r="D45" s="52" t="s">
        <v>5</v>
      </c>
      <c r="E45" s="52" t="s">
        <v>6</v>
      </c>
      <c r="F45" s="52" t="s">
        <v>7</v>
      </c>
      <c r="G45" s="52" t="s">
        <v>8</v>
      </c>
      <c r="H45" s="68" t="s">
        <v>9</v>
      </c>
      <c r="I45" s="53" t="s">
        <v>10</v>
      </c>
      <c r="J45" s="53" t="s">
        <v>11</v>
      </c>
      <c r="K45" s="53" t="s">
        <v>12</v>
      </c>
      <c r="L45" s="53" t="s">
        <v>13</v>
      </c>
      <c r="M45" s="54" t="s">
        <v>14</v>
      </c>
    </row>
    <row r="46" spans="2:13" ht="90" customHeight="1">
      <c r="B46" s="69">
        <v>1</v>
      </c>
      <c r="C46" s="70" t="s">
        <v>373</v>
      </c>
      <c r="D46" s="71" t="s">
        <v>16</v>
      </c>
      <c r="E46" s="72">
        <v>100000</v>
      </c>
      <c r="F46" s="73">
        <v>400</v>
      </c>
      <c r="G46" s="74">
        <f>CEILING(E46/F46,1)</f>
        <v>250</v>
      </c>
      <c r="H46" s="75"/>
      <c r="I46" s="17">
        <f>H46*L46+H46</f>
        <v>0</v>
      </c>
      <c r="J46" s="17">
        <f>ROUND(G46*H46,2)</f>
        <v>0</v>
      </c>
      <c r="K46" s="17">
        <f>ROUND(G46*I46,2)</f>
        <v>0</v>
      </c>
      <c r="L46" s="61"/>
      <c r="M46" s="62"/>
    </row>
    <row r="47" spans="2:13">
      <c r="B47" s="63" t="s">
        <v>17</v>
      </c>
      <c r="C47" s="76"/>
      <c r="D47" s="76"/>
      <c r="E47" s="76"/>
      <c r="F47" s="76"/>
      <c r="G47" s="76"/>
      <c r="H47" s="77"/>
      <c r="I47" s="64"/>
      <c r="J47" s="24">
        <f>SUM(J46)</f>
        <v>0</v>
      </c>
      <c r="K47" s="24">
        <f>SUM(K46)</f>
        <v>0</v>
      </c>
      <c r="L47" s="27"/>
      <c r="M47" s="27"/>
    </row>
    <row r="48" spans="2:13">
      <c r="B48" s="28"/>
      <c r="C48" s="28"/>
      <c r="D48" s="28"/>
      <c r="E48" s="28"/>
      <c r="F48" s="28"/>
      <c r="G48" s="28"/>
      <c r="H48" s="28"/>
      <c r="I48" s="28"/>
      <c r="J48" s="66" t="s">
        <v>18</v>
      </c>
      <c r="K48" s="26">
        <f>K47-J47</f>
        <v>0</v>
      </c>
      <c r="L48" s="27"/>
      <c r="M48" s="27"/>
    </row>
    <row r="49" spans="2:13">
      <c r="B49" s="28"/>
      <c r="C49" s="28"/>
      <c r="D49" s="28"/>
      <c r="E49" s="28"/>
      <c r="F49" s="28"/>
      <c r="G49" s="28"/>
      <c r="H49" s="28"/>
      <c r="I49" s="28"/>
      <c r="J49" s="78"/>
      <c r="K49" s="79"/>
      <c r="L49" s="27"/>
      <c r="M49" s="27"/>
    </row>
    <row r="50" spans="2:13">
      <c r="B50" s="28"/>
      <c r="C50" s="28"/>
      <c r="D50" s="28"/>
      <c r="E50" s="28"/>
      <c r="F50" s="28"/>
      <c r="G50" s="28"/>
      <c r="H50" s="28"/>
      <c r="I50" s="28"/>
      <c r="J50" s="78"/>
      <c r="K50" s="79"/>
      <c r="L50" s="27"/>
      <c r="M50" s="27"/>
    </row>
    <row r="51" spans="2:13">
      <c r="B51" s="28"/>
      <c r="C51" s="28"/>
      <c r="D51" s="28"/>
      <c r="E51" s="28"/>
      <c r="F51" s="28"/>
      <c r="G51" s="28"/>
      <c r="H51" s="28"/>
      <c r="I51" s="28"/>
      <c r="J51" s="28"/>
      <c r="K51" s="28"/>
      <c r="L51" s="27"/>
      <c r="M51" s="27"/>
    </row>
    <row r="52" spans="2:13">
      <c r="B52" s="28"/>
      <c r="C52" s="51" t="s">
        <v>29</v>
      </c>
      <c r="D52" s="28"/>
      <c r="E52" s="28"/>
      <c r="F52" s="28"/>
      <c r="G52" s="28"/>
      <c r="H52" s="28"/>
      <c r="I52" s="28"/>
      <c r="J52" s="28"/>
      <c r="K52" s="28"/>
      <c r="L52" s="27"/>
      <c r="M52" s="27"/>
    </row>
    <row r="53" spans="2:13">
      <c r="B53" s="28"/>
      <c r="C53" s="51" t="s">
        <v>23</v>
      </c>
      <c r="D53" s="28"/>
      <c r="E53" s="28"/>
      <c r="F53" s="28"/>
      <c r="G53" s="28"/>
      <c r="H53" s="28"/>
      <c r="I53" s="28"/>
      <c r="J53" s="28"/>
      <c r="K53" s="28"/>
      <c r="L53" s="27"/>
      <c r="M53" s="27"/>
    </row>
    <row r="54" spans="2:13">
      <c r="B54" s="28"/>
      <c r="C54" s="51" t="s">
        <v>24</v>
      </c>
      <c r="D54" s="28"/>
      <c r="E54" s="28"/>
      <c r="F54" s="28"/>
      <c r="G54" s="28"/>
      <c r="H54" s="28"/>
      <c r="I54" s="28"/>
      <c r="J54" s="28"/>
      <c r="K54" s="28"/>
      <c r="L54" s="27"/>
      <c r="M54" s="27"/>
    </row>
    <row r="55" spans="2:13" ht="28">
      <c r="B55" s="52" t="s">
        <v>3</v>
      </c>
      <c r="C55" s="52" t="s">
        <v>4</v>
      </c>
      <c r="D55" s="80" t="s">
        <v>5</v>
      </c>
      <c r="E55" s="52" t="s">
        <v>6</v>
      </c>
      <c r="F55" s="52" t="s">
        <v>7</v>
      </c>
      <c r="G55" s="52" t="s">
        <v>8</v>
      </c>
      <c r="H55" s="53" t="s">
        <v>9</v>
      </c>
      <c r="I55" s="53" t="s">
        <v>10</v>
      </c>
      <c r="J55" s="53" t="s">
        <v>11</v>
      </c>
      <c r="K55" s="53" t="s">
        <v>12</v>
      </c>
      <c r="L55" s="81" t="s">
        <v>13</v>
      </c>
      <c r="M55" s="54" t="s">
        <v>14</v>
      </c>
    </row>
    <row r="56" spans="2:13" ht="74.400000000000006" customHeight="1">
      <c r="B56" s="69">
        <v>1</v>
      </c>
      <c r="C56" s="70" t="s">
        <v>374</v>
      </c>
      <c r="D56" s="83" t="s">
        <v>16</v>
      </c>
      <c r="E56" s="84">
        <v>4000</v>
      </c>
      <c r="F56" s="82">
        <v>1</v>
      </c>
      <c r="G56" s="74">
        <f>CEILING(E56/F56,1)</f>
        <v>4000</v>
      </c>
      <c r="H56" s="60"/>
      <c r="I56" s="17">
        <f>H56*L56+H56</f>
        <v>0</v>
      </c>
      <c r="J56" s="17">
        <f>ROUND(G56*H56,2)</f>
        <v>0</v>
      </c>
      <c r="K56" s="17">
        <f>ROUND(G56*I56,2)</f>
        <v>0</v>
      </c>
      <c r="L56" s="85"/>
      <c r="M56" s="62"/>
    </row>
    <row r="57" spans="2:13">
      <c r="B57" s="86" t="s">
        <v>17</v>
      </c>
      <c r="C57" s="87"/>
      <c r="D57" s="88"/>
      <c r="E57" s="87"/>
      <c r="F57" s="87"/>
      <c r="G57" s="87"/>
      <c r="H57" s="89"/>
      <c r="I57" s="90"/>
      <c r="J57" s="24">
        <f>SUM(J56)</f>
        <v>0</v>
      </c>
      <c r="K57" s="24">
        <f>SUM(K56)</f>
        <v>0</v>
      </c>
      <c r="L57" s="27"/>
      <c r="M57" s="27"/>
    </row>
    <row r="58" spans="2:13">
      <c r="B58" s="28"/>
      <c r="C58" s="28"/>
      <c r="D58" s="28"/>
      <c r="E58" s="28"/>
      <c r="F58" s="28"/>
      <c r="G58" s="28"/>
      <c r="H58" s="28"/>
      <c r="I58" s="28"/>
      <c r="J58" s="66" t="s">
        <v>18</v>
      </c>
      <c r="K58" s="26">
        <f>K57-J57</f>
        <v>0</v>
      </c>
      <c r="L58" s="27"/>
      <c r="M58" s="27"/>
    </row>
    <row r="59" spans="2:13">
      <c r="B59" s="28"/>
      <c r="C59" s="28"/>
      <c r="D59" s="28"/>
      <c r="E59" s="28"/>
      <c r="F59" s="28"/>
      <c r="G59" s="28"/>
      <c r="H59" s="28"/>
      <c r="I59" s="28"/>
      <c r="J59" s="28"/>
      <c r="K59" s="28"/>
      <c r="L59" s="27"/>
      <c r="M59" s="27"/>
    </row>
    <row r="60" spans="2:13">
      <c r="B60" s="28"/>
      <c r="C60" s="28"/>
      <c r="D60" s="28"/>
      <c r="E60" s="28"/>
      <c r="F60" s="28"/>
      <c r="G60" s="28"/>
      <c r="H60" s="28"/>
      <c r="I60" s="28"/>
      <c r="J60" s="28"/>
      <c r="K60" s="28"/>
      <c r="L60" s="27"/>
      <c r="M60" s="27"/>
    </row>
    <row r="61" spans="2:13">
      <c r="B61" s="28"/>
      <c r="C61" s="28"/>
      <c r="D61" s="28"/>
      <c r="E61" s="28"/>
      <c r="F61" s="28"/>
      <c r="G61" s="28"/>
      <c r="H61" s="28"/>
      <c r="I61" s="5"/>
      <c r="J61" s="5"/>
      <c r="K61" s="5"/>
      <c r="L61" s="5"/>
      <c r="M61" s="5"/>
    </row>
    <row r="62" spans="2:13">
      <c r="B62" s="1"/>
      <c r="C62" s="49" t="s">
        <v>30</v>
      </c>
      <c r="D62" s="1"/>
      <c r="E62" s="1"/>
      <c r="F62" s="1"/>
      <c r="G62" s="1"/>
      <c r="H62" s="1"/>
      <c r="I62" s="1"/>
      <c r="J62" s="1"/>
      <c r="K62" s="1"/>
      <c r="L62" s="1"/>
      <c r="M62" s="1"/>
    </row>
    <row r="63" spans="2:13">
      <c r="B63" s="1"/>
      <c r="C63" s="50" t="s">
        <v>1</v>
      </c>
      <c r="D63" s="1"/>
      <c r="E63" s="1"/>
      <c r="F63" s="1"/>
      <c r="G63" s="1"/>
      <c r="H63" s="1"/>
      <c r="I63" s="1"/>
      <c r="J63" s="1"/>
      <c r="K63" s="1"/>
      <c r="L63" s="1"/>
      <c r="M63" s="1"/>
    </row>
    <row r="64" spans="2:13">
      <c r="B64" s="1"/>
      <c r="C64" s="49" t="s">
        <v>2</v>
      </c>
      <c r="D64" s="1"/>
      <c r="E64" s="1"/>
      <c r="F64" s="1"/>
      <c r="G64" s="1"/>
      <c r="H64" s="1"/>
      <c r="I64" s="1"/>
      <c r="J64" s="1"/>
      <c r="K64" s="1"/>
      <c r="L64" s="1"/>
      <c r="M64" s="1"/>
    </row>
    <row r="65" spans="2:13" ht="28">
      <c r="B65" s="67" t="s">
        <v>3</v>
      </c>
      <c r="C65" s="53" t="s">
        <v>4</v>
      </c>
      <c r="D65" s="53" t="s">
        <v>5</v>
      </c>
      <c r="E65" s="53" t="s">
        <v>6</v>
      </c>
      <c r="F65" s="53" t="s">
        <v>7</v>
      </c>
      <c r="G65" s="53" t="s">
        <v>8</v>
      </c>
      <c r="H65" s="68" t="s">
        <v>9</v>
      </c>
      <c r="I65" s="53" t="s">
        <v>10</v>
      </c>
      <c r="J65" s="53" t="s">
        <v>11</v>
      </c>
      <c r="K65" s="53" t="s">
        <v>12</v>
      </c>
      <c r="L65" s="53" t="s">
        <v>13</v>
      </c>
      <c r="M65" s="91" t="s">
        <v>14</v>
      </c>
    </row>
    <row r="66" spans="2:13" ht="42">
      <c r="B66" s="69">
        <v>1</v>
      </c>
      <c r="C66" s="56" t="s">
        <v>31</v>
      </c>
      <c r="D66" s="92" t="s">
        <v>16</v>
      </c>
      <c r="E66" s="93">
        <v>800</v>
      </c>
      <c r="F66" s="94">
        <v>1</v>
      </c>
      <c r="G66" s="16">
        <f>CEILING(E66/F66,1)</f>
        <v>800</v>
      </c>
      <c r="H66" s="75"/>
      <c r="I66" s="17">
        <f t="shared" ref="I66:I69" si="0">H66*L66+H66</f>
        <v>0</v>
      </c>
      <c r="J66" s="17">
        <f t="shared" ref="J66:J69" si="1">ROUND(G66*H66,2)</f>
        <v>0</v>
      </c>
      <c r="K66" s="17">
        <f t="shared" ref="K66:K69" si="2">ROUND(G66*I66,2)</f>
        <v>0</v>
      </c>
      <c r="L66" s="95"/>
      <c r="M66" s="62"/>
    </row>
    <row r="67" spans="2:13" ht="58.75" customHeight="1">
      <c r="B67" s="69">
        <v>2</v>
      </c>
      <c r="C67" s="56" t="s">
        <v>32</v>
      </c>
      <c r="D67" s="92" t="s">
        <v>16</v>
      </c>
      <c r="E67" s="97">
        <v>400</v>
      </c>
      <c r="F67" s="94">
        <v>1</v>
      </c>
      <c r="G67" s="16">
        <f>CEILING(E67/F67,1)</f>
        <v>400</v>
      </c>
      <c r="H67" s="75"/>
      <c r="I67" s="17">
        <f t="shared" si="0"/>
        <v>0</v>
      </c>
      <c r="J67" s="17">
        <f t="shared" si="1"/>
        <v>0</v>
      </c>
      <c r="K67" s="17">
        <f t="shared" si="2"/>
        <v>0</v>
      </c>
      <c r="L67" s="95"/>
      <c r="M67" s="62"/>
    </row>
    <row r="68" spans="2:13" ht="56">
      <c r="B68" s="69">
        <v>3</v>
      </c>
      <c r="C68" s="56" t="s">
        <v>33</v>
      </c>
      <c r="D68" s="92" t="s">
        <v>16</v>
      </c>
      <c r="E68" s="97">
        <v>400</v>
      </c>
      <c r="F68" s="94">
        <v>1</v>
      </c>
      <c r="G68" s="16">
        <f>CEILING(E68/F68,1)</f>
        <v>400</v>
      </c>
      <c r="H68" s="75"/>
      <c r="I68" s="17">
        <f t="shared" si="0"/>
        <v>0</v>
      </c>
      <c r="J68" s="17">
        <f t="shared" si="1"/>
        <v>0</v>
      </c>
      <c r="K68" s="17">
        <f t="shared" si="2"/>
        <v>0</v>
      </c>
      <c r="L68" s="95"/>
      <c r="M68" s="62"/>
    </row>
    <row r="69" spans="2:13">
      <c r="B69" s="69">
        <v>4</v>
      </c>
      <c r="C69" s="56" t="s">
        <v>26</v>
      </c>
      <c r="D69" s="98" t="s">
        <v>16</v>
      </c>
      <c r="E69" s="99">
        <v>10000</v>
      </c>
      <c r="F69" s="100">
        <v>1</v>
      </c>
      <c r="G69" s="16">
        <f>CEILING(E69/F69,1)</f>
        <v>10000</v>
      </c>
      <c r="H69" s="75"/>
      <c r="I69" s="17">
        <f t="shared" si="0"/>
        <v>0</v>
      </c>
      <c r="J69" s="17">
        <f t="shared" si="1"/>
        <v>0</v>
      </c>
      <c r="K69" s="17">
        <f t="shared" si="2"/>
        <v>0</v>
      </c>
      <c r="L69" s="95"/>
      <c r="M69" s="62"/>
    </row>
    <row r="70" spans="2:13">
      <c r="B70" s="101" t="s">
        <v>17</v>
      </c>
      <c r="C70" s="89"/>
      <c r="D70" s="89"/>
      <c r="E70" s="89"/>
      <c r="F70" s="89"/>
      <c r="G70" s="89"/>
      <c r="H70" s="102"/>
      <c r="I70" s="90"/>
      <c r="J70" s="24">
        <f>SUM(J66:J69)</f>
        <v>0</v>
      </c>
      <c r="K70" s="24">
        <f>SUM(K66:K69)</f>
        <v>0</v>
      </c>
      <c r="L70" s="27"/>
      <c r="M70" s="27"/>
    </row>
    <row r="71" spans="2:13">
      <c r="B71" s="28"/>
      <c r="C71" s="28"/>
      <c r="D71" s="27"/>
      <c r="E71" s="27"/>
      <c r="F71" s="27"/>
      <c r="G71" s="28"/>
      <c r="H71" s="29"/>
      <c r="I71" s="28"/>
      <c r="J71" s="66" t="s">
        <v>18</v>
      </c>
      <c r="K71" s="26">
        <f>K70-J70</f>
        <v>0</v>
      </c>
      <c r="L71" s="27"/>
      <c r="M71" s="27"/>
    </row>
    <row r="75" spans="2:13">
      <c r="B75" s="103"/>
      <c r="C75" s="104" t="s">
        <v>37</v>
      </c>
      <c r="D75" s="103"/>
      <c r="E75" s="103"/>
      <c r="F75" s="103"/>
      <c r="G75" s="103"/>
      <c r="H75" s="103"/>
      <c r="I75" s="103"/>
      <c r="J75" s="5"/>
      <c r="K75" s="103"/>
      <c r="L75" s="5"/>
      <c r="M75" s="103"/>
    </row>
    <row r="76" spans="2:13">
      <c r="B76" s="103"/>
      <c r="C76" s="104" t="s">
        <v>34</v>
      </c>
      <c r="D76" s="103"/>
      <c r="E76" s="103"/>
      <c r="F76" s="103"/>
      <c r="G76" s="103"/>
      <c r="H76" s="103"/>
      <c r="I76" s="103"/>
      <c r="J76" s="5"/>
      <c r="K76" s="103"/>
      <c r="L76" s="5"/>
      <c r="M76" s="103"/>
    </row>
    <row r="77" spans="2:13">
      <c r="B77" s="103"/>
      <c r="C77" s="104" t="s">
        <v>35</v>
      </c>
      <c r="D77" s="103"/>
      <c r="E77" s="103"/>
      <c r="F77" s="103"/>
      <c r="G77" s="103"/>
      <c r="H77" s="103"/>
      <c r="I77" s="103"/>
      <c r="J77" s="5"/>
      <c r="K77" s="103"/>
      <c r="L77" s="5"/>
      <c r="M77" s="103"/>
    </row>
    <row r="78" spans="2:13" ht="28">
      <c r="B78" s="105" t="s">
        <v>3</v>
      </c>
      <c r="C78" s="106" t="s">
        <v>4</v>
      </c>
      <c r="D78" s="106" t="s">
        <v>5</v>
      </c>
      <c r="E78" s="107" t="s">
        <v>6</v>
      </c>
      <c r="F78" s="107" t="s">
        <v>7</v>
      </c>
      <c r="G78" s="107" t="s">
        <v>8</v>
      </c>
      <c r="H78" s="107" t="s">
        <v>9</v>
      </c>
      <c r="I78" s="107" t="s">
        <v>10</v>
      </c>
      <c r="J78" s="106" t="s">
        <v>11</v>
      </c>
      <c r="K78" s="106" t="s">
        <v>12</v>
      </c>
      <c r="L78" s="106" t="s">
        <v>13</v>
      </c>
      <c r="M78" s="108" t="s">
        <v>14</v>
      </c>
    </row>
    <row r="79" spans="2:13" ht="148.25" customHeight="1">
      <c r="B79" s="69">
        <v>1</v>
      </c>
      <c r="C79" s="70" t="s">
        <v>36</v>
      </c>
      <c r="D79" s="109" t="s">
        <v>16</v>
      </c>
      <c r="E79" s="110">
        <v>1000</v>
      </c>
      <c r="F79" s="111">
        <v>1</v>
      </c>
      <c r="G79" s="74">
        <f>CEILING(E79/F79,1)</f>
        <v>1000</v>
      </c>
      <c r="H79" s="112"/>
      <c r="I79" s="17">
        <f>H79*L79+H79</f>
        <v>0</v>
      </c>
      <c r="J79" s="17">
        <f>ROUND(G79*H79,2)</f>
        <v>0</v>
      </c>
      <c r="K79" s="17">
        <f>ROUND(G79*I79,2)</f>
        <v>0</v>
      </c>
      <c r="L79" s="113"/>
      <c r="M79" s="114"/>
    </row>
    <row r="80" spans="2:13">
      <c r="B80" s="115" t="s">
        <v>17</v>
      </c>
      <c r="C80" s="116"/>
      <c r="D80" s="116"/>
      <c r="E80" s="116"/>
      <c r="F80" s="116"/>
      <c r="G80" s="116"/>
      <c r="H80" s="116"/>
      <c r="I80" s="116"/>
      <c r="J80" s="24">
        <f>SUM(J79)</f>
        <v>0</v>
      </c>
      <c r="K80" s="24">
        <f>SUM(K79)</f>
        <v>0</v>
      </c>
      <c r="L80" s="103"/>
      <c r="M80" s="103"/>
    </row>
    <row r="81" spans="2:13">
      <c r="B81" s="117"/>
      <c r="C81" s="117"/>
      <c r="D81" s="117"/>
      <c r="E81" s="117"/>
      <c r="F81" s="117"/>
      <c r="G81" s="117"/>
      <c r="H81" s="117"/>
      <c r="I81" s="103"/>
      <c r="J81" s="118" t="s">
        <v>18</v>
      </c>
      <c r="K81" s="26">
        <f>K80-J80</f>
        <v>0</v>
      </c>
      <c r="L81" s="103"/>
      <c r="M81" s="103"/>
    </row>
    <row r="85" spans="2:13">
      <c r="B85" s="27"/>
      <c r="C85" s="119" t="s">
        <v>38</v>
      </c>
      <c r="D85" s="27"/>
      <c r="E85" s="27"/>
      <c r="F85" s="27"/>
      <c r="G85" s="28"/>
      <c r="H85" s="27"/>
      <c r="I85" s="28"/>
      <c r="J85" s="28"/>
      <c r="K85" s="28"/>
      <c r="L85" s="27"/>
      <c r="M85" s="27"/>
    </row>
    <row r="86" spans="2:13">
      <c r="B86" s="27"/>
      <c r="C86" s="119" t="s">
        <v>39</v>
      </c>
      <c r="D86" s="27"/>
      <c r="E86" s="27"/>
      <c r="F86" s="27"/>
      <c r="G86" s="28"/>
      <c r="H86" s="27"/>
      <c r="I86" s="28"/>
      <c r="J86" s="28"/>
      <c r="K86" s="28"/>
      <c r="L86" s="27"/>
      <c r="M86" s="27"/>
    </row>
    <row r="87" spans="2:13">
      <c r="B87" s="27"/>
      <c r="C87" s="119" t="s">
        <v>40</v>
      </c>
      <c r="D87" s="27"/>
      <c r="E87" s="27"/>
      <c r="F87" s="27"/>
      <c r="G87" s="28"/>
      <c r="H87" s="27"/>
      <c r="I87" s="28"/>
      <c r="J87" s="28"/>
      <c r="K87" s="28"/>
      <c r="L87" s="27"/>
      <c r="M87" s="27"/>
    </row>
    <row r="88" spans="2:13" ht="28">
      <c r="B88" s="67" t="s">
        <v>3</v>
      </c>
      <c r="C88" s="53" t="s">
        <v>4</v>
      </c>
      <c r="D88" s="120" t="s">
        <v>5</v>
      </c>
      <c r="E88" s="53" t="s">
        <v>6</v>
      </c>
      <c r="F88" s="53" t="s">
        <v>7</v>
      </c>
      <c r="G88" s="53" t="s">
        <v>8</v>
      </c>
      <c r="H88" s="53" t="s">
        <v>9</v>
      </c>
      <c r="I88" s="53" t="s">
        <v>10</v>
      </c>
      <c r="J88" s="53" t="s">
        <v>11</v>
      </c>
      <c r="K88" s="53" t="s">
        <v>12</v>
      </c>
      <c r="L88" s="81" t="s">
        <v>13</v>
      </c>
      <c r="M88" s="54" t="s">
        <v>14</v>
      </c>
    </row>
    <row r="89" spans="2:13" ht="42">
      <c r="B89" s="69">
        <v>1</v>
      </c>
      <c r="C89" s="56" t="s">
        <v>52</v>
      </c>
      <c r="D89" s="121" t="s">
        <v>16</v>
      </c>
      <c r="E89" s="97">
        <v>400</v>
      </c>
      <c r="F89" s="94">
        <v>1</v>
      </c>
      <c r="G89" s="16">
        <f>CEILING(E89/F89,1)</f>
        <v>400</v>
      </c>
      <c r="H89" s="122"/>
      <c r="I89" s="17">
        <f t="shared" ref="I89:I90" si="3">H89*L89+H89</f>
        <v>0</v>
      </c>
      <c r="J89" s="17">
        <f t="shared" ref="J89:J90" si="4">ROUND(G89*H89,2)</f>
        <v>0</v>
      </c>
      <c r="K89" s="17">
        <f t="shared" ref="K89:K90" si="5">ROUND(G89*I89,2)</f>
        <v>0</v>
      </c>
      <c r="L89" s="85"/>
      <c r="M89" s="123"/>
    </row>
    <row r="90" spans="2:13" ht="56">
      <c r="B90" s="82">
        <v>2</v>
      </c>
      <c r="C90" s="56" t="s">
        <v>41</v>
      </c>
      <c r="D90" s="121" t="s">
        <v>16</v>
      </c>
      <c r="E90" s="99">
        <v>3200</v>
      </c>
      <c r="F90" s="94">
        <v>1</v>
      </c>
      <c r="G90" s="16">
        <f>CEILING(E90/F90,1)</f>
        <v>3200</v>
      </c>
      <c r="H90" s="122"/>
      <c r="I90" s="17">
        <f t="shared" si="3"/>
        <v>0</v>
      </c>
      <c r="J90" s="17">
        <f t="shared" si="4"/>
        <v>0</v>
      </c>
      <c r="K90" s="17">
        <f t="shared" si="5"/>
        <v>0</v>
      </c>
      <c r="L90" s="85"/>
      <c r="M90" s="123"/>
    </row>
    <row r="91" spans="2:13">
      <c r="B91" s="86" t="s">
        <v>17</v>
      </c>
      <c r="C91" s="89"/>
      <c r="D91" s="124"/>
      <c r="E91" s="89"/>
      <c r="F91" s="89"/>
      <c r="G91" s="89"/>
      <c r="H91" s="125"/>
      <c r="I91" s="126"/>
      <c r="J91" s="24">
        <f>SUM(J89:J90)</f>
        <v>0</v>
      </c>
      <c r="K91" s="24">
        <f>SUM(K89:K90)</f>
        <v>0</v>
      </c>
      <c r="L91" s="27"/>
      <c r="M91" s="27"/>
    </row>
    <row r="92" spans="2:13">
      <c r="B92" s="5"/>
      <c r="C92" s="5"/>
      <c r="D92" s="27"/>
      <c r="E92" s="27"/>
      <c r="F92" s="27"/>
      <c r="G92" s="28"/>
      <c r="H92" s="27"/>
      <c r="I92" s="28"/>
      <c r="J92" s="66" t="s">
        <v>18</v>
      </c>
      <c r="K92" s="26">
        <f>K91-J91</f>
        <v>0</v>
      </c>
      <c r="L92" s="27"/>
      <c r="M92" s="27"/>
    </row>
    <row r="93" spans="2:13">
      <c r="B93" s="5"/>
      <c r="C93" s="5"/>
      <c r="D93" s="1"/>
      <c r="E93" s="1"/>
      <c r="F93" s="1"/>
      <c r="G93" s="1"/>
      <c r="H93" s="1"/>
      <c r="I93" s="1"/>
      <c r="J93" s="1"/>
      <c r="K93" s="1"/>
      <c r="L93" s="1"/>
      <c r="M93" s="1"/>
    </row>
    <row r="94" spans="2:13">
      <c r="B94" s="5"/>
      <c r="C94" s="5"/>
      <c r="D94" s="1"/>
      <c r="E94" s="1"/>
      <c r="F94" s="1"/>
      <c r="G94" s="1"/>
      <c r="H94" s="1"/>
      <c r="I94" s="1"/>
      <c r="J94" s="1"/>
      <c r="K94" s="1"/>
      <c r="L94" s="1"/>
      <c r="M94" s="1"/>
    </row>
    <row r="95" spans="2:13">
      <c r="B95" s="1"/>
      <c r="C95" s="1"/>
      <c r="D95" s="1"/>
      <c r="E95" s="1"/>
      <c r="F95" s="1"/>
      <c r="G95" s="1"/>
      <c r="H95" s="1"/>
      <c r="I95" s="1"/>
      <c r="J95" s="1"/>
      <c r="K95" s="1"/>
      <c r="L95" s="1"/>
      <c r="M95" s="1"/>
    </row>
    <row r="96" spans="2:13">
      <c r="B96" s="28"/>
      <c r="C96" s="49" t="s">
        <v>53</v>
      </c>
      <c r="D96" s="28"/>
      <c r="E96" s="28"/>
      <c r="F96" s="28"/>
      <c r="G96" s="28"/>
      <c r="H96" s="28"/>
      <c r="I96" s="28"/>
      <c r="J96" s="28"/>
      <c r="K96" s="28"/>
      <c r="L96" s="28"/>
      <c r="M96" s="28"/>
    </row>
    <row r="97" spans="1:13">
      <c r="B97" s="28"/>
      <c r="C97" s="50" t="s">
        <v>34</v>
      </c>
      <c r="D97" s="28"/>
      <c r="E97" s="28"/>
      <c r="F97" s="28"/>
      <c r="G97" s="28"/>
      <c r="H97" s="28"/>
      <c r="I97" s="28"/>
      <c r="J97" s="28"/>
      <c r="K97" s="28"/>
      <c r="L97" s="28"/>
      <c r="M97" s="28"/>
    </row>
    <row r="98" spans="1:13">
      <c r="B98" s="28"/>
      <c r="C98" s="49" t="s">
        <v>35</v>
      </c>
      <c r="D98" s="28"/>
      <c r="E98" s="28"/>
      <c r="F98" s="28"/>
      <c r="G98" s="28"/>
      <c r="H98" s="28"/>
      <c r="I98" s="28"/>
      <c r="J98" s="28"/>
      <c r="K98" s="28"/>
      <c r="L98" s="28"/>
      <c r="M98" s="28"/>
    </row>
    <row r="99" spans="1:13" ht="28">
      <c r="B99" s="52" t="s">
        <v>3</v>
      </c>
      <c r="C99" s="52" t="s">
        <v>4</v>
      </c>
      <c r="D99" s="52" t="s">
        <v>5</v>
      </c>
      <c r="E99" s="52" t="s">
        <v>6</v>
      </c>
      <c r="F99" s="52" t="s">
        <v>7</v>
      </c>
      <c r="G99" s="52" t="s">
        <v>8</v>
      </c>
      <c r="H99" s="52" t="s">
        <v>9</v>
      </c>
      <c r="I99" s="52" t="s">
        <v>10</v>
      </c>
      <c r="J99" s="53" t="s">
        <v>11</v>
      </c>
      <c r="K99" s="53" t="s">
        <v>12</v>
      </c>
      <c r="L99" s="53" t="s">
        <v>13</v>
      </c>
      <c r="M99" s="53" t="s">
        <v>14</v>
      </c>
    </row>
    <row r="100" spans="1:13" ht="242.4" customHeight="1">
      <c r="B100" s="94">
        <v>1</v>
      </c>
      <c r="C100" s="56" t="s">
        <v>371</v>
      </c>
      <c r="D100" s="127" t="s">
        <v>16</v>
      </c>
      <c r="E100" s="127">
        <v>32500</v>
      </c>
      <c r="F100" s="127">
        <v>1</v>
      </c>
      <c r="G100" s="127">
        <f>CEILING(E100/F100,1)</f>
        <v>32500</v>
      </c>
      <c r="H100" s="128"/>
      <c r="I100" s="17">
        <f t="shared" ref="I100:I101" si="6">H100*L100+H100</f>
        <v>0</v>
      </c>
      <c r="J100" s="17">
        <f t="shared" ref="J100:J101" si="7">ROUND(G100*H100,2)</f>
        <v>0</v>
      </c>
      <c r="K100" s="17">
        <f t="shared" ref="K100:K101" si="8">ROUND(G100*I100,2)</f>
        <v>0</v>
      </c>
      <c r="L100" s="129"/>
      <c r="M100" s="130" t="s">
        <v>42</v>
      </c>
    </row>
    <row r="101" spans="1:13" ht="190.25" customHeight="1">
      <c r="B101" s="73">
        <v>2</v>
      </c>
      <c r="C101" s="56" t="s">
        <v>54</v>
      </c>
      <c r="D101" s="73" t="s">
        <v>16</v>
      </c>
      <c r="E101" s="73">
        <v>1000</v>
      </c>
      <c r="F101" s="73">
        <v>1</v>
      </c>
      <c r="G101" s="127">
        <f>CEILING(E101/F101,1)</f>
        <v>1000</v>
      </c>
      <c r="H101" s="131"/>
      <c r="I101" s="17">
        <f t="shared" si="6"/>
        <v>0</v>
      </c>
      <c r="J101" s="17">
        <f t="shared" si="7"/>
        <v>0</v>
      </c>
      <c r="K101" s="17">
        <f t="shared" si="8"/>
        <v>0</v>
      </c>
      <c r="L101" s="129"/>
      <c r="M101" s="130" t="s">
        <v>42</v>
      </c>
    </row>
    <row r="102" spans="1:13">
      <c r="B102" s="863" t="s">
        <v>17</v>
      </c>
      <c r="C102" s="864"/>
      <c r="D102" s="864"/>
      <c r="E102" s="864"/>
      <c r="F102" s="864"/>
      <c r="G102" s="864"/>
      <c r="H102" s="864"/>
      <c r="I102" s="892"/>
      <c r="J102" s="132">
        <f>SUM(J100:J101)</f>
        <v>0</v>
      </c>
      <c r="K102" s="132">
        <f>SUM(K100:K101)</f>
        <v>0</v>
      </c>
      <c r="L102" s="28"/>
      <c r="M102" s="28"/>
    </row>
    <row r="103" spans="1:13">
      <c r="B103" s="5"/>
      <c r="C103" s="5"/>
      <c r="D103" s="5"/>
      <c r="E103" s="5"/>
      <c r="F103" s="5"/>
      <c r="G103" s="5"/>
      <c r="H103" s="5"/>
      <c r="I103" s="5"/>
      <c r="J103" s="56" t="s">
        <v>18</v>
      </c>
      <c r="K103" s="133">
        <f>K102-J102</f>
        <v>0</v>
      </c>
      <c r="L103" s="28"/>
      <c r="M103" s="28"/>
    </row>
    <row r="104" spans="1:13">
      <c r="B104" s="5"/>
      <c r="C104" s="5"/>
      <c r="D104" s="5"/>
      <c r="E104" s="5"/>
      <c r="F104" s="5"/>
      <c r="G104" s="5"/>
      <c r="H104" s="5"/>
      <c r="I104" s="5"/>
      <c r="J104" s="5"/>
      <c r="K104" s="1"/>
      <c r="L104" s="1"/>
      <c r="M104" s="1"/>
    </row>
    <row r="105" spans="1:13">
      <c r="B105" s="5"/>
      <c r="C105" s="5"/>
      <c r="D105" s="5"/>
      <c r="E105" s="5"/>
      <c r="F105" s="5"/>
      <c r="G105" s="5"/>
      <c r="H105" s="5"/>
      <c r="I105" s="5"/>
      <c r="J105" s="5"/>
      <c r="K105" s="1"/>
      <c r="L105" s="1"/>
      <c r="M105" s="1"/>
    </row>
    <row r="106" spans="1:13">
      <c r="B106" s="134" t="s">
        <v>43</v>
      </c>
      <c r="C106" s="117"/>
      <c r="D106" s="117"/>
      <c r="E106" s="117"/>
      <c r="F106" s="5"/>
      <c r="G106" s="28"/>
      <c r="H106" s="135"/>
      <c r="I106" s="28"/>
      <c r="J106" s="78"/>
      <c r="K106" s="79"/>
      <c r="L106" s="28"/>
      <c r="M106" s="28"/>
    </row>
    <row r="107" spans="1:13" ht="56">
      <c r="A107" s="815" t="s">
        <v>372</v>
      </c>
      <c r="B107" s="136" t="s">
        <v>44</v>
      </c>
      <c r="C107" s="137" t="s">
        <v>45</v>
      </c>
      <c r="D107" s="138" t="s">
        <v>46</v>
      </c>
      <c r="E107" s="861" t="s">
        <v>47</v>
      </c>
      <c r="F107" s="862"/>
      <c r="G107" s="28"/>
      <c r="H107" s="135"/>
      <c r="I107" s="28"/>
      <c r="J107" s="78"/>
      <c r="K107" s="79"/>
      <c r="L107" s="28"/>
      <c r="M107" s="28"/>
    </row>
    <row r="108" spans="1:13">
      <c r="A108" s="818"/>
      <c r="B108" s="140"/>
      <c r="C108" s="141"/>
      <c r="D108" s="142"/>
      <c r="E108" s="859"/>
      <c r="F108" s="860"/>
      <c r="G108" s="28"/>
      <c r="H108" s="135"/>
      <c r="I108" s="28"/>
      <c r="J108" s="78"/>
      <c r="K108" s="79"/>
      <c r="L108" s="28"/>
      <c r="M108" s="28"/>
    </row>
    <row r="109" spans="1:13">
      <c r="A109" s="818"/>
      <c r="B109" s="140"/>
      <c r="C109" s="141"/>
      <c r="D109" s="142"/>
      <c r="E109" s="874"/>
      <c r="F109" s="875"/>
      <c r="G109" s="28"/>
      <c r="H109" s="135"/>
      <c r="I109" s="28"/>
      <c r="J109" s="78"/>
      <c r="K109" s="79"/>
      <c r="L109" s="28"/>
      <c r="M109" s="28"/>
    </row>
    <row r="110" spans="1:13">
      <c r="A110" s="818"/>
      <c r="B110" s="140"/>
      <c r="C110" s="141"/>
      <c r="D110" s="143"/>
      <c r="E110" s="859"/>
      <c r="F110" s="860"/>
      <c r="G110" s="28"/>
      <c r="H110" s="135"/>
      <c r="I110" s="28"/>
      <c r="J110" s="78"/>
      <c r="K110" s="79"/>
      <c r="L110" s="28"/>
      <c r="M110" s="28"/>
    </row>
    <row r="111" spans="1:13">
      <c r="B111" s="5"/>
      <c r="C111" s="5"/>
      <c r="D111" s="5"/>
      <c r="E111" s="5"/>
      <c r="F111" s="5"/>
      <c r="G111" s="5"/>
      <c r="H111" s="5"/>
      <c r="I111" s="5"/>
      <c r="J111" s="5"/>
      <c r="K111" s="1"/>
      <c r="L111" s="1"/>
      <c r="M111" s="1"/>
    </row>
    <row r="112" spans="1:13">
      <c r="B112" s="5"/>
      <c r="C112" s="5"/>
      <c r="D112" s="5"/>
      <c r="E112" s="5"/>
      <c r="F112" s="5"/>
      <c r="G112" s="5"/>
      <c r="H112" s="5"/>
      <c r="I112" s="5"/>
      <c r="J112" s="5"/>
      <c r="K112" s="1"/>
      <c r="L112" s="1"/>
      <c r="M112" s="1"/>
    </row>
    <row r="113" spans="2:13">
      <c r="B113" s="5"/>
      <c r="C113" s="5"/>
      <c r="D113" s="5"/>
      <c r="E113" s="5"/>
      <c r="F113" s="5"/>
      <c r="G113" s="5"/>
      <c r="H113" s="5"/>
      <c r="I113" s="5"/>
      <c r="J113" s="5"/>
      <c r="K113" s="5"/>
      <c r="L113" s="5"/>
      <c r="M113" s="5"/>
    </row>
    <row r="114" spans="2:13">
      <c r="B114" s="28"/>
      <c r="C114" s="51" t="s">
        <v>331</v>
      </c>
      <c r="D114" s="28"/>
      <c r="E114" s="28"/>
      <c r="F114" s="28"/>
      <c r="G114" s="28"/>
      <c r="H114" s="28"/>
      <c r="I114" s="28"/>
      <c r="J114" s="28"/>
      <c r="K114" s="28"/>
      <c r="L114" s="27"/>
      <c r="M114" s="27"/>
    </row>
    <row r="115" spans="2:13">
      <c r="B115" s="28"/>
      <c r="C115" s="51" t="s">
        <v>34</v>
      </c>
      <c r="D115" s="28"/>
      <c r="E115" s="28"/>
      <c r="F115" s="28"/>
      <c r="G115" s="28"/>
      <c r="H115" s="28"/>
      <c r="I115" s="28"/>
      <c r="J115" s="28"/>
      <c r="K115" s="28"/>
      <c r="L115" s="27"/>
      <c r="M115" s="27"/>
    </row>
    <row r="116" spans="2:13">
      <c r="B116" s="28"/>
      <c r="C116" s="51" t="s">
        <v>35</v>
      </c>
      <c r="D116" s="28"/>
      <c r="E116" s="28"/>
      <c r="F116" s="28"/>
      <c r="G116" s="28"/>
      <c r="H116" s="28"/>
      <c r="I116" s="28"/>
      <c r="J116" s="28"/>
      <c r="K116" s="28"/>
      <c r="L116" s="27"/>
      <c r="M116" s="27"/>
    </row>
    <row r="117" spans="2:13" ht="28">
      <c r="B117" s="67" t="s">
        <v>3</v>
      </c>
      <c r="C117" s="52" t="s">
        <v>4</v>
      </c>
      <c r="D117" s="52" t="s">
        <v>5</v>
      </c>
      <c r="E117" s="52" t="s">
        <v>6</v>
      </c>
      <c r="F117" s="52" t="s">
        <v>7</v>
      </c>
      <c r="G117" s="52" t="s">
        <v>8</v>
      </c>
      <c r="H117" s="53" t="s">
        <v>9</v>
      </c>
      <c r="I117" s="53" t="s">
        <v>10</v>
      </c>
      <c r="J117" s="53" t="s">
        <v>11</v>
      </c>
      <c r="K117" s="53" t="s">
        <v>12</v>
      </c>
      <c r="L117" s="53" t="s">
        <v>13</v>
      </c>
      <c r="M117" s="54" t="s">
        <v>14</v>
      </c>
    </row>
    <row r="118" spans="2:13" ht="70">
      <c r="B118" s="82">
        <v>1</v>
      </c>
      <c r="C118" s="70" t="s">
        <v>48</v>
      </c>
      <c r="D118" s="144" t="s">
        <v>16</v>
      </c>
      <c r="E118" s="145">
        <v>50000</v>
      </c>
      <c r="F118" s="82">
        <v>100</v>
      </c>
      <c r="G118" s="74">
        <f>CEILING(E118/F118,1)</f>
        <v>500</v>
      </c>
      <c r="H118" s="122"/>
      <c r="I118" s="17">
        <f>H118*L118+H118</f>
        <v>0</v>
      </c>
      <c r="J118" s="17">
        <f>ROUND(G118*H118,2)</f>
        <v>0</v>
      </c>
      <c r="K118" s="17">
        <f>ROUND(G118*I118,2)</f>
        <v>0</v>
      </c>
      <c r="L118" s="61"/>
      <c r="M118" s="62"/>
    </row>
    <row r="119" spans="2:13">
      <c r="B119" s="86" t="s">
        <v>17</v>
      </c>
      <c r="C119" s="87"/>
      <c r="D119" s="87"/>
      <c r="E119" s="87"/>
      <c r="F119" s="87"/>
      <c r="G119" s="87"/>
      <c r="H119" s="89"/>
      <c r="I119" s="90"/>
      <c r="J119" s="24">
        <f>SUM(J118)</f>
        <v>0</v>
      </c>
      <c r="K119" s="24">
        <f>SUM(K118)</f>
        <v>0</v>
      </c>
      <c r="L119" s="27"/>
      <c r="M119" s="27"/>
    </row>
    <row r="120" spans="2:13">
      <c r="B120" s="28"/>
      <c r="C120" s="28"/>
      <c r="D120" s="28"/>
      <c r="E120" s="28"/>
      <c r="F120" s="28"/>
      <c r="G120" s="28"/>
      <c r="H120" s="28"/>
      <c r="I120" s="28"/>
      <c r="J120" s="66" t="s">
        <v>18</v>
      </c>
      <c r="K120" s="133">
        <f>K119-J119</f>
        <v>0</v>
      </c>
      <c r="L120" s="27"/>
      <c r="M120" s="27"/>
    </row>
    <row r="121" spans="2:13">
      <c r="B121" s="28"/>
      <c r="C121" s="28"/>
      <c r="D121" s="28"/>
      <c r="E121" s="28"/>
      <c r="F121" s="28"/>
      <c r="G121" s="28"/>
      <c r="H121" s="28"/>
      <c r="I121" s="28"/>
      <c r="J121" s="78"/>
      <c r="K121" s="79"/>
      <c r="L121" s="27"/>
      <c r="M121" s="27"/>
    </row>
    <row r="122" spans="2:13">
      <c r="B122" s="28"/>
      <c r="C122" s="28"/>
      <c r="D122" s="28"/>
      <c r="E122" s="28"/>
      <c r="F122" s="28"/>
      <c r="G122" s="28"/>
      <c r="H122" s="28"/>
      <c r="I122" s="28"/>
      <c r="J122" s="78"/>
      <c r="K122" s="79"/>
      <c r="L122" s="27"/>
      <c r="M122" s="27"/>
    </row>
    <row r="123" spans="2:13">
      <c r="B123" s="28"/>
      <c r="C123" s="28"/>
      <c r="D123" s="28"/>
      <c r="E123" s="28"/>
      <c r="F123" s="28"/>
      <c r="G123" s="28"/>
      <c r="H123" s="28"/>
      <c r="I123" s="30"/>
      <c r="J123" s="30"/>
      <c r="K123" s="30"/>
      <c r="L123" s="30"/>
      <c r="M123" s="30"/>
    </row>
    <row r="124" spans="2:13">
      <c r="B124" s="5"/>
      <c r="C124" s="6" t="s">
        <v>55</v>
      </c>
      <c r="D124" s="5"/>
      <c r="E124" s="5"/>
      <c r="F124" s="5"/>
      <c r="G124" s="28"/>
      <c r="H124" s="29"/>
      <c r="I124" s="28"/>
      <c r="J124" s="28"/>
      <c r="K124" s="28"/>
      <c r="L124" s="27"/>
      <c r="M124" s="27"/>
    </row>
    <row r="125" spans="2:13">
      <c r="B125" s="5"/>
      <c r="C125" s="6" t="s">
        <v>49</v>
      </c>
      <c r="D125" s="5"/>
      <c r="E125" s="5"/>
      <c r="F125" s="5"/>
      <c r="G125" s="28"/>
      <c r="H125" s="29"/>
      <c r="I125" s="28"/>
      <c r="J125" s="28"/>
      <c r="K125" s="28"/>
      <c r="L125" s="27"/>
      <c r="M125" s="27"/>
    </row>
    <row r="126" spans="2:13">
      <c r="B126" s="5"/>
      <c r="C126" s="6" t="s">
        <v>50</v>
      </c>
      <c r="D126" s="5"/>
      <c r="E126" s="5"/>
      <c r="F126" s="5"/>
      <c r="G126" s="28"/>
      <c r="H126" s="29"/>
      <c r="I126" s="28"/>
      <c r="J126" s="28"/>
      <c r="K126" s="28"/>
      <c r="L126" s="27"/>
      <c r="M126" s="27"/>
    </row>
    <row r="127" spans="2:13" ht="28">
      <c r="B127" s="67" t="s">
        <v>3</v>
      </c>
      <c r="C127" s="53" t="s">
        <v>4</v>
      </c>
      <c r="D127" s="53" t="s">
        <v>5</v>
      </c>
      <c r="E127" s="53" t="s">
        <v>6</v>
      </c>
      <c r="F127" s="53" t="s">
        <v>7</v>
      </c>
      <c r="G127" s="53" t="s">
        <v>8</v>
      </c>
      <c r="H127" s="68" t="s">
        <v>9</v>
      </c>
      <c r="I127" s="53" t="s">
        <v>10</v>
      </c>
      <c r="J127" s="53" t="s">
        <v>11</v>
      </c>
      <c r="K127" s="53" t="s">
        <v>12</v>
      </c>
      <c r="L127" s="53" t="s">
        <v>13</v>
      </c>
      <c r="M127" s="54" t="s">
        <v>14</v>
      </c>
    </row>
    <row r="128" spans="2:13" ht="112.5">
      <c r="B128" s="69">
        <v>1</v>
      </c>
      <c r="C128" s="146" t="s">
        <v>56</v>
      </c>
      <c r="D128" s="147" t="s">
        <v>51</v>
      </c>
      <c r="E128" s="148">
        <v>800</v>
      </c>
      <c r="F128" s="149">
        <v>1</v>
      </c>
      <c r="G128" s="16">
        <f>CEILING(E128/F128,1)</f>
        <v>800</v>
      </c>
      <c r="H128" s="122"/>
      <c r="I128" s="17">
        <f>H128*L128+H128</f>
        <v>0</v>
      </c>
      <c r="J128" s="17">
        <f>ROUND(G128*H128,2)</f>
        <v>0</v>
      </c>
      <c r="K128" s="17">
        <f>ROUND(G128*I128,2)</f>
        <v>0</v>
      </c>
      <c r="L128" s="61"/>
      <c r="M128" s="62"/>
    </row>
    <row r="129" spans="2:13">
      <c r="B129" s="101" t="s">
        <v>17</v>
      </c>
      <c r="C129" s="89"/>
      <c r="D129" s="89"/>
      <c r="E129" s="89"/>
      <c r="F129" s="89"/>
      <c r="G129" s="89"/>
      <c r="H129" s="102"/>
      <c r="I129" s="90"/>
      <c r="J129" s="24">
        <f>SUM(J128)</f>
        <v>0</v>
      </c>
      <c r="K129" s="24">
        <f>SUM(K128)</f>
        <v>0</v>
      </c>
      <c r="L129" s="27"/>
      <c r="M129" s="27"/>
    </row>
    <row r="130" spans="2:13">
      <c r="J130" s="66" t="s">
        <v>18</v>
      </c>
      <c r="K130" s="133">
        <f>K129-J129</f>
        <v>0</v>
      </c>
    </row>
    <row r="133" spans="2:13">
      <c r="B133" s="5"/>
      <c r="C133" s="6" t="s">
        <v>59</v>
      </c>
      <c r="D133" s="5"/>
      <c r="E133" s="117"/>
      <c r="F133" s="5"/>
      <c r="G133" s="5"/>
      <c r="H133" s="5"/>
      <c r="I133" s="5"/>
      <c r="J133" s="5"/>
      <c r="K133" s="5"/>
      <c r="L133" s="5"/>
      <c r="M133" s="5"/>
    </row>
    <row r="134" spans="2:13">
      <c r="B134" s="5"/>
      <c r="C134" s="6" t="s">
        <v>57</v>
      </c>
      <c r="D134" s="5"/>
      <c r="E134" s="5"/>
      <c r="F134" s="5"/>
      <c r="G134" s="5"/>
      <c r="H134" s="5"/>
      <c r="I134" s="5"/>
      <c r="J134" s="5"/>
      <c r="K134" s="5"/>
      <c r="L134" s="5"/>
      <c r="M134" s="5"/>
    </row>
    <row r="135" spans="2:13">
      <c r="B135" s="5"/>
      <c r="C135" s="6" t="s">
        <v>58</v>
      </c>
      <c r="D135" s="5"/>
      <c r="E135" s="5"/>
      <c r="F135" s="5"/>
      <c r="G135" s="5"/>
      <c r="H135" s="5"/>
      <c r="I135" s="5"/>
      <c r="J135" s="5"/>
      <c r="K135" s="5"/>
      <c r="L135" s="5"/>
      <c r="M135" s="5"/>
    </row>
    <row r="136" spans="2:13" ht="28">
      <c r="B136" s="8" t="s">
        <v>3</v>
      </c>
      <c r="C136" s="8" t="s">
        <v>4</v>
      </c>
      <c r="D136" s="9" t="s">
        <v>5</v>
      </c>
      <c r="E136" s="9" t="s">
        <v>6</v>
      </c>
      <c r="F136" s="9" t="s">
        <v>7</v>
      </c>
      <c r="G136" s="9" t="s">
        <v>8</v>
      </c>
      <c r="H136" s="9" t="s">
        <v>9</v>
      </c>
      <c r="I136" s="9" t="s">
        <v>10</v>
      </c>
      <c r="J136" s="9" t="s">
        <v>11</v>
      </c>
      <c r="K136" s="9" t="s">
        <v>12</v>
      </c>
      <c r="L136" s="9" t="s">
        <v>13</v>
      </c>
      <c r="M136" s="10" t="s">
        <v>14</v>
      </c>
    </row>
    <row r="137" spans="2:13" ht="61.25" customHeight="1">
      <c r="B137" s="69">
        <v>1</v>
      </c>
      <c r="C137" s="150" t="s">
        <v>375</v>
      </c>
      <c r="D137" s="151" t="s">
        <v>16</v>
      </c>
      <c r="E137" s="152">
        <v>40000</v>
      </c>
      <c r="F137" s="153">
        <v>200</v>
      </c>
      <c r="G137" s="154">
        <f>CEILING(E137/F137,1)</f>
        <v>200</v>
      </c>
      <c r="H137" s="155"/>
      <c r="I137" s="17">
        <f>H137*L137+H137</f>
        <v>0</v>
      </c>
      <c r="J137" s="17">
        <f>ROUND(G137*H137,2)</f>
        <v>0</v>
      </c>
      <c r="K137" s="17">
        <f>ROUND(G137*I137,2)</f>
        <v>0</v>
      </c>
      <c r="L137" s="18"/>
      <c r="M137" s="19"/>
    </row>
    <row r="138" spans="2:13">
      <c r="B138" s="156" t="s">
        <v>17</v>
      </c>
      <c r="C138" s="157"/>
      <c r="D138" s="158"/>
      <c r="E138" s="158"/>
      <c r="F138" s="158"/>
      <c r="G138" s="158"/>
      <c r="H138" s="158"/>
      <c r="I138" s="159"/>
      <c r="J138" s="160">
        <f>SUM(J137)</f>
        <v>0</v>
      </c>
      <c r="K138" s="161">
        <f>SUM(K137)</f>
        <v>0</v>
      </c>
      <c r="L138" s="5"/>
      <c r="M138" s="5"/>
    </row>
    <row r="139" spans="2:13">
      <c r="B139" s="5"/>
      <c r="C139" s="162"/>
      <c r="D139" s="5"/>
      <c r="E139" s="5"/>
      <c r="F139" s="5"/>
      <c r="G139" s="5"/>
      <c r="H139" s="5"/>
      <c r="I139" s="5"/>
      <c r="J139" s="163" t="s">
        <v>18</v>
      </c>
      <c r="K139" s="164">
        <f>K138-J138</f>
        <v>0</v>
      </c>
      <c r="L139" s="5"/>
      <c r="M139" s="5"/>
    </row>
    <row r="140" spans="2:13">
      <c r="B140" s="5"/>
      <c r="C140" s="5"/>
      <c r="D140" s="5"/>
      <c r="E140" s="5"/>
      <c r="F140" s="5"/>
      <c r="G140" s="5"/>
      <c r="H140" s="5"/>
      <c r="I140" s="5"/>
      <c r="J140" s="165"/>
      <c r="K140" s="79"/>
      <c r="L140" s="5"/>
      <c r="M140" s="5"/>
    </row>
    <row r="141" spans="2:13">
      <c r="B141" s="5"/>
      <c r="C141" s="5"/>
      <c r="D141" s="5"/>
      <c r="E141" s="166"/>
      <c r="F141" s="5"/>
      <c r="G141" s="5"/>
      <c r="H141" s="7"/>
      <c r="I141" s="5"/>
      <c r="J141" s="5"/>
      <c r="K141" s="5"/>
      <c r="L141" s="5"/>
      <c r="M141" s="5"/>
    </row>
    <row r="142" spans="2:13">
      <c r="B142" s="1"/>
      <c r="C142" s="1"/>
      <c r="D142" s="1"/>
      <c r="E142" s="1"/>
      <c r="F142" s="1"/>
      <c r="G142" s="1"/>
      <c r="H142" s="1"/>
      <c r="I142" s="1"/>
      <c r="J142" s="1"/>
      <c r="K142" s="1"/>
      <c r="L142" s="1"/>
      <c r="M142" s="1"/>
    </row>
    <row r="143" spans="2:13">
      <c r="B143" s="28"/>
      <c r="C143" s="51" t="s">
        <v>77</v>
      </c>
      <c r="D143" s="28"/>
      <c r="E143" s="28"/>
      <c r="F143" s="28"/>
      <c r="G143" s="28"/>
      <c r="H143" s="28"/>
      <c r="I143" s="28"/>
      <c r="J143" s="28"/>
      <c r="K143" s="27"/>
      <c r="L143" s="28"/>
      <c r="M143" s="28"/>
    </row>
    <row r="144" spans="2:13">
      <c r="B144" s="28"/>
      <c r="C144" s="51" t="s">
        <v>61</v>
      </c>
      <c r="D144" s="28"/>
      <c r="E144" s="28"/>
      <c r="F144" s="28"/>
      <c r="G144" s="28"/>
      <c r="H144" s="28"/>
      <c r="I144" s="28"/>
      <c r="J144" s="28"/>
      <c r="K144" s="27"/>
      <c r="L144" s="28"/>
      <c r="M144" s="28"/>
    </row>
    <row r="145" spans="1:13">
      <c r="B145" s="28"/>
      <c r="C145" s="51" t="s">
        <v>62</v>
      </c>
      <c r="D145" s="28"/>
      <c r="E145" s="28"/>
      <c r="F145" s="28"/>
      <c r="G145" s="28"/>
      <c r="H145" s="28"/>
      <c r="I145" s="28"/>
      <c r="J145" s="28"/>
      <c r="K145" s="27"/>
      <c r="L145" s="28"/>
      <c r="M145" s="28"/>
    </row>
    <row r="146" spans="1:13" ht="28">
      <c r="B146" s="168" t="s">
        <v>3</v>
      </c>
      <c r="C146" s="169" t="s">
        <v>4</v>
      </c>
      <c r="D146" s="169" t="s">
        <v>5</v>
      </c>
      <c r="E146" s="169" t="s">
        <v>6</v>
      </c>
      <c r="F146" s="169" t="s">
        <v>7</v>
      </c>
      <c r="G146" s="169" t="s">
        <v>8</v>
      </c>
      <c r="H146" s="170" t="s">
        <v>9</v>
      </c>
      <c r="I146" s="169" t="s">
        <v>10</v>
      </c>
      <c r="J146" s="171" t="s">
        <v>11</v>
      </c>
      <c r="K146" s="171" t="s">
        <v>12</v>
      </c>
      <c r="L146" s="171" t="s">
        <v>13</v>
      </c>
      <c r="M146" s="171" t="s">
        <v>14</v>
      </c>
    </row>
    <row r="147" spans="1:13" ht="42">
      <c r="B147" s="69">
        <v>1</v>
      </c>
      <c r="C147" s="173" t="s">
        <v>63</v>
      </c>
      <c r="D147" s="71" t="s">
        <v>16</v>
      </c>
      <c r="E147" s="174">
        <v>250</v>
      </c>
      <c r="F147" s="174">
        <v>1</v>
      </c>
      <c r="G147" s="74">
        <f>CEILING(E147/F147,1)</f>
        <v>250</v>
      </c>
      <c r="H147" s="175"/>
      <c r="I147" s="17">
        <f t="shared" ref="I147:I150" si="9">H147*L147+H147</f>
        <v>0</v>
      </c>
      <c r="J147" s="17">
        <f t="shared" ref="J147:J150" si="10">ROUND(G147*H147,2)</f>
        <v>0</v>
      </c>
      <c r="K147" s="17">
        <f t="shared" ref="K147:K150" si="11">ROUND(G147*I147,2)</f>
        <v>0</v>
      </c>
      <c r="L147" s="176"/>
      <c r="M147" s="130" t="s">
        <v>42</v>
      </c>
    </row>
    <row r="148" spans="1:13" ht="28">
      <c r="B148" s="69">
        <v>2</v>
      </c>
      <c r="C148" s="177" t="s">
        <v>64</v>
      </c>
      <c r="D148" s="71" t="s">
        <v>16</v>
      </c>
      <c r="E148" s="174">
        <v>20</v>
      </c>
      <c r="F148" s="174">
        <v>1</v>
      </c>
      <c r="G148" s="74">
        <f>CEILING(E148/F148,1)</f>
        <v>20</v>
      </c>
      <c r="H148" s="175"/>
      <c r="I148" s="17">
        <f t="shared" si="9"/>
        <v>0</v>
      </c>
      <c r="J148" s="17">
        <f t="shared" si="10"/>
        <v>0</v>
      </c>
      <c r="K148" s="17">
        <f t="shared" si="11"/>
        <v>0</v>
      </c>
      <c r="L148" s="176"/>
      <c r="M148" s="130" t="s">
        <v>42</v>
      </c>
    </row>
    <row r="149" spans="1:13" ht="28">
      <c r="B149" s="69">
        <v>3</v>
      </c>
      <c r="C149" s="177" t="s">
        <v>65</v>
      </c>
      <c r="D149" s="71" t="s">
        <v>16</v>
      </c>
      <c r="E149" s="174">
        <v>20</v>
      </c>
      <c r="F149" s="174">
        <v>1</v>
      </c>
      <c r="G149" s="74">
        <f>CEILING(E149/F149,1)</f>
        <v>20</v>
      </c>
      <c r="H149" s="175"/>
      <c r="I149" s="17">
        <f t="shared" si="9"/>
        <v>0</v>
      </c>
      <c r="J149" s="17">
        <f t="shared" si="10"/>
        <v>0</v>
      </c>
      <c r="K149" s="17">
        <f t="shared" si="11"/>
        <v>0</v>
      </c>
      <c r="L149" s="176"/>
      <c r="M149" s="130" t="s">
        <v>42</v>
      </c>
    </row>
    <row r="150" spans="1:13" ht="42">
      <c r="B150" s="69">
        <v>4</v>
      </c>
      <c r="C150" s="173" t="s">
        <v>66</v>
      </c>
      <c r="D150" s="71" t="s">
        <v>16</v>
      </c>
      <c r="E150" s="174">
        <v>200</v>
      </c>
      <c r="F150" s="172">
        <v>1</v>
      </c>
      <c r="G150" s="74">
        <f>CEILING(E150/F150,1)</f>
        <v>200</v>
      </c>
      <c r="H150" s="175"/>
      <c r="I150" s="17">
        <f t="shared" si="9"/>
        <v>0</v>
      </c>
      <c r="J150" s="17">
        <f t="shared" si="10"/>
        <v>0</v>
      </c>
      <c r="K150" s="17">
        <f t="shared" si="11"/>
        <v>0</v>
      </c>
      <c r="L150" s="176"/>
      <c r="M150" s="130" t="s">
        <v>42</v>
      </c>
    </row>
    <row r="151" spans="1:13">
      <c r="B151" s="178" t="s">
        <v>17</v>
      </c>
      <c r="C151" s="179"/>
      <c r="D151" s="179"/>
      <c r="E151" s="179"/>
      <c r="F151" s="179"/>
      <c r="G151" s="179"/>
      <c r="H151" s="180"/>
      <c r="I151" s="181"/>
      <c r="J151" s="24">
        <f>SUM(J147:J150)</f>
        <v>0</v>
      </c>
      <c r="K151" s="24">
        <f>SUM(K147:K150)</f>
        <v>0</v>
      </c>
      <c r="L151" s="5"/>
      <c r="M151" s="5"/>
    </row>
    <row r="152" spans="1:13">
      <c r="B152" s="182"/>
      <c r="C152" s="182"/>
      <c r="D152" s="182"/>
      <c r="E152" s="182"/>
      <c r="F152" s="182"/>
      <c r="G152" s="182"/>
      <c r="H152" s="182"/>
      <c r="I152" s="182"/>
      <c r="J152" s="183" t="s">
        <v>18</v>
      </c>
      <c r="K152" s="26">
        <f>K151-J151</f>
        <v>0</v>
      </c>
      <c r="L152" s="5"/>
      <c r="M152" s="5"/>
    </row>
    <row r="153" spans="1:13">
      <c r="B153" s="182"/>
      <c r="C153" s="182"/>
      <c r="D153" s="182"/>
      <c r="E153" s="182"/>
      <c r="F153" s="182"/>
      <c r="G153" s="182"/>
      <c r="H153" s="182"/>
      <c r="I153" s="182"/>
      <c r="J153" s="182"/>
      <c r="K153" s="184"/>
      <c r="L153" s="5"/>
      <c r="M153" s="5"/>
    </row>
    <row r="154" spans="1:13">
      <c r="B154" s="182"/>
      <c r="C154" s="185" t="s">
        <v>43</v>
      </c>
      <c r="D154" s="182"/>
      <c r="E154" s="182"/>
      <c r="F154" s="182"/>
      <c r="G154" s="182"/>
      <c r="H154" s="182"/>
      <c r="I154" s="182"/>
      <c r="J154" s="182"/>
      <c r="K154" s="184"/>
      <c r="L154" s="5"/>
      <c r="M154" s="5"/>
    </row>
    <row r="155" spans="1:13" ht="56">
      <c r="A155" s="822" t="s">
        <v>372</v>
      </c>
      <c r="B155" s="822" t="s">
        <v>44</v>
      </c>
      <c r="C155" s="822" t="s">
        <v>45</v>
      </c>
      <c r="D155" s="823" t="s">
        <v>46</v>
      </c>
      <c r="E155" s="876" t="s">
        <v>47</v>
      </c>
      <c r="F155" s="877"/>
      <c r="G155" s="182"/>
      <c r="H155" s="182"/>
      <c r="I155" s="182"/>
      <c r="J155" s="182"/>
      <c r="K155" s="184"/>
      <c r="L155" s="5"/>
      <c r="M155" s="5"/>
    </row>
    <row r="156" spans="1:13">
      <c r="A156" s="824"/>
      <c r="B156" s="824"/>
      <c r="C156" s="825"/>
      <c r="D156" s="826"/>
      <c r="E156" s="878"/>
      <c r="F156" s="879"/>
      <c r="G156" s="182"/>
      <c r="H156" s="182"/>
      <c r="I156" s="182"/>
      <c r="J156" s="182"/>
      <c r="K156" s="184"/>
      <c r="L156" s="5"/>
      <c r="M156" s="5"/>
    </row>
    <row r="157" spans="1:13">
      <c r="A157" s="824"/>
      <c r="B157" s="824"/>
      <c r="C157" s="825"/>
      <c r="D157" s="826"/>
      <c r="E157" s="878"/>
      <c r="F157" s="879"/>
      <c r="G157" s="182"/>
      <c r="H157" s="182"/>
      <c r="I157" s="182"/>
      <c r="J157" s="182"/>
      <c r="K157" s="184"/>
      <c r="L157" s="5"/>
      <c r="M157" s="5"/>
    </row>
    <row r="158" spans="1:13">
      <c r="A158" s="824"/>
      <c r="B158" s="824"/>
      <c r="C158" s="825"/>
      <c r="D158" s="827"/>
      <c r="E158" s="878"/>
      <c r="F158" s="879"/>
      <c r="G158" s="182"/>
      <c r="H158" s="182"/>
      <c r="I158" s="182"/>
      <c r="J158" s="182"/>
      <c r="K158" s="5"/>
      <c r="L158" s="5"/>
      <c r="M158" s="5"/>
    </row>
    <row r="159" spans="1:13">
      <c r="A159" s="623"/>
      <c r="B159" s="828"/>
      <c r="C159" s="828"/>
      <c r="D159" s="828"/>
      <c r="E159" s="828"/>
      <c r="F159" s="828"/>
      <c r="G159" s="182"/>
      <c r="H159" s="182"/>
      <c r="I159" s="182"/>
      <c r="J159" s="182"/>
      <c r="K159" s="1"/>
      <c r="L159" s="1"/>
      <c r="M159" s="1"/>
    </row>
    <row r="160" spans="1:13">
      <c r="B160" s="5"/>
      <c r="C160" s="5"/>
      <c r="D160" s="1"/>
      <c r="E160" s="1"/>
      <c r="F160" s="1"/>
      <c r="G160" s="1"/>
      <c r="H160" s="1"/>
      <c r="I160" s="1"/>
      <c r="J160" s="1"/>
      <c r="K160" s="1"/>
      <c r="L160" s="1"/>
      <c r="M160" s="1"/>
    </row>
    <row r="161" spans="2:13">
      <c r="B161" s="5"/>
      <c r="C161" s="5"/>
      <c r="D161" s="1"/>
      <c r="E161" s="1"/>
      <c r="F161" s="1"/>
      <c r="G161" s="1"/>
      <c r="H161" s="1"/>
      <c r="I161" s="1"/>
      <c r="J161" s="1"/>
      <c r="K161" s="1"/>
      <c r="L161" s="1"/>
      <c r="M161" s="1"/>
    </row>
    <row r="162" spans="2:13">
      <c r="B162" s="5"/>
      <c r="C162" s="6" t="s">
        <v>88</v>
      </c>
      <c r="D162" s="104"/>
      <c r="E162" s="32"/>
      <c r="F162" s="32"/>
      <c r="G162" s="5"/>
      <c r="H162" s="186"/>
      <c r="I162" s="5"/>
      <c r="J162" s="5"/>
      <c r="K162" s="5"/>
      <c r="L162" s="32"/>
      <c r="M162" s="32"/>
    </row>
    <row r="163" spans="2:13">
      <c r="B163" s="5"/>
      <c r="C163" s="6" t="s">
        <v>67</v>
      </c>
      <c r="D163" s="6"/>
      <c r="E163" s="32"/>
      <c r="F163" s="32"/>
      <c r="G163" s="5"/>
      <c r="H163" s="186"/>
      <c r="I163" s="5"/>
      <c r="J163" s="5"/>
      <c r="K163" s="5"/>
      <c r="L163" s="32"/>
      <c r="M163" s="32"/>
    </row>
    <row r="164" spans="2:13">
      <c r="B164" s="187"/>
      <c r="C164" s="49" t="s">
        <v>68</v>
      </c>
      <c r="D164" s="6"/>
      <c r="E164" s="32"/>
      <c r="F164" s="32"/>
      <c r="G164" s="5"/>
      <c r="H164" s="186"/>
      <c r="I164" s="5"/>
      <c r="J164" s="5"/>
      <c r="K164" s="5"/>
      <c r="L164" s="32"/>
      <c r="M164" s="32"/>
    </row>
    <row r="165" spans="2:13" ht="28">
      <c r="B165" s="188" t="s">
        <v>3</v>
      </c>
      <c r="C165" s="9" t="s">
        <v>4</v>
      </c>
      <c r="D165" s="9" t="s">
        <v>5</v>
      </c>
      <c r="E165" s="9" t="s">
        <v>6</v>
      </c>
      <c r="F165" s="9" t="s">
        <v>7</v>
      </c>
      <c r="G165" s="9" t="s">
        <v>8</v>
      </c>
      <c r="H165" s="9" t="s">
        <v>9</v>
      </c>
      <c r="I165" s="9" t="s">
        <v>10</v>
      </c>
      <c r="J165" s="9" t="s">
        <v>11</v>
      </c>
      <c r="K165" s="9" t="s">
        <v>12</v>
      </c>
      <c r="L165" s="9" t="s">
        <v>13</v>
      </c>
      <c r="M165" s="10" t="s">
        <v>14</v>
      </c>
    </row>
    <row r="166" spans="2:13" ht="42">
      <c r="B166" s="11">
        <v>1</v>
      </c>
      <c r="C166" s="212" t="s">
        <v>308</v>
      </c>
      <c r="D166" s="13" t="s">
        <v>16</v>
      </c>
      <c r="E166" s="189">
        <v>300</v>
      </c>
      <c r="F166" s="15">
        <v>1</v>
      </c>
      <c r="G166" s="16">
        <f>CEILING(E166/F166,1)</f>
        <v>300</v>
      </c>
      <c r="H166" s="60"/>
      <c r="I166" s="17">
        <f t="shared" ref="I166:I167" si="12">H166*L166+H166</f>
        <v>0</v>
      </c>
      <c r="J166" s="17">
        <f t="shared" ref="J166:J167" si="13">ROUND(G166*H166,2)</f>
        <v>0</v>
      </c>
      <c r="K166" s="17">
        <f t="shared" ref="K166:K167" si="14">ROUND(G166*I166,2)</f>
        <v>0</v>
      </c>
      <c r="L166" s="18"/>
      <c r="M166" s="19"/>
    </row>
    <row r="167" spans="2:13" ht="42">
      <c r="B167" s="69">
        <v>2</v>
      </c>
      <c r="C167" s="212" t="s">
        <v>69</v>
      </c>
      <c r="D167" s="13" t="s">
        <v>16</v>
      </c>
      <c r="E167" s="189">
        <v>2500</v>
      </c>
      <c r="F167" s="15">
        <v>1</v>
      </c>
      <c r="G167" s="16">
        <f>CEILING(E167/F167,1)</f>
        <v>2500</v>
      </c>
      <c r="H167" s="60"/>
      <c r="I167" s="17">
        <f t="shared" si="12"/>
        <v>0</v>
      </c>
      <c r="J167" s="17">
        <f t="shared" si="13"/>
        <v>0</v>
      </c>
      <c r="K167" s="17">
        <f t="shared" si="14"/>
        <v>0</v>
      </c>
      <c r="L167" s="18"/>
      <c r="M167" s="19"/>
    </row>
    <row r="168" spans="2:13">
      <c r="B168" s="20" t="s">
        <v>17</v>
      </c>
      <c r="C168" s="21"/>
      <c r="D168" s="21"/>
      <c r="E168" s="21"/>
      <c r="F168" s="21"/>
      <c r="G168" s="21"/>
      <c r="H168" s="21"/>
      <c r="I168" s="23"/>
      <c r="J168" s="24">
        <f>SUM(J166:J167)</f>
        <v>0</v>
      </c>
      <c r="K168" s="24">
        <f>SUM(K166:K167)</f>
        <v>0</v>
      </c>
      <c r="L168" s="32"/>
      <c r="M168" s="32"/>
    </row>
    <row r="169" spans="2:13">
      <c r="B169" s="32"/>
      <c r="C169" s="32"/>
      <c r="D169" s="32"/>
      <c r="E169" s="32"/>
      <c r="F169" s="32"/>
      <c r="G169" s="5"/>
      <c r="H169" s="32"/>
      <c r="I169" s="5"/>
      <c r="J169" s="190" t="s">
        <v>18</v>
      </c>
      <c r="K169" s="26">
        <f>K168-J168</f>
        <v>0</v>
      </c>
      <c r="L169" s="32"/>
      <c r="M169" s="32"/>
    </row>
    <row r="170" spans="2:13">
      <c r="B170" s="32"/>
      <c r="C170" s="32"/>
      <c r="D170" s="5"/>
      <c r="E170" s="5"/>
      <c r="F170" s="5"/>
      <c r="G170" s="5"/>
      <c r="H170" s="7"/>
      <c r="I170" s="5"/>
      <c r="J170" s="5"/>
      <c r="K170" s="5"/>
      <c r="L170" s="5"/>
      <c r="M170" s="5"/>
    </row>
    <row r="171" spans="2:13">
      <c r="B171" s="32"/>
      <c r="C171" s="32"/>
      <c r="D171" s="5"/>
      <c r="E171" s="5"/>
      <c r="F171" s="5"/>
      <c r="G171" s="5"/>
      <c r="H171" s="7"/>
      <c r="I171" s="5"/>
      <c r="J171" s="5"/>
      <c r="K171" s="5"/>
      <c r="L171" s="5"/>
      <c r="M171" s="5"/>
    </row>
    <row r="172" spans="2:13">
      <c r="B172" s="32"/>
      <c r="C172" s="32"/>
      <c r="D172" s="5"/>
      <c r="E172" s="5"/>
      <c r="F172" s="5"/>
      <c r="G172" s="5"/>
      <c r="H172" s="7"/>
      <c r="I172" s="5"/>
      <c r="J172" s="5"/>
      <c r="K172" s="5"/>
      <c r="L172" s="5"/>
      <c r="M172" s="5"/>
    </row>
    <row r="173" spans="2:13">
      <c r="B173" s="32"/>
      <c r="C173" s="191" t="s">
        <v>89</v>
      </c>
      <c r="D173" s="104"/>
      <c r="E173" s="32"/>
      <c r="F173" s="32"/>
      <c r="G173" s="5"/>
      <c r="H173" s="186"/>
      <c r="I173" s="5"/>
      <c r="J173" s="5"/>
      <c r="K173" s="5"/>
      <c r="L173" s="32"/>
      <c r="M173" s="32"/>
    </row>
    <row r="174" spans="2:13">
      <c r="B174" s="32"/>
      <c r="C174" s="191" t="s">
        <v>70</v>
      </c>
      <c r="D174" s="6"/>
      <c r="E174" s="32"/>
      <c r="F174" s="32"/>
      <c r="G174" s="5"/>
      <c r="H174" s="186"/>
      <c r="I174" s="5"/>
      <c r="J174" s="5"/>
      <c r="K174" s="5"/>
      <c r="L174" s="32"/>
      <c r="M174" s="32"/>
    </row>
    <row r="175" spans="2:13">
      <c r="B175" s="32"/>
      <c r="C175" s="191" t="s">
        <v>71</v>
      </c>
      <c r="D175" s="6"/>
      <c r="E175" s="32"/>
      <c r="F175" s="32"/>
      <c r="G175" s="5"/>
      <c r="H175" s="186"/>
      <c r="I175" s="5"/>
      <c r="J175" s="5"/>
      <c r="K175" s="5"/>
      <c r="L175" s="32"/>
      <c r="M175" s="32"/>
    </row>
    <row r="176" spans="2:13" ht="28">
      <c r="B176" s="188" t="s">
        <v>3</v>
      </c>
      <c r="C176" s="9" t="s">
        <v>4</v>
      </c>
      <c r="D176" s="9" t="s">
        <v>5</v>
      </c>
      <c r="E176" s="9" t="s">
        <v>6</v>
      </c>
      <c r="F176" s="9" t="s">
        <v>7</v>
      </c>
      <c r="G176" s="9" t="s">
        <v>8</v>
      </c>
      <c r="H176" s="9" t="s">
        <v>9</v>
      </c>
      <c r="I176" s="9" t="s">
        <v>10</v>
      </c>
      <c r="J176" s="9" t="s">
        <v>11</v>
      </c>
      <c r="K176" s="9" t="s">
        <v>12</v>
      </c>
      <c r="L176" s="9" t="s">
        <v>13</v>
      </c>
      <c r="M176" s="10" t="s">
        <v>14</v>
      </c>
    </row>
    <row r="177" spans="2:13" ht="56">
      <c r="B177" s="11">
        <v>1</v>
      </c>
      <c r="C177" s="212" t="s">
        <v>307</v>
      </c>
      <c r="D177" s="13" t="s">
        <v>16</v>
      </c>
      <c r="E177" s="192">
        <v>800</v>
      </c>
      <c r="F177" s="15">
        <v>1</v>
      </c>
      <c r="G177" s="16">
        <f>CEILING(E177/F177,1)</f>
        <v>800</v>
      </c>
      <c r="H177" s="60"/>
      <c r="I177" s="17">
        <f t="shared" ref="I177:I179" si="15">H177*L177+H177</f>
        <v>0</v>
      </c>
      <c r="J177" s="17">
        <f t="shared" ref="J177:J179" si="16">ROUND(G177*H177,2)</f>
        <v>0</v>
      </c>
      <c r="K177" s="17">
        <f t="shared" ref="K177:K179" si="17">ROUND(G177*I177,2)</f>
        <v>0</v>
      </c>
      <c r="L177" s="18"/>
      <c r="M177" s="19"/>
    </row>
    <row r="178" spans="2:13" ht="28">
      <c r="B178" s="11">
        <v>2</v>
      </c>
      <c r="C178" s="212" t="s">
        <v>177</v>
      </c>
      <c r="D178" s="13" t="s">
        <v>16</v>
      </c>
      <c r="E178" s="192">
        <v>1500</v>
      </c>
      <c r="F178" s="15">
        <v>1</v>
      </c>
      <c r="G178" s="16">
        <f>CEILING(E178/F178,1)</f>
        <v>1500</v>
      </c>
      <c r="H178" s="60"/>
      <c r="I178" s="17">
        <f t="shared" si="15"/>
        <v>0</v>
      </c>
      <c r="J178" s="17">
        <f t="shared" si="16"/>
        <v>0</v>
      </c>
      <c r="K178" s="17">
        <f t="shared" si="17"/>
        <v>0</v>
      </c>
      <c r="L178" s="18"/>
      <c r="M178" s="19"/>
    </row>
    <row r="179" spans="2:13" ht="72.650000000000006" customHeight="1">
      <c r="B179" s="11">
        <v>3</v>
      </c>
      <c r="C179" s="212" t="s">
        <v>176</v>
      </c>
      <c r="D179" s="13" t="s">
        <v>16</v>
      </c>
      <c r="E179" s="192">
        <v>3000</v>
      </c>
      <c r="F179" s="15">
        <v>1</v>
      </c>
      <c r="G179" s="16">
        <f>CEILING(E179/F179,1)</f>
        <v>3000</v>
      </c>
      <c r="H179" s="60"/>
      <c r="I179" s="17">
        <f t="shared" si="15"/>
        <v>0</v>
      </c>
      <c r="J179" s="17">
        <f t="shared" si="16"/>
        <v>0</v>
      </c>
      <c r="K179" s="17">
        <f t="shared" si="17"/>
        <v>0</v>
      </c>
      <c r="L179" s="18"/>
      <c r="M179" s="19"/>
    </row>
    <row r="180" spans="2:13">
      <c r="B180" s="20" t="s">
        <v>17</v>
      </c>
      <c r="C180" s="21"/>
      <c r="D180" s="21"/>
      <c r="E180" s="21"/>
      <c r="F180" s="21"/>
      <c r="G180" s="21"/>
      <c r="H180" s="21"/>
      <c r="I180" s="23"/>
      <c r="J180" s="24">
        <f>SUM(J177:J179)</f>
        <v>0</v>
      </c>
      <c r="K180" s="24">
        <f>SUM(K177:K179)</f>
        <v>0</v>
      </c>
      <c r="L180" s="32"/>
      <c r="M180" s="32"/>
    </row>
    <row r="181" spans="2:13">
      <c r="B181" s="5"/>
      <c r="C181" s="5"/>
      <c r="D181" s="5"/>
      <c r="E181" s="5"/>
      <c r="F181" s="5"/>
      <c r="G181" s="5"/>
      <c r="H181" s="32"/>
      <c r="I181" s="5"/>
      <c r="J181" s="193" t="s">
        <v>18</v>
      </c>
      <c r="K181" s="26">
        <f>K180-J180</f>
        <v>0</v>
      </c>
      <c r="L181" s="32"/>
      <c r="M181" s="32"/>
    </row>
    <row r="182" spans="2:13">
      <c r="B182" s="5"/>
      <c r="C182" s="5"/>
      <c r="D182" s="5"/>
      <c r="E182" s="5"/>
      <c r="F182" s="5"/>
      <c r="G182" s="5"/>
      <c r="H182" s="32"/>
      <c r="I182" s="5"/>
      <c r="J182" s="5"/>
      <c r="K182" s="5"/>
      <c r="L182" s="32"/>
      <c r="M182" s="32"/>
    </row>
    <row r="183" spans="2:13">
      <c r="B183" s="5"/>
      <c r="C183" s="5"/>
      <c r="D183" s="5"/>
      <c r="E183" s="5"/>
      <c r="F183" s="5"/>
      <c r="G183" s="1"/>
      <c r="H183" s="1"/>
      <c r="I183" s="1"/>
      <c r="J183" s="1"/>
      <c r="K183" s="1"/>
      <c r="L183" s="1"/>
      <c r="M183" s="1"/>
    </row>
    <row r="184" spans="2:13">
      <c r="B184" s="5"/>
      <c r="C184" s="5"/>
      <c r="D184" s="5"/>
      <c r="E184" s="5"/>
      <c r="F184" s="5"/>
      <c r="G184" s="1"/>
      <c r="H184" s="1"/>
      <c r="I184" s="1"/>
      <c r="J184" s="1"/>
      <c r="K184" s="1"/>
      <c r="L184" s="1"/>
      <c r="M184" s="1"/>
    </row>
    <row r="185" spans="2:13">
      <c r="B185" s="30"/>
      <c r="C185" s="49" t="s">
        <v>90</v>
      </c>
      <c r="D185" s="30"/>
      <c r="E185" s="30"/>
      <c r="F185" s="30"/>
      <c r="G185" s="30"/>
      <c r="H185" s="30"/>
      <c r="I185" s="30"/>
      <c r="J185" s="194"/>
      <c r="K185" s="79"/>
      <c r="L185" s="195"/>
      <c r="M185" s="30"/>
    </row>
    <row r="186" spans="2:13">
      <c r="B186" s="30"/>
      <c r="C186" s="50" t="s">
        <v>72</v>
      </c>
      <c r="D186" s="30"/>
      <c r="E186" s="30"/>
      <c r="F186" s="30"/>
      <c r="G186" s="30"/>
      <c r="H186" s="30"/>
      <c r="I186" s="30"/>
      <c r="J186" s="30"/>
      <c r="K186" s="30"/>
      <c r="L186" s="195"/>
      <c r="M186" s="30"/>
    </row>
    <row r="187" spans="2:13">
      <c r="B187" s="30"/>
      <c r="C187" s="49" t="s">
        <v>73</v>
      </c>
      <c r="D187" s="30"/>
      <c r="E187" s="30"/>
      <c r="F187" s="30"/>
      <c r="G187" s="30"/>
      <c r="H187" s="30"/>
      <c r="I187" s="30"/>
      <c r="J187" s="30"/>
      <c r="K187" s="30"/>
      <c r="L187" s="30"/>
      <c r="M187" s="30"/>
    </row>
    <row r="188" spans="2:13" ht="28">
      <c r="B188" s="196" t="s">
        <v>3</v>
      </c>
      <c r="C188" s="197" t="s">
        <v>4</v>
      </c>
      <c r="D188" s="197" t="s">
        <v>5</v>
      </c>
      <c r="E188" s="197" t="s">
        <v>74</v>
      </c>
      <c r="F188" s="198" t="s">
        <v>7</v>
      </c>
      <c r="G188" s="198" t="s">
        <v>8</v>
      </c>
      <c r="H188" s="199" t="s">
        <v>9</v>
      </c>
      <c r="I188" s="199" t="s">
        <v>10</v>
      </c>
      <c r="J188" s="200" t="s">
        <v>11</v>
      </c>
      <c r="K188" s="200" t="s">
        <v>12</v>
      </c>
      <c r="L188" s="201" t="s">
        <v>13</v>
      </c>
      <c r="M188" s="202" t="s">
        <v>14</v>
      </c>
    </row>
    <row r="189" spans="2:13" ht="49.25" customHeight="1">
      <c r="B189" s="11">
        <v>1</v>
      </c>
      <c r="C189" s="203" t="s">
        <v>75</v>
      </c>
      <c r="D189" s="204" t="s">
        <v>16</v>
      </c>
      <c r="E189" s="204">
        <v>10000</v>
      </c>
      <c r="F189" s="205">
        <v>50</v>
      </c>
      <c r="G189" s="206">
        <f>CEILING(E189/F189,1)</f>
        <v>200</v>
      </c>
      <c r="H189" s="207"/>
      <c r="I189" s="17">
        <f>H189*L189+H189</f>
        <v>0</v>
      </c>
      <c r="J189" s="17">
        <f>ROUND(G189*H189,2)</f>
        <v>0</v>
      </c>
      <c r="K189" s="17">
        <f>ROUND(G189*I189,2)</f>
        <v>0</v>
      </c>
      <c r="L189" s="208"/>
      <c r="M189" s="209"/>
    </row>
    <row r="190" spans="2:13">
      <c r="B190" s="868" t="s">
        <v>76</v>
      </c>
      <c r="C190" s="869"/>
      <c r="D190" s="869"/>
      <c r="E190" s="869"/>
      <c r="F190" s="869"/>
      <c r="G190" s="869"/>
      <c r="H190" s="869"/>
      <c r="I190" s="870"/>
      <c r="J190" s="24">
        <f>SUM(J189)</f>
        <v>0</v>
      </c>
      <c r="K190" s="24">
        <f>SUM(K189)</f>
        <v>0</v>
      </c>
      <c r="L190" s="195"/>
      <c r="M190" s="30"/>
    </row>
    <row r="191" spans="2:13">
      <c r="B191" s="5"/>
      <c r="C191" s="5"/>
      <c r="D191" s="5"/>
      <c r="E191" s="5"/>
      <c r="F191" s="5"/>
      <c r="G191" s="5"/>
      <c r="H191" s="5"/>
      <c r="I191" s="5"/>
      <c r="J191" s="210" t="s">
        <v>18</v>
      </c>
      <c r="K191" s="211">
        <f>K190-J190</f>
        <v>0</v>
      </c>
      <c r="L191" s="195"/>
      <c r="M191" s="30"/>
    </row>
    <row r="192" spans="2:13">
      <c r="B192" s="5"/>
      <c r="C192" s="5"/>
      <c r="D192" s="5"/>
      <c r="E192" s="5"/>
      <c r="F192" s="5"/>
      <c r="G192" s="5"/>
      <c r="H192" s="5"/>
      <c r="I192" s="5"/>
      <c r="J192" s="1"/>
      <c r="K192" s="1"/>
      <c r="L192" s="1"/>
      <c r="M192" s="1"/>
    </row>
    <row r="195" spans="2:13">
      <c r="B195" s="28"/>
      <c r="C195" s="51" t="s">
        <v>91</v>
      </c>
      <c r="D195" s="28"/>
      <c r="E195" s="28"/>
      <c r="F195" s="28"/>
      <c r="G195" s="28"/>
      <c r="H195" s="135"/>
      <c r="I195" s="28"/>
      <c r="J195" s="28"/>
      <c r="K195" s="28"/>
      <c r="L195" s="28"/>
      <c r="M195" s="28"/>
    </row>
    <row r="196" spans="2:13">
      <c r="B196" s="28"/>
      <c r="C196" s="51" t="s">
        <v>78</v>
      </c>
      <c r="D196" s="28"/>
      <c r="E196" s="28"/>
      <c r="F196" s="28"/>
      <c r="G196" s="28"/>
      <c r="H196" s="135"/>
      <c r="I196" s="28"/>
      <c r="J196" s="28"/>
      <c r="K196" s="28"/>
      <c r="L196" s="28"/>
      <c r="M196" s="28"/>
    </row>
    <row r="197" spans="2:13">
      <c r="B197" s="28"/>
      <c r="C197" s="51" t="s">
        <v>79</v>
      </c>
      <c r="D197" s="28"/>
      <c r="E197" s="28"/>
      <c r="F197" s="28"/>
      <c r="G197" s="28"/>
      <c r="H197" s="135"/>
      <c r="I197" s="28"/>
      <c r="J197" s="28"/>
      <c r="K197" s="28"/>
      <c r="L197" s="28"/>
      <c r="M197" s="28"/>
    </row>
    <row r="198" spans="2:13" ht="28">
      <c r="B198" s="67" t="s">
        <v>3</v>
      </c>
      <c r="C198" s="53" t="s">
        <v>4</v>
      </c>
      <c r="D198" s="53" t="s">
        <v>5</v>
      </c>
      <c r="E198" s="53" t="s">
        <v>6</v>
      </c>
      <c r="F198" s="53" t="s">
        <v>7</v>
      </c>
      <c r="G198" s="53" t="s">
        <v>8</v>
      </c>
      <c r="H198" s="68" t="s">
        <v>9</v>
      </c>
      <c r="I198" s="53" t="s">
        <v>10</v>
      </c>
      <c r="J198" s="53" t="s">
        <v>11</v>
      </c>
      <c r="K198" s="53" t="s">
        <v>12</v>
      </c>
      <c r="L198" s="53" t="s">
        <v>13</v>
      </c>
      <c r="M198" s="54" t="s">
        <v>14</v>
      </c>
    </row>
    <row r="199" spans="2:13" ht="28">
      <c r="B199" s="11">
        <v>1</v>
      </c>
      <c r="C199" s="212" t="s">
        <v>80</v>
      </c>
      <c r="D199" s="92" t="s">
        <v>16</v>
      </c>
      <c r="E199" s="148">
        <v>30</v>
      </c>
      <c r="F199" s="94">
        <v>1</v>
      </c>
      <c r="G199" s="16">
        <f>CEILING(E199/F199,1)</f>
        <v>30</v>
      </c>
      <c r="H199" s="75"/>
      <c r="I199" s="17">
        <f t="shared" ref="I199:I201" si="18">H199*L199+H199</f>
        <v>0</v>
      </c>
      <c r="J199" s="17">
        <f t="shared" ref="J199:J201" si="19">ROUND(G199*H199,2)</f>
        <v>0</v>
      </c>
      <c r="K199" s="17">
        <f t="shared" ref="K199:K201" si="20">ROUND(G199*I199,2)</f>
        <v>0</v>
      </c>
      <c r="L199" s="61"/>
      <c r="M199" s="149"/>
    </row>
    <row r="200" spans="2:13" ht="28">
      <c r="B200" s="11">
        <v>2</v>
      </c>
      <c r="C200" s="212" t="s">
        <v>81</v>
      </c>
      <c r="D200" s="92" t="s">
        <v>16</v>
      </c>
      <c r="E200" s="148">
        <v>40</v>
      </c>
      <c r="F200" s="94">
        <v>1</v>
      </c>
      <c r="G200" s="16">
        <f>CEILING(E200/F200,1)</f>
        <v>40</v>
      </c>
      <c r="H200" s="213"/>
      <c r="I200" s="17">
        <f t="shared" si="18"/>
        <v>0</v>
      </c>
      <c r="J200" s="17">
        <f t="shared" si="19"/>
        <v>0</v>
      </c>
      <c r="K200" s="17">
        <f t="shared" si="20"/>
        <v>0</v>
      </c>
      <c r="L200" s="61"/>
      <c r="M200" s="149"/>
    </row>
    <row r="201" spans="2:13" ht="58.5" customHeight="1">
      <c r="B201" s="11">
        <v>3</v>
      </c>
      <c r="C201" s="212" t="s">
        <v>376</v>
      </c>
      <c r="D201" s="57" t="s">
        <v>16</v>
      </c>
      <c r="E201" s="97">
        <v>200</v>
      </c>
      <c r="F201" s="94">
        <v>1</v>
      </c>
      <c r="G201" s="16">
        <f>CEILING(E201/F201,1)</f>
        <v>200</v>
      </c>
      <c r="H201" s="214"/>
      <c r="I201" s="17">
        <f t="shared" si="18"/>
        <v>0</v>
      </c>
      <c r="J201" s="17">
        <f t="shared" si="19"/>
        <v>0</v>
      </c>
      <c r="K201" s="17">
        <f t="shared" si="20"/>
        <v>0</v>
      </c>
      <c r="L201" s="95"/>
      <c r="M201" s="62"/>
    </row>
    <row r="202" spans="2:13">
      <c r="B202" s="101" t="s">
        <v>17</v>
      </c>
      <c r="C202" s="89"/>
      <c r="D202" s="89"/>
      <c r="E202" s="89"/>
      <c r="F202" s="89"/>
      <c r="G202" s="89"/>
      <c r="H202" s="102"/>
      <c r="I202" s="90"/>
      <c r="J202" s="24">
        <f>SUM(J199:J201)</f>
        <v>0</v>
      </c>
      <c r="K202" s="24">
        <f>SUM(K199:K201)</f>
        <v>0</v>
      </c>
      <c r="L202" s="28"/>
      <c r="M202" s="28"/>
    </row>
    <row r="203" spans="2:13">
      <c r="B203" s="51"/>
      <c r="C203" s="51"/>
      <c r="D203" s="28"/>
      <c r="E203" s="28"/>
      <c r="F203" s="28"/>
      <c r="G203" s="28"/>
      <c r="H203" s="135"/>
      <c r="I203" s="28"/>
      <c r="J203" s="215" t="s">
        <v>18</v>
      </c>
      <c r="K203" s="268">
        <f>K202-J202</f>
        <v>0</v>
      </c>
      <c r="L203" s="28"/>
      <c r="M203" s="28"/>
    </row>
    <row r="204" spans="2:13">
      <c r="B204" s="51"/>
      <c r="C204" s="51"/>
      <c r="D204" s="28"/>
      <c r="E204" s="28"/>
      <c r="F204" s="28"/>
      <c r="G204" s="28"/>
      <c r="H204" s="135"/>
      <c r="I204" s="28"/>
      <c r="J204" s="216"/>
      <c r="K204" s="79"/>
      <c r="L204" s="28"/>
      <c r="M204" s="28"/>
    </row>
    <row r="205" spans="2:13">
      <c r="B205" s="51"/>
      <c r="C205" s="51"/>
      <c r="D205" s="28"/>
      <c r="E205" s="28"/>
      <c r="F205" s="28"/>
      <c r="G205" s="28"/>
      <c r="H205" s="135"/>
      <c r="I205" s="28"/>
      <c r="J205" s="216"/>
      <c r="K205" s="79"/>
      <c r="L205" s="28"/>
      <c r="M205" s="28"/>
    </row>
    <row r="206" spans="2:13">
      <c r="B206" s="5"/>
      <c r="C206" s="5"/>
      <c r="D206" s="5"/>
      <c r="E206" s="5"/>
      <c r="F206" s="5"/>
      <c r="G206" s="5"/>
      <c r="H206" s="5"/>
      <c r="I206" s="5"/>
      <c r="J206" s="1"/>
      <c r="K206" s="1"/>
      <c r="L206" s="1"/>
      <c r="M206" s="1"/>
    </row>
    <row r="207" spans="2:13">
      <c r="B207" s="1"/>
      <c r="C207" s="49" t="s">
        <v>92</v>
      </c>
      <c r="D207" s="1"/>
      <c r="E207" s="1"/>
      <c r="F207" s="1"/>
      <c r="G207" s="1"/>
      <c r="H207" s="1"/>
      <c r="I207" s="1"/>
      <c r="J207" s="1"/>
      <c r="K207" s="1"/>
      <c r="L207" s="1"/>
      <c r="M207" s="1"/>
    </row>
    <row r="208" spans="2:13">
      <c r="B208" s="1"/>
      <c r="C208" s="50" t="s">
        <v>1</v>
      </c>
      <c r="D208" s="1"/>
      <c r="E208" s="1"/>
      <c r="F208" s="1"/>
      <c r="G208" s="1"/>
      <c r="H208" s="1"/>
      <c r="I208" s="1"/>
      <c r="J208" s="1"/>
      <c r="K208" s="1"/>
      <c r="L208" s="1"/>
      <c r="M208" s="1"/>
    </row>
    <row r="209" spans="2:13">
      <c r="B209" s="1"/>
      <c r="C209" s="49" t="s">
        <v>2</v>
      </c>
      <c r="D209" s="1"/>
      <c r="E209" s="1"/>
      <c r="F209" s="1"/>
      <c r="G209" s="1"/>
      <c r="H209" s="1"/>
      <c r="I209" s="1"/>
      <c r="J209" s="1"/>
      <c r="K209" s="1"/>
      <c r="L209" s="1"/>
      <c r="M209" s="1"/>
    </row>
    <row r="210" spans="2:13" ht="28">
      <c r="B210" s="217" t="s">
        <v>3</v>
      </c>
      <c r="C210" s="217" t="s">
        <v>4</v>
      </c>
      <c r="D210" s="217" t="s">
        <v>5</v>
      </c>
      <c r="E210" s="217" t="s">
        <v>6</v>
      </c>
      <c r="F210" s="217" t="s">
        <v>7</v>
      </c>
      <c r="G210" s="217" t="s">
        <v>8</v>
      </c>
      <c r="H210" s="218" t="s">
        <v>9</v>
      </c>
      <c r="I210" s="217" t="s">
        <v>10</v>
      </c>
      <c r="J210" s="217" t="s">
        <v>11</v>
      </c>
      <c r="K210" s="217" t="s">
        <v>12</v>
      </c>
      <c r="L210" s="217" t="s">
        <v>13</v>
      </c>
      <c r="M210" s="219" t="s">
        <v>82</v>
      </c>
    </row>
    <row r="211" spans="2:13" ht="134.4" customHeight="1">
      <c r="B211" s="11">
        <v>1</v>
      </c>
      <c r="C211" s="687" t="s">
        <v>377</v>
      </c>
      <c r="D211" s="221" t="s">
        <v>16</v>
      </c>
      <c r="E211" s="220">
        <v>500</v>
      </c>
      <c r="F211" s="220">
        <v>1</v>
      </c>
      <c r="G211" s="16">
        <f>CEILING(E211/F211,1)</f>
        <v>500</v>
      </c>
      <c r="H211" s="222"/>
      <c r="I211" s="17">
        <f>H211*L211+H211</f>
        <v>0</v>
      </c>
      <c r="J211" s="17">
        <f>ROUND(G211*H211,2)</f>
        <v>0</v>
      </c>
      <c r="K211" s="17">
        <f>ROUND(G211*I211,2)</f>
        <v>0</v>
      </c>
      <c r="L211" s="223"/>
      <c r="M211" s="224"/>
    </row>
    <row r="212" spans="2:13">
      <c r="B212" s="225" t="s">
        <v>17</v>
      </c>
      <c r="C212" s="226"/>
      <c r="D212" s="226"/>
      <c r="E212" s="226"/>
      <c r="F212" s="226"/>
      <c r="G212" s="226"/>
      <c r="H212" s="227"/>
      <c r="I212" s="228"/>
      <c r="J212" s="24">
        <f>SUM(J211:J211)</f>
        <v>0</v>
      </c>
      <c r="K212" s="24">
        <f>SUM(K211:K211)</f>
        <v>0</v>
      </c>
      <c r="L212" s="1"/>
      <c r="M212" s="1"/>
    </row>
    <row r="213" spans="2:13">
      <c r="B213" s="229"/>
      <c r="C213" s="229"/>
      <c r="D213" s="229"/>
      <c r="E213" s="229"/>
      <c r="F213" s="229"/>
      <c r="G213" s="229"/>
      <c r="H213" s="230"/>
      <c r="I213" s="229"/>
      <c r="J213" s="66" t="s">
        <v>18</v>
      </c>
      <c r="K213" s="268">
        <f>K212-J212</f>
        <v>0</v>
      </c>
      <c r="L213" s="1"/>
      <c r="M213" s="1"/>
    </row>
    <row r="214" spans="2:13">
      <c r="B214" s="51"/>
      <c r="C214" s="51"/>
      <c r="D214" s="28"/>
      <c r="E214" s="28"/>
      <c r="F214" s="28"/>
      <c r="G214" s="28"/>
      <c r="H214" s="135"/>
      <c r="I214" s="28"/>
      <c r="J214" s="216"/>
      <c r="K214" s="79"/>
      <c r="L214" s="28"/>
      <c r="M214" s="28"/>
    </row>
    <row r="215" spans="2:13">
      <c r="B215" s="51"/>
      <c r="C215" s="51"/>
      <c r="D215" s="28"/>
      <c r="E215" s="28"/>
      <c r="F215" s="28"/>
      <c r="G215" s="28"/>
      <c r="H215" s="135"/>
      <c r="I215" s="28"/>
      <c r="J215" s="216"/>
      <c r="K215" s="79"/>
      <c r="L215" s="28"/>
      <c r="M215" s="28"/>
    </row>
    <row r="216" spans="2:13">
      <c r="B216" s="51"/>
      <c r="C216" s="51"/>
      <c r="D216" s="28"/>
      <c r="E216" s="28"/>
      <c r="F216" s="28"/>
      <c r="G216" s="28"/>
      <c r="H216" s="135"/>
      <c r="I216" s="28"/>
      <c r="J216" s="216"/>
      <c r="K216" s="79"/>
      <c r="L216" s="28"/>
      <c r="M216" s="28"/>
    </row>
    <row r="217" spans="2:13">
      <c r="B217" s="51"/>
      <c r="C217" s="49" t="s">
        <v>339</v>
      </c>
      <c r="D217" s="253"/>
      <c r="E217" s="252"/>
      <c r="F217" s="252"/>
      <c r="G217" s="252"/>
      <c r="H217" s="252"/>
      <c r="I217" s="252"/>
      <c r="J217" s="252"/>
      <c r="K217" s="252"/>
      <c r="L217" s="252"/>
      <c r="M217" s="252"/>
    </row>
    <row r="218" spans="2:13">
      <c r="B218" s="51"/>
      <c r="C218" s="50" t="s">
        <v>19</v>
      </c>
      <c r="D218" s="253"/>
      <c r="E218" s="252"/>
      <c r="F218" s="252"/>
      <c r="G218" s="252"/>
      <c r="H218" s="252"/>
      <c r="I218" s="252"/>
      <c r="J218" s="252"/>
      <c r="K218" s="252"/>
      <c r="L218" s="252"/>
      <c r="M218" s="252"/>
    </row>
    <row r="219" spans="2:13">
      <c r="B219" s="51"/>
      <c r="C219" s="49" t="s">
        <v>20</v>
      </c>
      <c r="D219" s="253"/>
      <c r="E219" s="252"/>
      <c r="F219" s="252"/>
      <c r="G219" s="252"/>
      <c r="H219" s="252"/>
      <c r="I219" s="252"/>
      <c r="J219" s="252"/>
      <c r="K219" s="252"/>
      <c r="L219" s="252"/>
      <c r="M219" s="252"/>
    </row>
    <row r="220" spans="2:13" ht="28">
      <c r="B220" s="254" t="s">
        <v>3</v>
      </c>
      <c r="C220" s="255" t="s">
        <v>4</v>
      </c>
      <c r="D220" s="256" t="s">
        <v>5</v>
      </c>
      <c r="E220" s="256" t="s">
        <v>6</v>
      </c>
      <c r="F220" s="256" t="s">
        <v>7</v>
      </c>
      <c r="G220" s="256" t="s">
        <v>8</v>
      </c>
      <c r="H220" s="256" t="s">
        <v>9</v>
      </c>
      <c r="I220" s="256" t="s">
        <v>10</v>
      </c>
      <c r="J220" s="256" t="s">
        <v>11</v>
      </c>
      <c r="K220" s="256" t="s">
        <v>12</v>
      </c>
      <c r="L220" s="256" t="s">
        <v>13</v>
      </c>
      <c r="M220" s="256" t="s">
        <v>14</v>
      </c>
    </row>
    <row r="221" spans="2:13">
      <c r="B221" s="257">
        <v>1</v>
      </c>
      <c r="C221" s="258" t="s">
        <v>93</v>
      </c>
      <c r="D221" s="259" t="s">
        <v>16</v>
      </c>
      <c r="E221" s="260">
        <v>8</v>
      </c>
      <c r="F221" s="261">
        <v>1</v>
      </c>
      <c r="G221" s="262">
        <f>CEILING(E221/F221,1)</f>
        <v>8</v>
      </c>
      <c r="H221" s="263"/>
      <c r="I221" s="17">
        <f t="shared" ref="I221:I222" si="21">H221*L221+H221</f>
        <v>0</v>
      </c>
      <c r="J221" s="17">
        <f t="shared" ref="J221:J222" si="22">ROUND(G221*H221,2)</f>
        <v>0</v>
      </c>
      <c r="K221" s="17">
        <f t="shared" ref="K221:K222" si="23">ROUND(G221*I221,2)</f>
        <v>0</v>
      </c>
      <c r="L221" s="264"/>
      <c r="M221" s="265"/>
    </row>
    <row r="222" spans="2:13">
      <c r="B222" s="261">
        <v>2</v>
      </c>
      <c r="C222" s="258" t="s">
        <v>94</v>
      </c>
      <c r="D222" s="259" t="s">
        <v>16</v>
      </c>
      <c r="E222" s="260">
        <v>30</v>
      </c>
      <c r="F222" s="261">
        <v>1</v>
      </c>
      <c r="G222" s="262">
        <f>CEILING(E222/F222,1)</f>
        <v>30</v>
      </c>
      <c r="H222" s="263"/>
      <c r="I222" s="17">
        <f t="shared" si="21"/>
        <v>0</v>
      </c>
      <c r="J222" s="17">
        <f t="shared" si="22"/>
        <v>0</v>
      </c>
      <c r="K222" s="17">
        <f t="shared" si="23"/>
        <v>0</v>
      </c>
      <c r="L222" s="264"/>
      <c r="M222" s="265"/>
    </row>
    <row r="223" spans="2:13">
      <c r="B223" s="902" t="s">
        <v>17</v>
      </c>
      <c r="C223" s="903"/>
      <c r="D223" s="903"/>
      <c r="E223" s="903"/>
      <c r="F223" s="903"/>
      <c r="G223" s="903"/>
      <c r="H223" s="903"/>
      <c r="I223" s="904"/>
      <c r="J223" s="24">
        <f>SUM(J221:J222)</f>
        <v>0</v>
      </c>
      <c r="K223" s="24">
        <f>SUM(K221:K222)</f>
        <v>0</v>
      </c>
      <c r="L223" s="252"/>
      <c r="M223" s="252"/>
    </row>
    <row r="224" spans="2:13">
      <c r="B224" s="252"/>
      <c r="C224" s="252"/>
      <c r="D224" s="252"/>
      <c r="E224" s="252"/>
      <c r="F224" s="252"/>
      <c r="G224" s="252"/>
      <c r="H224" s="252"/>
      <c r="I224" s="252"/>
      <c r="J224" s="267" t="s">
        <v>18</v>
      </c>
      <c r="K224" s="268">
        <f>K223-J223</f>
        <v>0</v>
      </c>
      <c r="L224" s="252"/>
      <c r="M224" s="252"/>
    </row>
    <row r="225" spans="2:13">
      <c r="B225" s="252"/>
      <c r="C225" s="252"/>
      <c r="D225" s="252"/>
      <c r="E225" s="252"/>
      <c r="F225" s="252"/>
      <c r="G225" s="252"/>
      <c r="H225" s="252"/>
      <c r="I225" s="252"/>
      <c r="J225" s="269"/>
      <c r="K225" s="270"/>
      <c r="L225" s="252"/>
      <c r="M225" s="252"/>
    </row>
    <row r="226" spans="2:13">
      <c r="B226" s="252"/>
      <c r="C226" s="252"/>
      <c r="D226" s="252"/>
      <c r="E226" s="252"/>
      <c r="F226" s="252"/>
      <c r="G226" s="252"/>
      <c r="H226" s="252"/>
      <c r="I226" s="252"/>
      <c r="J226" s="269"/>
      <c r="K226" s="270"/>
      <c r="L226" s="252"/>
      <c r="M226" s="252"/>
    </row>
    <row r="227" spans="2:13">
      <c r="B227" s="252"/>
      <c r="C227" s="252"/>
      <c r="D227" s="252"/>
      <c r="E227" s="252"/>
      <c r="F227" s="252"/>
      <c r="G227" s="252"/>
      <c r="H227" s="252"/>
      <c r="I227" s="252"/>
      <c r="J227" s="252"/>
      <c r="K227" s="252"/>
      <c r="L227" s="252"/>
      <c r="M227" s="252"/>
    </row>
    <row r="228" spans="2:13">
      <c r="B228" s="285"/>
      <c r="C228" s="49" t="s">
        <v>95</v>
      </c>
      <c r="D228" s="104"/>
      <c r="E228" s="27"/>
      <c r="F228" s="27"/>
      <c r="G228" s="28"/>
      <c r="H228" s="27"/>
      <c r="I228" s="28"/>
      <c r="J228" s="28"/>
      <c r="K228" s="28"/>
      <c r="L228" s="27"/>
      <c r="M228" s="27"/>
    </row>
    <row r="229" spans="2:13">
      <c r="B229" s="285"/>
      <c r="C229" s="50" t="s">
        <v>49</v>
      </c>
      <c r="D229" s="51"/>
      <c r="E229" s="27"/>
      <c r="F229" s="27"/>
      <c r="G229" s="28"/>
      <c r="H229" s="27"/>
      <c r="I229" s="28"/>
      <c r="J229" s="28"/>
      <c r="K229" s="28"/>
      <c r="L229" s="27"/>
      <c r="M229" s="27"/>
    </row>
    <row r="230" spans="2:13">
      <c r="B230" s="285"/>
      <c r="C230" s="49" t="s">
        <v>50</v>
      </c>
      <c r="D230" s="51"/>
      <c r="E230" s="27"/>
      <c r="F230" s="27"/>
      <c r="G230" s="28"/>
      <c r="H230" s="27"/>
      <c r="I230" s="28"/>
      <c r="J230" s="28"/>
      <c r="K230" s="28"/>
      <c r="L230" s="27"/>
      <c r="M230" s="27"/>
    </row>
    <row r="231" spans="2:13" ht="28">
      <c r="B231" s="67" t="s">
        <v>3</v>
      </c>
      <c r="C231" s="53" t="s">
        <v>4</v>
      </c>
      <c r="D231" s="53" t="s">
        <v>5</v>
      </c>
      <c r="E231" s="53" t="s">
        <v>6</v>
      </c>
      <c r="F231" s="53" t="s">
        <v>7</v>
      </c>
      <c r="G231" s="53" t="s">
        <v>8</v>
      </c>
      <c r="H231" s="53" t="s">
        <v>9</v>
      </c>
      <c r="I231" s="53" t="s">
        <v>10</v>
      </c>
      <c r="J231" s="53" t="s">
        <v>11</v>
      </c>
      <c r="K231" s="53" t="s">
        <v>12</v>
      </c>
      <c r="L231" s="53" t="s">
        <v>13</v>
      </c>
      <c r="M231" s="54" t="s">
        <v>14</v>
      </c>
    </row>
    <row r="232" spans="2:13" ht="43.75" customHeight="1">
      <c r="B232" s="82">
        <v>1</v>
      </c>
      <c r="C232" s="286" t="s">
        <v>99</v>
      </c>
      <c r="D232" s="98" t="s">
        <v>16</v>
      </c>
      <c r="E232" s="99">
        <v>300</v>
      </c>
      <c r="F232" s="100">
        <v>1</v>
      </c>
      <c r="G232" s="154">
        <f>CEILING(E232/F232,1)</f>
        <v>300</v>
      </c>
      <c r="H232" s="287"/>
      <c r="I232" s="17">
        <f t="shared" ref="I232:I233" si="24">H232*L232+H232</f>
        <v>0</v>
      </c>
      <c r="J232" s="17">
        <f t="shared" ref="J232:J233" si="25">ROUND(G232*H232,2)</f>
        <v>0</v>
      </c>
      <c r="K232" s="17">
        <f t="shared" ref="K232:K233" si="26">ROUND(G232*I232,2)</f>
        <v>0</v>
      </c>
      <c r="L232" s="288"/>
      <c r="M232" s="289"/>
    </row>
    <row r="233" spans="2:13" ht="28">
      <c r="B233" s="745">
        <v>2</v>
      </c>
      <c r="C233" s="290" t="s">
        <v>100</v>
      </c>
      <c r="D233" s="291" t="s">
        <v>16</v>
      </c>
      <c r="E233" s="292">
        <v>700</v>
      </c>
      <c r="F233" s="293">
        <v>1</v>
      </c>
      <c r="G233" s="294">
        <f>CEILING(E233/F233,1)</f>
        <v>700</v>
      </c>
      <c r="H233" s="295"/>
      <c r="I233" s="17">
        <f t="shared" si="24"/>
        <v>0</v>
      </c>
      <c r="J233" s="17">
        <f t="shared" si="25"/>
        <v>0</v>
      </c>
      <c r="K233" s="17">
        <f t="shared" si="26"/>
        <v>0</v>
      </c>
      <c r="L233" s="296"/>
      <c r="M233" s="123"/>
    </row>
    <row r="234" spans="2:13">
      <c r="B234" s="86" t="s">
        <v>17</v>
      </c>
      <c r="C234" s="297"/>
      <c r="D234" s="297"/>
      <c r="E234" s="297"/>
      <c r="F234" s="297"/>
      <c r="G234" s="297"/>
      <c r="H234" s="297"/>
      <c r="I234" s="298"/>
      <c r="J234" s="24">
        <f>SUM(J232:J233)</f>
        <v>0</v>
      </c>
      <c r="K234" s="24">
        <f>SUM(K232:K233)</f>
        <v>0</v>
      </c>
      <c r="L234" s="27"/>
      <c r="M234" s="27"/>
    </row>
    <row r="235" spans="2:13">
      <c r="B235" s="27"/>
      <c r="C235" s="27"/>
      <c r="D235" s="27"/>
      <c r="E235" s="27"/>
      <c r="F235" s="27"/>
      <c r="G235" s="28"/>
      <c r="H235" s="27"/>
      <c r="I235" s="28"/>
      <c r="J235" s="66" t="s">
        <v>18</v>
      </c>
      <c r="K235" s="26">
        <f>K234-J234</f>
        <v>0</v>
      </c>
      <c r="L235" s="27"/>
      <c r="M235" s="27"/>
    </row>
    <row r="236" spans="2:13">
      <c r="B236" s="27"/>
      <c r="C236" s="27"/>
      <c r="D236" s="5"/>
      <c r="E236" s="5"/>
      <c r="F236" s="5"/>
      <c r="G236" s="5"/>
      <c r="H236" s="7"/>
      <c r="I236" s="5"/>
      <c r="J236" s="5"/>
      <c r="K236" s="5"/>
      <c r="L236" s="5"/>
      <c r="M236" s="5"/>
    </row>
    <row r="237" spans="2:13">
      <c r="B237" s="27"/>
      <c r="C237" s="27"/>
      <c r="D237" s="5"/>
      <c r="E237" s="5"/>
      <c r="F237" s="5"/>
      <c r="G237" s="5"/>
      <c r="H237" s="7"/>
      <c r="I237" s="5"/>
      <c r="J237" s="5"/>
      <c r="K237" s="5"/>
      <c r="L237" s="5"/>
      <c r="M237" s="5"/>
    </row>
    <row r="238" spans="2:13">
      <c r="B238" s="27"/>
      <c r="C238" s="27"/>
      <c r="D238" s="1"/>
      <c r="E238" s="1"/>
      <c r="F238" s="1"/>
      <c r="G238" s="1"/>
      <c r="H238" s="1"/>
      <c r="I238" s="1"/>
      <c r="J238" s="1"/>
      <c r="K238" s="1"/>
      <c r="L238" s="1"/>
      <c r="M238" s="1"/>
    </row>
    <row r="239" spans="2:13">
      <c r="B239" s="27"/>
      <c r="C239" s="6" t="s">
        <v>340</v>
      </c>
      <c r="D239" s="104"/>
      <c r="E239" s="27"/>
      <c r="F239" s="27"/>
      <c r="G239" s="28"/>
      <c r="H239" s="27"/>
      <c r="I239" s="28"/>
      <c r="J239" s="28"/>
      <c r="K239" s="28"/>
      <c r="L239" s="27"/>
      <c r="M239" s="27"/>
    </row>
    <row r="240" spans="2:13">
      <c r="B240" s="27"/>
      <c r="C240" s="6" t="s">
        <v>23</v>
      </c>
      <c r="D240" s="51"/>
      <c r="E240" s="27"/>
      <c r="F240" s="27"/>
      <c r="G240" s="28"/>
      <c r="H240" s="27"/>
      <c r="I240" s="28"/>
      <c r="J240" s="28"/>
      <c r="K240" s="28"/>
      <c r="L240" s="27"/>
      <c r="M240" s="27"/>
    </row>
    <row r="241" spans="2:13">
      <c r="B241" s="27"/>
      <c r="C241" s="6" t="s">
        <v>24</v>
      </c>
      <c r="D241" s="51"/>
      <c r="E241" s="27"/>
      <c r="F241" s="27"/>
      <c r="G241" s="28"/>
      <c r="H241" s="27"/>
      <c r="I241" s="28"/>
      <c r="J241" s="28"/>
      <c r="K241" s="28"/>
      <c r="L241" s="27"/>
      <c r="M241" s="27"/>
    </row>
    <row r="242" spans="2:13" ht="28">
      <c r="B242" s="67" t="s">
        <v>3</v>
      </c>
      <c r="C242" s="53" t="s">
        <v>4</v>
      </c>
      <c r="D242" s="53" t="s">
        <v>5</v>
      </c>
      <c r="E242" s="53" t="s">
        <v>6</v>
      </c>
      <c r="F242" s="53" t="s">
        <v>7</v>
      </c>
      <c r="G242" s="53" t="s">
        <v>8</v>
      </c>
      <c r="H242" s="53" t="s">
        <v>9</v>
      </c>
      <c r="I242" s="53" t="s">
        <v>10</v>
      </c>
      <c r="J242" s="53" t="s">
        <v>11</v>
      </c>
      <c r="K242" s="53" t="s">
        <v>12</v>
      </c>
      <c r="L242" s="53" t="s">
        <v>13</v>
      </c>
      <c r="M242" s="54" t="s">
        <v>14</v>
      </c>
    </row>
    <row r="243" spans="2:13" ht="42">
      <c r="B243" s="82">
        <v>1</v>
      </c>
      <c r="C243" s="12" t="s">
        <v>101</v>
      </c>
      <c r="D243" s="92" t="s">
        <v>16</v>
      </c>
      <c r="E243" s="148">
        <v>375</v>
      </c>
      <c r="F243" s="94">
        <v>125</v>
      </c>
      <c r="G243" s="16">
        <f>CEILING(E243/F243,1)</f>
        <v>3</v>
      </c>
      <c r="H243" s="299"/>
      <c r="I243" s="17">
        <f t="shared" ref="I243:I244" si="27">H243*L243+H243</f>
        <v>0</v>
      </c>
      <c r="J243" s="17">
        <f t="shared" ref="J243:J244" si="28">ROUND(G243*H243,2)</f>
        <v>0</v>
      </c>
      <c r="K243" s="17">
        <f t="shared" ref="K243:K244" si="29">ROUND(G243*I243,2)</f>
        <v>0</v>
      </c>
      <c r="L243" s="61"/>
      <c r="M243" s="62"/>
    </row>
    <row r="244" spans="2:13" ht="42">
      <c r="B244" s="82">
        <v>2</v>
      </c>
      <c r="C244" s="12" t="s">
        <v>102</v>
      </c>
      <c r="D244" s="92" t="s">
        <v>16</v>
      </c>
      <c r="E244" s="148">
        <v>375</v>
      </c>
      <c r="F244" s="94">
        <v>125</v>
      </c>
      <c r="G244" s="16">
        <f>CEILING(E244/F244,1)</f>
        <v>3</v>
      </c>
      <c r="H244" s="60"/>
      <c r="I244" s="17">
        <f t="shared" si="27"/>
        <v>0</v>
      </c>
      <c r="J244" s="17">
        <f t="shared" si="28"/>
        <v>0</v>
      </c>
      <c r="K244" s="17">
        <f t="shared" si="29"/>
        <v>0</v>
      </c>
      <c r="L244" s="61"/>
      <c r="M244" s="62"/>
    </row>
    <row r="245" spans="2:13">
      <c r="B245" s="86" t="s">
        <v>17</v>
      </c>
      <c r="C245" s="89"/>
      <c r="D245" s="89"/>
      <c r="E245" s="89"/>
      <c r="F245" s="89"/>
      <c r="G245" s="89"/>
      <c r="H245" s="89"/>
      <c r="I245" s="90"/>
      <c r="J245" s="24">
        <f>SUM(J243:J244)</f>
        <v>0</v>
      </c>
      <c r="K245" s="24">
        <f>SUM(K243:K244)</f>
        <v>0</v>
      </c>
      <c r="L245" s="27"/>
      <c r="M245" s="27"/>
    </row>
    <row r="246" spans="2:13">
      <c r="B246" s="103"/>
      <c r="C246" s="103"/>
      <c r="D246" s="27"/>
      <c r="E246" s="27"/>
      <c r="F246" s="27"/>
      <c r="G246" s="28"/>
      <c r="H246" s="27"/>
      <c r="I246" s="28"/>
      <c r="J246" s="66" t="s">
        <v>18</v>
      </c>
      <c r="K246" s="26">
        <f>K245-J245</f>
        <v>0</v>
      </c>
      <c r="L246" s="27"/>
      <c r="M246" s="27"/>
    </row>
    <row r="247" spans="2:13">
      <c r="B247" s="103"/>
      <c r="C247" s="103"/>
      <c r="D247" s="1"/>
      <c r="E247" s="1"/>
      <c r="F247" s="1"/>
      <c r="G247" s="1"/>
      <c r="H247" s="1"/>
      <c r="I247" s="1"/>
      <c r="J247" s="1"/>
      <c r="K247" s="1"/>
      <c r="L247" s="1"/>
      <c r="M247" s="1"/>
    </row>
    <row r="248" spans="2:13">
      <c r="B248" s="103"/>
      <c r="C248" s="103"/>
      <c r="D248" s="1"/>
      <c r="E248" s="1"/>
      <c r="F248" s="1"/>
      <c r="G248" s="1"/>
      <c r="H248" s="1"/>
      <c r="I248" s="1"/>
      <c r="J248" s="1"/>
      <c r="K248" s="1"/>
      <c r="L248" s="1"/>
      <c r="M248" s="1"/>
    </row>
    <row r="249" spans="2:13">
      <c r="B249" s="103"/>
      <c r="C249" s="103"/>
      <c r="D249" s="1"/>
      <c r="E249" s="1"/>
      <c r="F249" s="1"/>
      <c r="G249" s="1"/>
      <c r="H249" s="1"/>
      <c r="I249" s="1"/>
      <c r="J249" s="1"/>
      <c r="K249" s="1"/>
      <c r="L249" s="1"/>
      <c r="M249" s="1"/>
    </row>
    <row r="250" spans="2:13">
      <c r="B250" s="5"/>
      <c r="C250" s="6" t="s">
        <v>125</v>
      </c>
      <c r="D250" s="5"/>
      <c r="E250" s="27"/>
      <c r="F250" s="27"/>
      <c r="G250" s="28"/>
      <c r="H250" s="27"/>
      <c r="I250" s="28"/>
      <c r="J250" s="28"/>
      <c r="K250" s="28"/>
      <c r="L250" s="27"/>
      <c r="M250" s="27"/>
    </row>
    <row r="251" spans="2:13">
      <c r="B251" s="5"/>
      <c r="C251" s="6" t="s">
        <v>39</v>
      </c>
      <c r="D251" s="5"/>
      <c r="E251" s="27"/>
      <c r="F251" s="27"/>
      <c r="G251" s="28"/>
      <c r="H251" s="27"/>
      <c r="I251" s="28"/>
      <c r="J251" s="28"/>
      <c r="K251" s="28"/>
      <c r="L251" s="27"/>
      <c r="M251" s="27"/>
    </row>
    <row r="252" spans="2:13">
      <c r="B252" s="5"/>
      <c r="C252" s="6" t="s">
        <v>40</v>
      </c>
      <c r="D252" s="5"/>
      <c r="E252" s="27"/>
      <c r="F252" s="27"/>
      <c r="G252" s="28"/>
      <c r="H252" s="27"/>
      <c r="I252" s="28"/>
      <c r="J252" s="28"/>
      <c r="K252" s="28"/>
      <c r="L252" s="27"/>
      <c r="M252" s="27"/>
    </row>
    <row r="253" spans="2:13" ht="28">
      <c r="B253" s="67" t="s">
        <v>3</v>
      </c>
      <c r="C253" s="53" t="s">
        <v>4</v>
      </c>
      <c r="D253" s="53" t="s">
        <v>5</v>
      </c>
      <c r="E253" s="53" t="s">
        <v>6</v>
      </c>
      <c r="F253" s="53" t="s">
        <v>7</v>
      </c>
      <c r="G253" s="53" t="s">
        <v>8</v>
      </c>
      <c r="H253" s="53" t="s">
        <v>9</v>
      </c>
      <c r="I253" s="53" t="s">
        <v>10</v>
      </c>
      <c r="J253" s="53" t="s">
        <v>11</v>
      </c>
      <c r="K253" s="53" t="s">
        <v>12</v>
      </c>
      <c r="L253" s="53" t="s">
        <v>13</v>
      </c>
      <c r="M253" s="54" t="s">
        <v>14</v>
      </c>
    </row>
    <row r="254" spans="2:13" ht="56">
      <c r="B254" s="82">
        <v>1</v>
      </c>
      <c r="C254" s="56" t="s">
        <v>103</v>
      </c>
      <c r="D254" s="92" t="s">
        <v>16</v>
      </c>
      <c r="E254" s="300">
        <v>80000</v>
      </c>
      <c r="F254" s="300">
        <v>100</v>
      </c>
      <c r="G254" s="16">
        <f>CEILING(E254/F254,1)</f>
        <v>800</v>
      </c>
      <c r="H254" s="60"/>
      <c r="I254" s="17">
        <f t="shared" ref="I254:I257" si="30">H254*L254+H254</f>
        <v>0</v>
      </c>
      <c r="J254" s="17">
        <f t="shared" ref="J254:J257" si="31">ROUND(G254*H254,2)</f>
        <v>0</v>
      </c>
      <c r="K254" s="17">
        <f t="shared" ref="K254:K257" si="32">ROUND(G254*I254,2)</f>
        <v>0</v>
      </c>
      <c r="L254" s="61"/>
      <c r="M254" s="301"/>
    </row>
    <row r="255" spans="2:13" ht="56">
      <c r="B255" s="94">
        <v>2</v>
      </c>
      <c r="C255" s="56" t="s">
        <v>104</v>
      </c>
      <c r="D255" s="92" t="s">
        <v>16</v>
      </c>
      <c r="E255" s="300">
        <v>80000</v>
      </c>
      <c r="F255" s="300">
        <v>100</v>
      </c>
      <c r="G255" s="16">
        <f>CEILING(E255/F255,1)</f>
        <v>800</v>
      </c>
      <c r="H255" s="60"/>
      <c r="I255" s="17">
        <f t="shared" si="30"/>
        <v>0</v>
      </c>
      <c r="J255" s="17">
        <f t="shared" si="31"/>
        <v>0</v>
      </c>
      <c r="K255" s="17">
        <f t="shared" si="32"/>
        <v>0</v>
      </c>
      <c r="L255" s="61"/>
      <c r="M255" s="301"/>
    </row>
    <row r="256" spans="2:13" ht="56">
      <c r="B256" s="94">
        <v>3</v>
      </c>
      <c r="C256" s="56" t="s">
        <v>105</v>
      </c>
      <c r="D256" s="92" t="s">
        <v>16</v>
      </c>
      <c r="E256" s="300">
        <v>75000</v>
      </c>
      <c r="F256" s="300">
        <v>100</v>
      </c>
      <c r="G256" s="16">
        <f>CEILING(E256/F256,1)</f>
        <v>750</v>
      </c>
      <c r="H256" s="60"/>
      <c r="I256" s="17">
        <f t="shared" si="30"/>
        <v>0</v>
      </c>
      <c r="J256" s="17">
        <f t="shared" si="31"/>
        <v>0</v>
      </c>
      <c r="K256" s="17">
        <f t="shared" si="32"/>
        <v>0</v>
      </c>
      <c r="L256" s="61"/>
      <c r="M256" s="301"/>
    </row>
    <row r="257" spans="2:13" ht="56">
      <c r="B257" s="94">
        <v>4</v>
      </c>
      <c r="C257" s="56" t="s">
        <v>106</v>
      </c>
      <c r="D257" s="92" t="s">
        <v>16</v>
      </c>
      <c r="E257" s="300">
        <v>100000</v>
      </c>
      <c r="F257" s="300">
        <v>100</v>
      </c>
      <c r="G257" s="16">
        <f>CEILING(E257/F257,1)</f>
        <v>1000</v>
      </c>
      <c r="H257" s="60"/>
      <c r="I257" s="17">
        <f t="shared" si="30"/>
        <v>0</v>
      </c>
      <c r="J257" s="17">
        <f t="shared" si="31"/>
        <v>0</v>
      </c>
      <c r="K257" s="17">
        <f t="shared" si="32"/>
        <v>0</v>
      </c>
      <c r="L257" s="61"/>
      <c r="M257" s="301"/>
    </row>
    <row r="258" spans="2:13">
      <c r="B258" s="101" t="s">
        <v>17</v>
      </c>
      <c r="C258" s="89"/>
      <c r="D258" s="89"/>
      <c r="E258" s="89"/>
      <c r="F258" s="89"/>
      <c r="G258" s="89"/>
      <c r="H258" s="89"/>
      <c r="I258" s="90"/>
      <c r="J258" s="24">
        <f>SUM(J254:J257)</f>
        <v>0</v>
      </c>
      <c r="K258" s="24">
        <f>SUM(K254:K257)</f>
        <v>0</v>
      </c>
      <c r="L258" s="27"/>
      <c r="M258" s="27"/>
    </row>
    <row r="259" spans="2:13">
      <c r="B259" s="28"/>
      <c r="C259" s="28"/>
      <c r="D259" s="27"/>
      <c r="E259" s="27"/>
      <c r="F259" s="27"/>
      <c r="G259" s="28"/>
      <c r="H259" s="27"/>
      <c r="I259" s="28"/>
      <c r="J259" s="302" t="s">
        <v>18</v>
      </c>
      <c r="K259" s="26">
        <f>K258-J258</f>
        <v>0</v>
      </c>
      <c r="L259" s="27"/>
      <c r="M259" s="27"/>
    </row>
    <row r="260" spans="2:13">
      <c r="B260" s="5"/>
      <c r="C260" s="5"/>
      <c r="D260" s="5"/>
      <c r="E260" s="5"/>
      <c r="F260" s="5"/>
      <c r="G260" s="5"/>
      <c r="H260" s="7"/>
      <c r="I260" s="5"/>
      <c r="J260" s="5"/>
      <c r="K260" s="5"/>
      <c r="L260" s="5"/>
      <c r="M260" s="5"/>
    </row>
    <row r="261" spans="2:13">
      <c r="B261" s="5"/>
      <c r="C261" s="5"/>
      <c r="D261" s="5"/>
      <c r="E261" s="5"/>
      <c r="F261" s="5"/>
      <c r="G261" s="5"/>
      <c r="H261" s="7"/>
      <c r="I261" s="5"/>
      <c r="J261" s="5"/>
      <c r="K261" s="5"/>
      <c r="L261" s="5"/>
      <c r="M261" s="5"/>
    </row>
    <row r="262" spans="2:13">
      <c r="B262" s="5"/>
      <c r="C262" s="5"/>
      <c r="D262" s="5"/>
      <c r="E262" s="5"/>
      <c r="F262" s="5"/>
      <c r="G262" s="5"/>
      <c r="H262" s="7"/>
      <c r="I262" s="5"/>
      <c r="J262" s="5"/>
      <c r="K262" s="5"/>
      <c r="L262" s="5"/>
      <c r="M262" s="5"/>
    </row>
    <row r="263" spans="2:13">
      <c r="B263" s="32"/>
      <c r="C263" s="191" t="s">
        <v>60</v>
      </c>
      <c r="D263" s="32"/>
      <c r="E263" s="32"/>
      <c r="F263" s="32"/>
      <c r="G263" s="32"/>
      <c r="H263" s="32"/>
      <c r="I263" s="32"/>
      <c r="J263" s="32"/>
      <c r="K263" s="32"/>
      <c r="L263" s="32"/>
      <c r="M263" s="32"/>
    </row>
    <row r="264" spans="2:13">
      <c r="B264" s="32"/>
      <c r="C264" s="191" t="s">
        <v>19</v>
      </c>
      <c r="D264" s="32"/>
      <c r="E264" s="32"/>
      <c r="F264" s="32"/>
      <c r="G264" s="32"/>
      <c r="H264" s="32"/>
      <c r="I264" s="32"/>
      <c r="J264" s="32"/>
      <c r="K264" s="32"/>
      <c r="L264" s="32"/>
      <c r="M264" s="32"/>
    </row>
    <row r="265" spans="2:13">
      <c r="B265" s="32"/>
      <c r="C265" s="191" t="s">
        <v>20</v>
      </c>
      <c r="D265" s="32"/>
      <c r="E265" s="32"/>
      <c r="F265" s="32"/>
      <c r="G265" s="32"/>
      <c r="H265" s="32"/>
      <c r="I265" s="32"/>
      <c r="J265" s="32"/>
      <c r="K265" s="32"/>
      <c r="L265" s="32"/>
      <c r="M265" s="32"/>
    </row>
    <row r="266" spans="2:13" ht="28">
      <c r="B266" s="303" t="s">
        <v>3</v>
      </c>
      <c r="C266" s="8" t="s">
        <v>4</v>
      </c>
      <c r="D266" s="8" t="s">
        <v>5</v>
      </c>
      <c r="E266" s="8" t="s">
        <v>6</v>
      </c>
      <c r="F266" s="8" t="s">
        <v>7</v>
      </c>
      <c r="G266" s="8" t="s">
        <v>8</v>
      </c>
      <c r="H266" s="304" t="s">
        <v>9</v>
      </c>
      <c r="I266" s="8" t="s">
        <v>10</v>
      </c>
      <c r="J266" s="9" t="s">
        <v>11</v>
      </c>
      <c r="K266" s="9" t="s">
        <v>12</v>
      </c>
      <c r="L266" s="9" t="s">
        <v>13</v>
      </c>
      <c r="M266" s="10" t="s">
        <v>14</v>
      </c>
    </row>
    <row r="267" spans="2:13">
      <c r="B267" s="11">
        <v>1</v>
      </c>
      <c r="C267" s="837" t="s">
        <v>107</v>
      </c>
      <c r="D267" s="306" t="s">
        <v>16</v>
      </c>
      <c r="E267" s="307">
        <v>2000</v>
      </c>
      <c r="F267" s="11">
        <v>50</v>
      </c>
      <c r="G267" s="74">
        <f>CEILING(E267/F267,1)</f>
        <v>40</v>
      </c>
      <c r="H267" s="308"/>
      <c r="I267" s="17">
        <f>H267*L267+H267</f>
        <v>0</v>
      </c>
      <c r="J267" s="17">
        <f>ROUND(G267*H267,2)</f>
        <v>0</v>
      </c>
      <c r="K267" s="17">
        <f>ROUND(G267*I267,2)</f>
        <v>0</v>
      </c>
      <c r="L267" s="18"/>
      <c r="M267" s="123"/>
    </row>
    <row r="268" spans="2:13">
      <c r="B268" s="20" t="s">
        <v>17</v>
      </c>
      <c r="C268" s="179"/>
      <c r="D268" s="179"/>
      <c r="E268" s="179"/>
      <c r="F268" s="179"/>
      <c r="G268" s="179"/>
      <c r="H268" s="180"/>
      <c r="I268" s="181"/>
      <c r="J268" s="24">
        <f>SUM(J267)</f>
        <v>0</v>
      </c>
      <c r="K268" s="24">
        <f>SUM(K267)</f>
        <v>0</v>
      </c>
      <c r="L268" s="32"/>
      <c r="M268" s="32"/>
    </row>
    <row r="269" spans="2:13">
      <c r="B269" s="5"/>
      <c r="C269" s="5"/>
      <c r="D269" s="5"/>
      <c r="E269" s="5"/>
      <c r="F269" s="5"/>
      <c r="G269" s="5"/>
      <c r="H269" s="7"/>
      <c r="I269" s="5"/>
      <c r="J269" s="48" t="s">
        <v>18</v>
      </c>
      <c r="K269" s="26">
        <f>K268-J268</f>
        <v>0</v>
      </c>
      <c r="L269" s="5"/>
      <c r="M269" s="5"/>
    </row>
    <row r="270" spans="2:13">
      <c r="B270" s="5"/>
      <c r="C270" s="5"/>
      <c r="D270" s="5"/>
      <c r="E270" s="5"/>
      <c r="F270" s="5"/>
      <c r="G270" s="5"/>
      <c r="H270" s="7"/>
      <c r="I270" s="5"/>
      <c r="J270" s="5"/>
      <c r="K270" s="5"/>
      <c r="L270" s="5"/>
      <c r="M270" s="5"/>
    </row>
    <row r="271" spans="2:13">
      <c r="B271" s="5"/>
      <c r="C271" s="5"/>
      <c r="D271" s="5"/>
      <c r="E271" s="5"/>
      <c r="F271" s="5"/>
      <c r="G271" s="5"/>
      <c r="H271" s="7"/>
      <c r="I271" s="5"/>
      <c r="J271" s="5"/>
      <c r="K271" s="5"/>
      <c r="L271" s="5"/>
      <c r="M271" s="5"/>
    </row>
    <row r="272" spans="2:13">
      <c r="B272" s="1"/>
      <c r="C272" s="1"/>
      <c r="D272" s="1"/>
      <c r="E272" s="1"/>
      <c r="F272" s="1"/>
      <c r="G272" s="1"/>
      <c r="H272" s="1"/>
      <c r="I272" s="1"/>
      <c r="J272" s="1"/>
      <c r="K272" s="1"/>
      <c r="L272" s="1"/>
      <c r="M272" s="1"/>
    </row>
    <row r="273" spans="2:13">
      <c r="B273" s="1"/>
      <c r="C273" s="309" t="s">
        <v>126</v>
      </c>
      <c r="D273" s="1"/>
      <c r="E273" s="1"/>
      <c r="F273" s="1"/>
      <c r="G273" s="1"/>
      <c r="H273" s="1"/>
      <c r="I273" s="1"/>
      <c r="J273" s="1"/>
      <c r="K273" s="310"/>
      <c r="L273" s="30"/>
      <c r="M273" s="30"/>
    </row>
    <row r="274" spans="2:13">
      <c r="B274" s="1"/>
      <c r="C274" s="309" t="s">
        <v>109</v>
      </c>
      <c r="D274" s="1"/>
      <c r="E274" s="1"/>
      <c r="F274" s="1"/>
      <c r="G274" s="1"/>
      <c r="H274" s="1"/>
      <c r="I274" s="1"/>
      <c r="J274" s="1"/>
      <c r="K274" s="310"/>
      <c r="L274" s="30"/>
      <c r="M274" s="30"/>
    </row>
    <row r="275" spans="2:13">
      <c r="B275" s="1"/>
      <c r="C275" s="309" t="s">
        <v>110</v>
      </c>
      <c r="D275" s="1"/>
      <c r="E275" s="1"/>
      <c r="F275" s="1"/>
      <c r="G275" s="1"/>
      <c r="H275" s="1"/>
      <c r="I275" s="1"/>
      <c r="J275" s="1"/>
      <c r="K275" s="187"/>
      <c r="L275" s="30"/>
      <c r="M275" s="30"/>
    </row>
    <row r="276" spans="2:13" ht="28">
      <c r="B276" s="311" t="s">
        <v>3</v>
      </c>
      <c r="C276" s="311" t="s">
        <v>4</v>
      </c>
      <c r="D276" s="311" t="s">
        <v>5</v>
      </c>
      <c r="E276" s="311" t="s">
        <v>6</v>
      </c>
      <c r="F276" s="311" t="s">
        <v>7</v>
      </c>
      <c r="G276" s="311" t="s">
        <v>8</v>
      </c>
      <c r="H276" s="311" t="s">
        <v>9</v>
      </c>
      <c r="I276" s="311" t="s">
        <v>10</v>
      </c>
      <c r="J276" s="312" t="s">
        <v>11</v>
      </c>
      <c r="K276" s="312" t="s">
        <v>12</v>
      </c>
      <c r="L276" s="313" t="s">
        <v>13</v>
      </c>
      <c r="M276" s="314" t="s">
        <v>14</v>
      </c>
    </row>
    <row r="277" spans="2:13" ht="220.25" customHeight="1">
      <c r="B277" s="315">
        <v>1</v>
      </c>
      <c r="C277" s="70" t="s">
        <v>111</v>
      </c>
      <c r="D277" s="316" t="s">
        <v>16</v>
      </c>
      <c r="E277" s="316">
        <v>60000</v>
      </c>
      <c r="F277" s="317">
        <v>50</v>
      </c>
      <c r="G277" s="318">
        <f>CEILING(E277/F277,1)</f>
        <v>1200</v>
      </c>
      <c r="H277" s="319"/>
      <c r="I277" s="17">
        <f>H277*L277+H277</f>
        <v>0</v>
      </c>
      <c r="J277" s="17">
        <f>ROUND(G277*H277,2)</f>
        <v>0</v>
      </c>
      <c r="K277" s="17">
        <f>ROUND(G277*I277,2)</f>
        <v>0</v>
      </c>
      <c r="L277" s="320"/>
      <c r="M277" s="321"/>
    </row>
    <row r="278" spans="2:13">
      <c r="B278" s="871" t="s">
        <v>17</v>
      </c>
      <c r="C278" s="872"/>
      <c r="D278" s="872"/>
      <c r="E278" s="872"/>
      <c r="F278" s="872"/>
      <c r="G278" s="872"/>
      <c r="H278" s="872"/>
      <c r="I278" s="873"/>
      <c r="J278" s="24">
        <f>SUM(J277)</f>
        <v>0</v>
      </c>
      <c r="K278" s="24">
        <f>SUM(K277)</f>
        <v>0</v>
      </c>
      <c r="L278" s="322"/>
      <c r="M278" s="30"/>
    </row>
    <row r="279" spans="2:13">
      <c r="B279" s="5"/>
      <c r="C279" s="5"/>
      <c r="D279" s="5"/>
      <c r="E279" s="5"/>
      <c r="F279" s="5"/>
      <c r="G279" s="5"/>
      <c r="H279" s="5"/>
      <c r="I279" s="5"/>
      <c r="J279" s="323" t="s">
        <v>18</v>
      </c>
      <c r="K279" s="211">
        <f>K278-J278</f>
        <v>0</v>
      </c>
      <c r="L279" s="324"/>
      <c r="M279" s="30"/>
    </row>
    <row r="280" spans="2:13">
      <c r="B280" s="5"/>
      <c r="C280" s="5"/>
      <c r="D280" s="5"/>
      <c r="E280" s="5"/>
      <c r="F280" s="5"/>
      <c r="G280" s="5"/>
      <c r="H280" s="5"/>
      <c r="I280" s="5"/>
      <c r="J280" s="1"/>
      <c r="K280" s="1"/>
      <c r="L280" s="1"/>
      <c r="M280" s="1"/>
    </row>
    <row r="281" spans="2:13">
      <c r="B281" s="5"/>
      <c r="C281" s="5"/>
      <c r="D281" s="5"/>
      <c r="E281" s="5"/>
      <c r="F281" s="5"/>
      <c r="G281" s="5"/>
      <c r="H281" s="5"/>
      <c r="I281" s="5"/>
      <c r="J281" s="1"/>
      <c r="K281" s="1"/>
      <c r="L281" s="1"/>
      <c r="M281" s="1"/>
    </row>
    <row r="282" spans="2:13">
      <c r="B282" s="5"/>
      <c r="C282" s="5"/>
      <c r="D282" s="5"/>
      <c r="E282" s="5"/>
      <c r="F282" s="5"/>
      <c r="G282" s="5"/>
      <c r="H282" s="5"/>
      <c r="I282" s="5"/>
      <c r="J282" s="5"/>
      <c r="K282" s="5"/>
      <c r="L282" s="5"/>
      <c r="M282" s="5"/>
    </row>
    <row r="283" spans="2:13">
      <c r="B283" s="5"/>
      <c r="C283" s="6" t="s">
        <v>108</v>
      </c>
      <c r="D283" s="5"/>
      <c r="E283" s="5"/>
      <c r="F283" s="5"/>
      <c r="G283" s="5"/>
      <c r="H283" s="5"/>
      <c r="I283" s="5"/>
      <c r="J283" s="5"/>
      <c r="K283" s="5"/>
      <c r="L283" s="5"/>
      <c r="M283" s="5"/>
    </row>
    <row r="284" spans="2:13">
      <c r="B284" s="5"/>
      <c r="C284" s="6" t="s">
        <v>113</v>
      </c>
      <c r="D284" s="5"/>
      <c r="E284" s="5"/>
      <c r="F284" s="5"/>
      <c r="G284" s="5"/>
      <c r="H284" s="5"/>
      <c r="I284" s="5"/>
      <c r="J284" s="5"/>
      <c r="K284" s="5"/>
      <c r="L284" s="5"/>
      <c r="M284" s="5"/>
    </row>
    <row r="285" spans="2:13">
      <c r="B285" s="5"/>
      <c r="C285" s="6" t="s">
        <v>68</v>
      </c>
      <c r="D285" s="5"/>
      <c r="E285" s="5"/>
      <c r="F285" s="5"/>
      <c r="G285" s="5"/>
      <c r="H285" s="5"/>
      <c r="I285" s="5"/>
      <c r="J285" s="5"/>
      <c r="K285" s="5"/>
      <c r="L285" s="5"/>
      <c r="M285" s="5"/>
    </row>
    <row r="286" spans="2:13" ht="28">
      <c r="B286" s="188" t="s">
        <v>3</v>
      </c>
      <c r="C286" s="8" t="s">
        <v>4</v>
      </c>
      <c r="D286" s="8" t="s">
        <v>5</v>
      </c>
      <c r="E286" s="8" t="s">
        <v>6</v>
      </c>
      <c r="F286" s="8" t="s">
        <v>7</v>
      </c>
      <c r="G286" s="8" t="s">
        <v>8</v>
      </c>
      <c r="H286" s="8" t="s">
        <v>9</v>
      </c>
      <c r="I286" s="8" t="s">
        <v>10</v>
      </c>
      <c r="J286" s="9" t="s">
        <v>11</v>
      </c>
      <c r="K286" s="9" t="s">
        <v>12</v>
      </c>
      <c r="L286" s="9" t="s">
        <v>13</v>
      </c>
      <c r="M286" s="10" t="s">
        <v>14</v>
      </c>
    </row>
    <row r="287" spans="2:13" ht="72.650000000000006" customHeight="1">
      <c r="B287" s="485">
        <v>1</v>
      </c>
      <c r="C287" s="70" t="s">
        <v>378</v>
      </c>
      <c r="D287" s="305" t="s">
        <v>16</v>
      </c>
      <c r="E287" s="305">
        <v>200</v>
      </c>
      <c r="F287" s="305">
        <v>1</v>
      </c>
      <c r="G287" s="74">
        <f>CEILING(E287/F287,1)</f>
        <v>200</v>
      </c>
      <c r="H287" s="305"/>
      <c r="I287" s="17">
        <f t="shared" ref="I287:I288" si="33">H287*L287+H287</f>
        <v>0</v>
      </c>
      <c r="J287" s="17">
        <f t="shared" ref="J287:J288" si="34">ROUND(G287*H287,2)</f>
        <v>0</v>
      </c>
      <c r="K287" s="17">
        <f t="shared" ref="K287:K288" si="35">ROUND(G287*I287,2)</f>
        <v>0</v>
      </c>
      <c r="L287" s="18"/>
      <c r="M287" s="62"/>
    </row>
    <row r="288" spans="2:13" ht="72.650000000000006" customHeight="1">
      <c r="B288" s="485">
        <v>2</v>
      </c>
      <c r="C288" s="70" t="s">
        <v>114</v>
      </c>
      <c r="D288" s="13" t="s">
        <v>16</v>
      </c>
      <c r="E288" s="14">
        <v>3500</v>
      </c>
      <c r="F288" s="15">
        <v>1</v>
      </c>
      <c r="G288" s="16">
        <f>CEILING(E288/F288,1)</f>
        <v>3500</v>
      </c>
      <c r="H288" s="325"/>
      <c r="I288" s="17">
        <f t="shared" si="33"/>
        <v>0</v>
      </c>
      <c r="J288" s="17">
        <f t="shared" si="34"/>
        <v>0</v>
      </c>
      <c r="K288" s="17">
        <f t="shared" si="35"/>
        <v>0</v>
      </c>
      <c r="L288" s="18"/>
      <c r="M288" s="62"/>
    </row>
    <row r="289" spans="1:13">
      <c r="B289" s="43" t="s">
        <v>17</v>
      </c>
      <c r="C289" s="21"/>
      <c r="D289" s="21"/>
      <c r="E289" s="21"/>
      <c r="F289" s="21"/>
      <c r="G289" s="21"/>
      <c r="H289" s="21"/>
      <c r="I289" s="23"/>
      <c r="J289" s="24">
        <f>SUM(J287:J288)</f>
        <v>0</v>
      </c>
      <c r="K289" s="24">
        <f>SUM(K287:K288)</f>
        <v>0</v>
      </c>
      <c r="L289" s="5"/>
      <c r="M289" s="5"/>
    </row>
    <row r="290" spans="1:13">
      <c r="B290" s="326"/>
      <c r="C290" s="326"/>
      <c r="D290" s="5"/>
      <c r="E290" s="5"/>
      <c r="F290" s="5"/>
      <c r="G290" s="5"/>
      <c r="H290" s="5"/>
      <c r="I290" s="5"/>
      <c r="J290" s="25" t="s">
        <v>18</v>
      </c>
      <c r="K290" s="26">
        <f>K289-J289</f>
        <v>0</v>
      </c>
      <c r="L290" s="5"/>
      <c r="M290" s="5"/>
    </row>
    <row r="291" spans="1:13">
      <c r="B291" s="327" t="s">
        <v>43</v>
      </c>
      <c r="C291" s="104"/>
      <c r="D291" s="104"/>
      <c r="E291" s="104"/>
      <c r="F291" s="5"/>
      <c r="G291" s="5"/>
      <c r="H291" s="5"/>
      <c r="I291" s="5"/>
      <c r="J291" s="5"/>
      <c r="K291" s="5"/>
      <c r="L291" s="5"/>
      <c r="M291" s="5"/>
    </row>
    <row r="292" spans="1:13" ht="56">
      <c r="A292" s="822" t="s">
        <v>372</v>
      </c>
      <c r="B292" s="136" t="s">
        <v>44</v>
      </c>
      <c r="C292" s="137" t="s">
        <v>45</v>
      </c>
      <c r="D292" s="139" t="s">
        <v>46</v>
      </c>
      <c r="E292" s="861" t="s">
        <v>47</v>
      </c>
      <c r="F292" s="862"/>
      <c r="G292" s="5"/>
      <c r="H292" s="5"/>
      <c r="I292" s="5"/>
      <c r="J292" s="5"/>
      <c r="K292" s="5"/>
      <c r="L292" s="5"/>
      <c r="M292" s="5"/>
    </row>
    <row r="293" spans="1:13">
      <c r="A293" s="824"/>
      <c r="B293" s="140"/>
      <c r="C293" s="141"/>
      <c r="D293" s="143"/>
      <c r="E293" s="859"/>
      <c r="F293" s="860"/>
      <c r="G293" s="5"/>
      <c r="H293" s="5"/>
      <c r="I293" s="5"/>
      <c r="J293" s="5"/>
      <c r="K293" s="5"/>
      <c r="L293" s="5"/>
      <c r="M293" s="5"/>
    </row>
    <row r="294" spans="1:13">
      <c r="A294" s="824"/>
      <c r="B294" s="140"/>
      <c r="C294" s="141"/>
      <c r="D294" s="143"/>
      <c r="E294" s="859"/>
      <c r="F294" s="860"/>
      <c r="G294" s="5"/>
      <c r="H294" s="5"/>
      <c r="I294" s="5"/>
      <c r="J294" s="5"/>
      <c r="K294" s="5"/>
      <c r="L294" s="5"/>
      <c r="M294" s="5"/>
    </row>
    <row r="295" spans="1:13">
      <c r="A295" s="824"/>
      <c r="B295" s="140"/>
      <c r="C295" s="141"/>
      <c r="D295" s="143"/>
      <c r="E295" s="859"/>
      <c r="F295" s="860"/>
      <c r="G295" s="5"/>
      <c r="H295" s="5"/>
      <c r="I295" s="5"/>
      <c r="J295" s="5"/>
      <c r="K295" s="5"/>
      <c r="L295" s="5"/>
      <c r="M295" s="5"/>
    </row>
    <row r="296" spans="1:13">
      <c r="B296" s="328"/>
      <c r="C296" s="117"/>
      <c r="D296" s="329"/>
      <c r="E296" s="330"/>
      <c r="F296" s="5"/>
      <c r="G296" s="5"/>
      <c r="H296" s="7"/>
      <c r="I296" s="5"/>
      <c r="J296" s="5"/>
      <c r="K296" s="5"/>
      <c r="L296" s="5"/>
      <c r="M296" s="5"/>
    </row>
    <row r="297" spans="1:13">
      <c r="B297" s="103"/>
      <c r="C297" s="103"/>
      <c r="D297" s="103"/>
      <c r="E297" s="103"/>
      <c r="F297" s="103"/>
      <c r="G297" s="103"/>
      <c r="H297" s="103"/>
      <c r="I297" s="5"/>
      <c r="J297" s="5"/>
      <c r="K297" s="5"/>
      <c r="L297" s="5"/>
      <c r="M297" s="5"/>
    </row>
    <row r="298" spans="1:13">
      <c r="B298" s="5"/>
      <c r="C298" s="6" t="s">
        <v>127</v>
      </c>
      <c r="D298" s="5"/>
      <c r="E298" s="5"/>
      <c r="F298" s="5"/>
      <c r="G298" s="5"/>
      <c r="H298" s="5"/>
      <c r="I298" s="5"/>
      <c r="J298" s="5"/>
      <c r="K298" s="5"/>
      <c r="L298" s="5"/>
      <c r="M298" s="5"/>
    </row>
    <row r="299" spans="1:13">
      <c r="B299" s="5"/>
      <c r="C299" s="6" t="s">
        <v>115</v>
      </c>
      <c r="D299" s="5"/>
      <c r="E299" s="5"/>
      <c r="F299" s="5"/>
      <c r="G299" s="5"/>
      <c r="H299" s="5"/>
      <c r="I299" s="5"/>
      <c r="J299" s="5"/>
      <c r="K299" s="5"/>
      <c r="L299" s="5"/>
      <c r="M299" s="5"/>
    </row>
    <row r="300" spans="1:13">
      <c r="B300" s="5"/>
      <c r="C300" s="6" t="s">
        <v>116</v>
      </c>
      <c r="D300" s="5"/>
      <c r="E300" s="5"/>
      <c r="F300" s="5"/>
      <c r="G300" s="5"/>
      <c r="H300" s="5"/>
      <c r="I300" s="5"/>
      <c r="J300" s="5"/>
      <c r="K300" s="5"/>
      <c r="L300" s="5"/>
      <c r="M300" s="5"/>
    </row>
    <row r="301" spans="1:13" ht="28">
      <c r="B301" s="188" t="s">
        <v>3</v>
      </c>
      <c r="C301" s="8" t="s">
        <v>4</v>
      </c>
      <c r="D301" s="9" t="s">
        <v>5</v>
      </c>
      <c r="E301" s="9" t="s">
        <v>6</v>
      </c>
      <c r="F301" s="9" t="s">
        <v>7</v>
      </c>
      <c r="G301" s="9" t="s">
        <v>8</v>
      </c>
      <c r="H301" s="9" t="s">
        <v>9</v>
      </c>
      <c r="I301" s="9" t="s">
        <v>10</v>
      </c>
      <c r="J301" s="9" t="s">
        <v>11</v>
      </c>
      <c r="K301" s="9" t="s">
        <v>12</v>
      </c>
      <c r="L301" s="9" t="s">
        <v>13</v>
      </c>
      <c r="M301" s="10" t="s">
        <v>14</v>
      </c>
    </row>
    <row r="302" spans="1:13" ht="28.5">
      <c r="B302" s="15">
        <v>1</v>
      </c>
      <c r="C302" s="146" t="s">
        <v>117</v>
      </c>
      <c r="D302" s="13" t="s">
        <v>16</v>
      </c>
      <c r="E302" s="331">
        <v>1500</v>
      </c>
      <c r="F302" s="15">
        <v>1</v>
      </c>
      <c r="G302" s="16">
        <f>CEILING(E302/F302,1)</f>
        <v>1500</v>
      </c>
      <c r="H302" s="60"/>
      <c r="I302" s="17">
        <f t="shared" ref="I302:I304" si="36">H302*L302+H302</f>
        <v>0</v>
      </c>
      <c r="J302" s="17">
        <f t="shared" ref="J302:J304" si="37">ROUND(G302*H302,2)</f>
        <v>0</v>
      </c>
      <c r="K302" s="17">
        <f t="shared" ref="K302:K304" si="38">ROUND(G302*I302,2)</f>
        <v>0</v>
      </c>
      <c r="L302" s="18"/>
      <c r="M302" s="62"/>
    </row>
    <row r="303" spans="1:13" ht="70.5">
      <c r="B303" s="485">
        <v>2</v>
      </c>
      <c r="C303" s="146" t="s">
        <v>118</v>
      </c>
      <c r="D303" s="13" t="s">
        <v>16</v>
      </c>
      <c r="E303" s="331">
        <v>1600</v>
      </c>
      <c r="F303" s="15">
        <v>1</v>
      </c>
      <c r="G303" s="16">
        <f>CEILING(E303/F303,1)</f>
        <v>1600</v>
      </c>
      <c r="H303" s="60"/>
      <c r="I303" s="17">
        <f t="shared" si="36"/>
        <v>0</v>
      </c>
      <c r="J303" s="17">
        <f t="shared" si="37"/>
        <v>0</v>
      </c>
      <c r="K303" s="17">
        <f t="shared" si="38"/>
        <v>0</v>
      </c>
      <c r="L303" s="18"/>
      <c r="M303" s="62"/>
    </row>
    <row r="304" spans="1:13" ht="70.5">
      <c r="B304" s="15">
        <v>3</v>
      </c>
      <c r="C304" s="146" t="s">
        <v>119</v>
      </c>
      <c r="D304" s="13" t="s">
        <v>16</v>
      </c>
      <c r="E304" s="331">
        <v>1500</v>
      </c>
      <c r="F304" s="15">
        <v>1</v>
      </c>
      <c r="G304" s="16">
        <f>CEILING(E304/F304,1)</f>
        <v>1500</v>
      </c>
      <c r="H304" s="60"/>
      <c r="I304" s="17">
        <f t="shared" si="36"/>
        <v>0</v>
      </c>
      <c r="J304" s="17">
        <f t="shared" si="37"/>
        <v>0</v>
      </c>
      <c r="K304" s="17">
        <f t="shared" si="38"/>
        <v>0</v>
      </c>
      <c r="L304" s="18"/>
      <c r="M304" s="62"/>
    </row>
    <row r="305" spans="1:13">
      <c r="B305" s="43" t="s">
        <v>17</v>
      </c>
      <c r="C305" s="21"/>
      <c r="D305" s="21"/>
      <c r="E305" s="21"/>
      <c r="F305" s="21"/>
      <c r="G305" s="21"/>
      <c r="H305" s="21"/>
      <c r="I305" s="23"/>
      <c r="J305" s="24">
        <f>SUM(J302:J304)</f>
        <v>0</v>
      </c>
      <c r="K305" s="24">
        <f>SUM(K302:K304)</f>
        <v>0</v>
      </c>
      <c r="L305" s="5"/>
      <c r="M305" s="5"/>
    </row>
    <row r="306" spans="1:13">
      <c r="B306" s="5"/>
      <c r="C306" s="5"/>
      <c r="D306" s="5"/>
      <c r="E306" s="5"/>
      <c r="F306" s="5"/>
      <c r="G306" s="5"/>
      <c r="H306" s="5"/>
      <c r="I306" s="5"/>
      <c r="J306" s="25" t="s">
        <v>18</v>
      </c>
      <c r="K306" s="26">
        <f>K305-J305</f>
        <v>0</v>
      </c>
      <c r="L306" s="5"/>
      <c r="M306" s="5"/>
    </row>
    <row r="307" spans="1:13">
      <c r="B307" s="5"/>
      <c r="C307" s="5"/>
      <c r="D307" s="5"/>
      <c r="E307" s="5"/>
      <c r="F307" s="5"/>
      <c r="G307" s="5"/>
      <c r="H307" s="5"/>
      <c r="I307" s="5"/>
      <c r="J307" s="5"/>
      <c r="K307" s="5"/>
      <c r="L307" s="5"/>
      <c r="M307" s="5"/>
    </row>
    <row r="308" spans="1:13">
      <c r="B308" s="332" t="s">
        <v>43</v>
      </c>
      <c r="C308" s="117"/>
      <c r="D308" s="117"/>
      <c r="E308" s="117"/>
      <c r="F308" s="27"/>
      <c r="G308" s="5"/>
      <c r="H308" s="7"/>
      <c r="I308" s="5"/>
      <c r="J308" s="5"/>
      <c r="K308" s="5"/>
      <c r="L308" s="5"/>
      <c r="M308" s="5"/>
    </row>
    <row r="309" spans="1:13" ht="56">
      <c r="A309" s="822" t="s">
        <v>372</v>
      </c>
      <c r="B309" s="136" t="s">
        <v>44</v>
      </c>
      <c r="C309" s="137" t="s">
        <v>45</v>
      </c>
      <c r="D309" s="139" t="s">
        <v>46</v>
      </c>
      <c r="E309" s="861" t="s">
        <v>47</v>
      </c>
      <c r="F309" s="862"/>
      <c r="G309" s="5"/>
      <c r="H309" s="7"/>
      <c r="I309" s="5"/>
      <c r="J309" s="5"/>
      <c r="K309" s="5"/>
      <c r="L309" s="5"/>
      <c r="M309" s="5"/>
    </row>
    <row r="310" spans="1:13">
      <c r="A310" s="824"/>
      <c r="B310" s="140"/>
      <c r="C310" s="333"/>
      <c r="D310" s="143"/>
      <c r="E310" s="859"/>
      <c r="F310" s="860"/>
      <c r="G310" s="5"/>
      <c r="H310" s="7"/>
      <c r="I310" s="5"/>
      <c r="J310" s="5"/>
      <c r="K310" s="5"/>
      <c r="L310" s="5"/>
      <c r="M310" s="5"/>
    </row>
    <row r="311" spans="1:13">
      <c r="A311" s="824"/>
      <c r="B311" s="140"/>
      <c r="C311" s="333"/>
      <c r="D311" s="143"/>
      <c r="E311" s="859"/>
      <c r="F311" s="860"/>
      <c r="G311" s="5"/>
      <c r="H311" s="7"/>
      <c r="I311" s="5"/>
      <c r="J311" s="5"/>
      <c r="K311" s="5"/>
      <c r="L311" s="5"/>
      <c r="M311" s="5"/>
    </row>
    <row r="312" spans="1:13">
      <c r="A312" s="824"/>
      <c r="B312" s="140"/>
      <c r="C312" s="333"/>
      <c r="D312" s="143"/>
      <c r="E312" s="859"/>
      <c r="F312" s="860"/>
      <c r="G312" s="5"/>
      <c r="H312" s="7"/>
      <c r="I312" s="5"/>
      <c r="J312" s="5"/>
      <c r="K312" s="5"/>
      <c r="L312" s="5"/>
      <c r="M312" s="5"/>
    </row>
    <row r="313" spans="1:13">
      <c r="B313" s="5"/>
      <c r="C313" s="5"/>
      <c r="D313" s="5"/>
      <c r="E313" s="5"/>
      <c r="F313" s="5"/>
      <c r="G313" s="5"/>
      <c r="H313" s="7"/>
      <c r="I313" s="5"/>
      <c r="J313" s="5"/>
      <c r="K313" s="5"/>
      <c r="L313" s="5"/>
      <c r="M313" s="5"/>
    </row>
    <row r="314" spans="1:13">
      <c r="B314" s="1"/>
      <c r="C314" s="1"/>
      <c r="D314" s="1"/>
      <c r="E314" s="1"/>
      <c r="F314" s="1"/>
      <c r="G314" s="1"/>
      <c r="H314" s="1"/>
      <c r="I314" s="1"/>
      <c r="J314" s="1"/>
      <c r="K314" s="1"/>
      <c r="L314" s="1"/>
      <c r="M314" s="1"/>
    </row>
    <row r="315" spans="1:13">
      <c r="B315" s="252"/>
      <c r="C315" s="401"/>
      <c r="D315" s="252"/>
      <c r="E315" s="252"/>
      <c r="F315" s="252"/>
      <c r="G315" s="252"/>
      <c r="H315" s="252"/>
      <c r="I315" s="252"/>
      <c r="J315" s="252"/>
      <c r="K315" s="252"/>
      <c r="L315" s="252"/>
      <c r="M315" s="252"/>
    </row>
    <row r="316" spans="1:13">
      <c r="B316" s="252"/>
      <c r="C316" s="49" t="s">
        <v>128</v>
      </c>
      <c r="D316" s="252"/>
      <c r="E316" s="252"/>
      <c r="F316" s="252"/>
      <c r="G316" s="269"/>
      <c r="H316" s="270"/>
      <c r="I316" s="252"/>
      <c r="J316" s="252"/>
      <c r="K316" s="334"/>
      <c r="L316" s="252"/>
      <c r="M316" s="269"/>
    </row>
    <row r="317" spans="1:13">
      <c r="B317" s="335"/>
      <c r="C317" s="50" t="s">
        <v>1</v>
      </c>
      <c r="D317" s="335"/>
      <c r="E317" s="335"/>
      <c r="F317" s="335"/>
      <c r="G317" s="335"/>
      <c r="H317" s="335"/>
      <c r="I317" s="335"/>
      <c r="J317" s="335"/>
      <c r="K317" s="335"/>
      <c r="L317" s="252"/>
      <c r="M317" s="269"/>
    </row>
    <row r="318" spans="1:13">
      <c r="B318" s="335"/>
      <c r="C318" s="49" t="s">
        <v>2</v>
      </c>
      <c r="D318" s="335"/>
      <c r="E318" s="335"/>
      <c r="F318" s="335"/>
      <c r="G318" s="335"/>
      <c r="H318" s="336"/>
      <c r="I318" s="336"/>
      <c r="J318" s="335"/>
      <c r="K318" s="335"/>
      <c r="L318" s="252"/>
      <c r="M318" s="269"/>
    </row>
    <row r="319" spans="1:13" ht="28">
      <c r="B319" s="337" t="s">
        <v>3</v>
      </c>
      <c r="C319" s="337" t="s">
        <v>4</v>
      </c>
      <c r="D319" s="337" t="s">
        <v>5</v>
      </c>
      <c r="E319" s="337" t="s">
        <v>6</v>
      </c>
      <c r="F319" s="337" t="s">
        <v>7</v>
      </c>
      <c r="G319" s="337" t="s">
        <v>8</v>
      </c>
      <c r="H319" s="337" t="s">
        <v>9</v>
      </c>
      <c r="I319" s="337" t="s">
        <v>10</v>
      </c>
      <c r="J319" s="337" t="s">
        <v>11</v>
      </c>
      <c r="K319" s="337" t="s">
        <v>12</v>
      </c>
      <c r="L319" s="337" t="s">
        <v>13</v>
      </c>
      <c r="M319" s="338" t="s">
        <v>14</v>
      </c>
    </row>
    <row r="320" spans="1:13">
      <c r="B320" s="746">
        <v>1</v>
      </c>
      <c r="C320" s="212" t="s">
        <v>138</v>
      </c>
      <c r="D320" s="340" t="s">
        <v>16</v>
      </c>
      <c r="E320" s="339">
        <v>1800</v>
      </c>
      <c r="F320" s="339">
        <v>30</v>
      </c>
      <c r="G320" s="341">
        <f t="shared" ref="G320:G327" si="39">CEILING(E320/F320,1)</f>
        <v>60</v>
      </c>
      <c r="H320" s="60"/>
      <c r="I320" s="17">
        <f t="shared" ref="I320:I327" si="40">H320*L320+H320</f>
        <v>0</v>
      </c>
      <c r="J320" s="17">
        <f t="shared" ref="J320:J327" si="41">ROUND(G320*H320,2)</f>
        <v>0</v>
      </c>
      <c r="K320" s="17">
        <f t="shared" ref="K320:K327" si="42">ROUND(G320*I320,2)</f>
        <v>0</v>
      </c>
      <c r="L320" s="342"/>
      <c r="M320" s="343"/>
    </row>
    <row r="321" spans="2:13" ht="46.25" customHeight="1">
      <c r="B321" s="805">
        <v>2</v>
      </c>
      <c r="C321" s="212" t="s">
        <v>379</v>
      </c>
      <c r="D321" s="368" t="s">
        <v>16</v>
      </c>
      <c r="E321" s="369">
        <v>600</v>
      </c>
      <c r="F321" s="369">
        <v>1</v>
      </c>
      <c r="G321" s="341">
        <f t="shared" si="39"/>
        <v>600</v>
      </c>
      <c r="H321" s="794"/>
      <c r="I321" s="795">
        <f t="shared" si="40"/>
        <v>0</v>
      </c>
      <c r="J321" s="795">
        <f t="shared" si="41"/>
        <v>0</v>
      </c>
      <c r="K321" s="795">
        <f t="shared" si="42"/>
        <v>0</v>
      </c>
      <c r="L321" s="342"/>
      <c r="M321" s="343"/>
    </row>
    <row r="322" spans="2:13" ht="42">
      <c r="B322" s="806">
        <v>3</v>
      </c>
      <c r="C322" s="838" t="s">
        <v>135</v>
      </c>
      <c r="D322" s="368" t="s">
        <v>16</v>
      </c>
      <c r="E322" s="369">
        <v>360</v>
      </c>
      <c r="F322" s="369">
        <v>1</v>
      </c>
      <c r="G322" s="341">
        <f t="shared" si="39"/>
        <v>360</v>
      </c>
      <c r="H322" s="370"/>
      <c r="I322" s="17">
        <f t="shared" si="40"/>
        <v>0</v>
      </c>
      <c r="J322" s="17">
        <f t="shared" si="41"/>
        <v>0</v>
      </c>
      <c r="K322" s="17">
        <f t="shared" si="42"/>
        <v>0</v>
      </c>
      <c r="L322" s="342"/>
      <c r="M322" s="367"/>
    </row>
    <row r="323" spans="2:13" ht="42">
      <c r="B323" s="747">
        <v>4</v>
      </c>
      <c r="C323" s="839" t="s">
        <v>136</v>
      </c>
      <c r="D323" s="368" t="s">
        <v>16</v>
      </c>
      <c r="E323" s="369">
        <v>360</v>
      </c>
      <c r="F323" s="369">
        <v>1</v>
      </c>
      <c r="G323" s="341">
        <f t="shared" si="39"/>
        <v>360</v>
      </c>
      <c r="H323" s="370"/>
      <c r="I323" s="17">
        <f t="shared" si="40"/>
        <v>0</v>
      </c>
      <c r="J323" s="17">
        <f t="shared" si="41"/>
        <v>0</v>
      </c>
      <c r="K323" s="17">
        <f t="shared" si="42"/>
        <v>0</v>
      </c>
      <c r="L323" s="342"/>
      <c r="M323" s="372"/>
    </row>
    <row r="324" spans="2:13" ht="174" customHeight="1">
      <c r="B324" s="806">
        <v>5</v>
      </c>
      <c r="C324" s="839" t="s">
        <v>139</v>
      </c>
      <c r="D324" s="368" t="s">
        <v>16</v>
      </c>
      <c r="E324" s="369">
        <v>10</v>
      </c>
      <c r="F324" s="369">
        <v>1</v>
      </c>
      <c r="G324" s="341">
        <f t="shared" si="39"/>
        <v>10</v>
      </c>
      <c r="H324" s="794"/>
      <c r="I324" s="795">
        <f t="shared" si="40"/>
        <v>0</v>
      </c>
      <c r="J324" s="795">
        <f t="shared" si="41"/>
        <v>0</v>
      </c>
      <c r="K324" s="795">
        <f t="shared" si="42"/>
        <v>0</v>
      </c>
      <c r="L324" s="342"/>
      <c r="M324" s="372"/>
    </row>
    <row r="325" spans="2:13" ht="154">
      <c r="B325" s="805">
        <v>6</v>
      </c>
      <c r="C325" s="839" t="s">
        <v>137</v>
      </c>
      <c r="D325" s="368" t="s">
        <v>16</v>
      </c>
      <c r="E325" s="369">
        <v>40</v>
      </c>
      <c r="F325" s="369">
        <v>1</v>
      </c>
      <c r="G325" s="341">
        <f t="shared" si="39"/>
        <v>40</v>
      </c>
      <c r="H325" s="370"/>
      <c r="I325" s="17">
        <f t="shared" si="40"/>
        <v>0</v>
      </c>
      <c r="J325" s="17">
        <f t="shared" si="41"/>
        <v>0</v>
      </c>
      <c r="K325" s="17">
        <f t="shared" si="42"/>
        <v>0</v>
      </c>
      <c r="L325" s="371"/>
      <c r="M325" s="372"/>
    </row>
    <row r="326" spans="2:13">
      <c r="B326" s="805">
        <v>7</v>
      </c>
      <c r="C326" s="839" t="s">
        <v>140</v>
      </c>
      <c r="D326" s="368" t="s">
        <v>16</v>
      </c>
      <c r="E326" s="369">
        <v>300</v>
      </c>
      <c r="F326" s="369">
        <v>1</v>
      </c>
      <c r="G326" s="341">
        <f t="shared" si="39"/>
        <v>300</v>
      </c>
      <c r="H326" s="794"/>
      <c r="I326" s="795">
        <f t="shared" si="40"/>
        <v>0</v>
      </c>
      <c r="J326" s="795">
        <f t="shared" si="41"/>
        <v>0</v>
      </c>
      <c r="K326" s="795">
        <f t="shared" si="42"/>
        <v>0</v>
      </c>
      <c r="L326" s="371"/>
      <c r="M326" s="372"/>
    </row>
    <row r="327" spans="2:13">
      <c r="B327" s="746">
        <v>8</v>
      </c>
      <c r="C327" s="212" t="s">
        <v>402</v>
      </c>
      <c r="D327" s="340" t="s">
        <v>16</v>
      </c>
      <c r="E327" s="339">
        <v>900</v>
      </c>
      <c r="F327" s="339">
        <v>30</v>
      </c>
      <c r="G327" s="341">
        <f t="shared" si="39"/>
        <v>30</v>
      </c>
      <c r="H327" s="60"/>
      <c r="I327" s="17">
        <f t="shared" si="40"/>
        <v>0</v>
      </c>
      <c r="J327" s="17">
        <f t="shared" si="41"/>
        <v>0</v>
      </c>
      <c r="K327" s="17">
        <f t="shared" si="42"/>
        <v>0</v>
      </c>
      <c r="L327" s="342"/>
      <c r="M327" s="343"/>
    </row>
    <row r="328" spans="2:13">
      <c r="B328" s="101" t="s">
        <v>17</v>
      </c>
      <c r="C328" s="344"/>
      <c r="D328" s="344"/>
      <c r="E328" s="344"/>
      <c r="F328" s="344"/>
      <c r="G328" s="344"/>
      <c r="H328" s="344"/>
      <c r="I328" s="345"/>
      <c r="J328" s="24">
        <f>SUM(J320:J327)</f>
        <v>0</v>
      </c>
      <c r="K328" s="24">
        <f>SUM(K320:K327)</f>
        <v>0</v>
      </c>
      <c r="L328" s="32"/>
      <c r="M328" s="32"/>
    </row>
    <row r="329" spans="2:13">
      <c r="B329" s="252"/>
      <c r="C329" s="252"/>
      <c r="D329" s="32"/>
      <c r="E329" s="32"/>
      <c r="F329" s="32"/>
      <c r="G329" s="5"/>
      <c r="H329" s="32"/>
      <c r="I329" s="5"/>
      <c r="J329" s="193" t="s">
        <v>18</v>
      </c>
      <c r="K329" s="26">
        <f>K328-J328</f>
        <v>0</v>
      </c>
      <c r="L329" s="32"/>
      <c r="M329" s="32"/>
    </row>
    <row r="330" spans="2:13">
      <c r="B330" s="252"/>
      <c r="C330" s="252"/>
      <c r="D330" s="335"/>
      <c r="E330" s="335"/>
      <c r="F330" s="335"/>
      <c r="G330" s="335"/>
      <c r="H330" s="336"/>
      <c r="I330" s="336"/>
      <c r="J330" s="335"/>
      <c r="K330" s="335"/>
      <c r="L330" s="252"/>
      <c r="M330" s="269"/>
    </row>
    <row r="331" spans="2:13">
      <c r="B331" s="252"/>
      <c r="C331" s="252"/>
      <c r="D331" s="335"/>
      <c r="E331" s="335"/>
      <c r="F331" s="335"/>
      <c r="G331" s="335"/>
      <c r="H331" s="336"/>
      <c r="I331" s="336"/>
      <c r="J331" s="335"/>
      <c r="K331" s="335"/>
      <c r="L331" s="252"/>
      <c r="M331" s="269"/>
    </row>
    <row r="332" spans="2:13">
      <c r="B332" s="252"/>
      <c r="C332" s="252"/>
      <c r="D332" s="252"/>
      <c r="E332" s="252"/>
      <c r="F332" s="252"/>
      <c r="G332" s="269"/>
      <c r="H332" s="270"/>
      <c r="I332" s="252"/>
      <c r="J332" s="252"/>
      <c r="K332" s="334"/>
      <c r="L332" s="252"/>
      <c r="M332" s="269"/>
    </row>
    <row r="333" spans="2:13">
      <c r="B333" s="285"/>
      <c r="C333" s="49" t="s">
        <v>112</v>
      </c>
      <c r="D333" s="104"/>
      <c r="E333" s="28"/>
      <c r="F333" s="28"/>
      <c r="G333" s="28"/>
      <c r="H333" s="28"/>
      <c r="I333" s="28"/>
      <c r="J333" s="28"/>
      <c r="K333" s="28"/>
      <c r="L333" s="28"/>
      <c r="M333" s="28"/>
    </row>
    <row r="334" spans="2:13">
      <c r="B334" s="285"/>
      <c r="C334" s="49" t="s">
        <v>120</v>
      </c>
      <c r="D334" s="51"/>
      <c r="E334" s="28"/>
      <c r="F334" s="28"/>
      <c r="G334" s="28"/>
      <c r="H334" s="28"/>
      <c r="I334" s="28"/>
      <c r="J334" s="28"/>
      <c r="K334" s="28"/>
      <c r="L334" s="28"/>
      <c r="M334" s="28"/>
    </row>
    <row r="335" spans="2:13">
      <c r="B335" s="285"/>
      <c r="C335" s="49" t="s">
        <v>20</v>
      </c>
      <c r="D335" s="51"/>
      <c r="E335" s="28"/>
      <c r="F335" s="28"/>
      <c r="G335" s="28"/>
      <c r="H335" s="28"/>
      <c r="I335" s="28"/>
      <c r="J335" s="28"/>
      <c r="K335" s="28"/>
      <c r="L335" s="28"/>
      <c r="M335" s="28"/>
    </row>
    <row r="336" spans="2:13" ht="28">
      <c r="B336" s="53" t="s">
        <v>3</v>
      </c>
      <c r="C336" s="53" t="s">
        <v>4</v>
      </c>
      <c r="D336" s="53" t="s">
        <v>5</v>
      </c>
      <c r="E336" s="53" t="s">
        <v>6</v>
      </c>
      <c r="F336" s="53" t="s">
        <v>7</v>
      </c>
      <c r="G336" s="53" t="s">
        <v>8</v>
      </c>
      <c r="H336" s="53" t="s">
        <v>9</v>
      </c>
      <c r="I336" s="53" t="s">
        <v>10</v>
      </c>
      <c r="J336" s="53" t="s">
        <v>11</v>
      </c>
      <c r="K336" s="53" t="s">
        <v>12</v>
      </c>
      <c r="L336" s="53" t="s">
        <v>13</v>
      </c>
      <c r="M336" s="54" t="s">
        <v>14</v>
      </c>
    </row>
    <row r="337" spans="2:13" ht="70">
      <c r="B337" s="94">
        <v>1</v>
      </c>
      <c r="C337" s="346" t="s">
        <v>121</v>
      </c>
      <c r="D337" s="92" t="s">
        <v>16</v>
      </c>
      <c r="E337" s="148">
        <v>2000</v>
      </c>
      <c r="F337" s="94">
        <v>1</v>
      </c>
      <c r="G337" s="16">
        <f>CEILING(E337/F337,1)</f>
        <v>2000</v>
      </c>
      <c r="H337" s="347"/>
      <c r="I337" s="17">
        <f t="shared" ref="I337" si="43">H337*L337+H337</f>
        <v>0</v>
      </c>
      <c r="J337" s="17">
        <f t="shared" ref="J337" si="44">ROUND(G337*H337,2)</f>
        <v>0</v>
      </c>
      <c r="K337" s="17">
        <f t="shared" ref="K337" si="45">ROUND(G337*I337,2)</f>
        <v>0</v>
      </c>
      <c r="L337" s="348"/>
      <c r="M337" s="301"/>
    </row>
    <row r="338" spans="2:13">
      <c r="B338" s="101" t="s">
        <v>17</v>
      </c>
      <c r="C338" s="89"/>
      <c r="D338" s="89"/>
      <c r="E338" s="89"/>
      <c r="F338" s="89"/>
      <c r="G338" s="89"/>
      <c r="H338" s="89"/>
      <c r="I338" s="90"/>
      <c r="J338" s="24">
        <f>SUM(J337)</f>
        <v>0</v>
      </c>
      <c r="K338" s="24">
        <f>SUM(K337)</f>
        <v>0</v>
      </c>
      <c r="L338" s="28"/>
      <c r="M338" s="28"/>
    </row>
    <row r="339" spans="2:13">
      <c r="B339" s="28"/>
      <c r="C339" s="28"/>
      <c r="D339" s="28"/>
      <c r="E339" s="28"/>
      <c r="F339" s="28"/>
      <c r="G339" s="28"/>
      <c r="H339" s="28"/>
      <c r="I339" s="28"/>
      <c r="J339" s="66" t="s">
        <v>18</v>
      </c>
      <c r="K339" s="349">
        <f>K338-J338</f>
        <v>0</v>
      </c>
      <c r="L339" s="28"/>
      <c r="M339" s="28"/>
    </row>
    <row r="340" spans="2:13">
      <c r="B340" s="5"/>
      <c r="C340" s="5"/>
      <c r="D340" s="5"/>
      <c r="E340" s="5"/>
      <c r="F340" s="5"/>
      <c r="G340" s="5"/>
      <c r="H340" s="7"/>
      <c r="I340" s="5"/>
      <c r="J340" s="5"/>
      <c r="K340" s="5"/>
      <c r="L340" s="5"/>
      <c r="M340" s="5"/>
    </row>
    <row r="341" spans="2:13">
      <c r="B341" s="1"/>
      <c r="C341" s="1"/>
      <c r="D341" s="1"/>
      <c r="E341" s="1"/>
      <c r="F341" s="1"/>
      <c r="G341" s="1"/>
      <c r="H341" s="1"/>
      <c r="I341" s="1"/>
      <c r="J341" s="1"/>
      <c r="K341" s="1"/>
      <c r="L341" s="1"/>
      <c r="M341" s="1"/>
    </row>
    <row r="342" spans="2:13">
      <c r="B342" s="1"/>
      <c r="C342" s="1"/>
      <c r="D342" s="1"/>
      <c r="E342" s="1"/>
      <c r="F342" s="1"/>
      <c r="G342" s="1"/>
      <c r="H342" s="1"/>
      <c r="I342" s="1"/>
      <c r="J342" s="1"/>
      <c r="K342" s="1"/>
      <c r="L342" s="1"/>
      <c r="M342" s="1"/>
    </row>
    <row r="343" spans="2:13">
      <c r="B343" s="350"/>
      <c r="C343" s="49" t="s">
        <v>129</v>
      </c>
      <c r="D343" s="351"/>
      <c r="E343" s="351"/>
      <c r="F343" s="351"/>
      <c r="G343" s="352"/>
      <c r="H343" s="352"/>
      <c r="I343" s="352"/>
      <c r="J343" s="352"/>
      <c r="K343" s="352"/>
      <c r="L343" s="352"/>
      <c r="M343" s="352"/>
    </row>
    <row r="344" spans="2:13">
      <c r="B344" s="350"/>
      <c r="C344" s="49" t="s">
        <v>122</v>
      </c>
      <c r="D344" s="351"/>
      <c r="E344" s="351"/>
      <c r="F344" s="351"/>
      <c r="G344" s="352"/>
      <c r="H344" s="352"/>
      <c r="I344" s="352"/>
      <c r="J344" s="352"/>
      <c r="K344" s="352"/>
      <c r="L344" s="352"/>
      <c r="M344" s="352"/>
    </row>
    <row r="345" spans="2:13">
      <c r="B345" s="350"/>
      <c r="C345" s="49" t="s">
        <v>123</v>
      </c>
      <c r="D345" s="351"/>
      <c r="E345" s="351"/>
      <c r="F345" s="351"/>
      <c r="G345" s="352"/>
      <c r="H345" s="352"/>
      <c r="I345" s="352"/>
      <c r="J345" s="352"/>
      <c r="K345" s="352"/>
      <c r="L345" s="352"/>
      <c r="M345" s="352"/>
    </row>
    <row r="346" spans="2:13" ht="28">
      <c r="B346" s="840" t="s">
        <v>3</v>
      </c>
      <c r="C346" s="840" t="s">
        <v>4</v>
      </c>
      <c r="D346" s="842" t="s">
        <v>5</v>
      </c>
      <c r="E346" s="842" t="s">
        <v>6</v>
      </c>
      <c r="F346" s="842" t="s">
        <v>7</v>
      </c>
      <c r="G346" s="842" t="s">
        <v>8</v>
      </c>
      <c r="H346" s="842" t="s">
        <v>9</v>
      </c>
      <c r="I346" s="842" t="s">
        <v>10</v>
      </c>
      <c r="J346" s="842" t="s">
        <v>11</v>
      </c>
      <c r="K346" s="842" t="s">
        <v>12</v>
      </c>
      <c r="L346" s="842" t="s">
        <v>13</v>
      </c>
      <c r="M346" s="843" t="s">
        <v>14</v>
      </c>
    </row>
    <row r="347" spans="2:13" ht="158.4" customHeight="1">
      <c r="B347" s="59">
        <v>1</v>
      </c>
      <c r="C347" s="841" t="s">
        <v>124</v>
      </c>
      <c r="D347" s="92" t="s">
        <v>16</v>
      </c>
      <c r="E347" s="148">
        <v>2000</v>
      </c>
      <c r="F347" s="94">
        <v>50</v>
      </c>
      <c r="G347" s="341">
        <f t="shared" ref="G347:G353" si="46">CEILING(E347/F347,1)</f>
        <v>40</v>
      </c>
      <c r="H347" s="347"/>
      <c r="I347" s="17">
        <f t="shared" ref="I347:I353" si="47">H347*L347+H347</f>
        <v>0</v>
      </c>
      <c r="J347" s="17">
        <f t="shared" ref="J347:J353" si="48">ROUND(G347*H347,2)</f>
        <v>0</v>
      </c>
      <c r="K347" s="17">
        <f t="shared" ref="K347:K353" si="49">ROUND(G347*I347,2)</f>
        <v>0</v>
      </c>
      <c r="L347" s="348"/>
      <c r="M347" s="355"/>
    </row>
    <row r="348" spans="2:13">
      <c r="B348" s="748">
        <v>2</v>
      </c>
      <c r="C348" s="841" t="s">
        <v>309</v>
      </c>
      <c r="D348" s="92" t="s">
        <v>16</v>
      </c>
      <c r="E348" s="148">
        <v>500</v>
      </c>
      <c r="F348" s="94">
        <v>1</v>
      </c>
      <c r="G348" s="341">
        <f t="shared" si="46"/>
        <v>500</v>
      </c>
      <c r="H348" s="347"/>
      <c r="I348" s="17">
        <f t="shared" si="47"/>
        <v>0</v>
      </c>
      <c r="J348" s="17">
        <f t="shared" si="48"/>
        <v>0</v>
      </c>
      <c r="K348" s="17">
        <f t="shared" si="49"/>
        <v>0</v>
      </c>
      <c r="L348" s="348"/>
      <c r="M348" s="356"/>
    </row>
    <row r="349" spans="2:13" ht="28">
      <c r="B349" s="357">
        <v>3</v>
      </c>
      <c r="C349" s="841" t="s">
        <v>310</v>
      </c>
      <c r="D349" s="92" t="s">
        <v>16</v>
      </c>
      <c r="E349" s="148">
        <v>4000</v>
      </c>
      <c r="F349" s="94">
        <v>100</v>
      </c>
      <c r="G349" s="341">
        <f t="shared" si="46"/>
        <v>40</v>
      </c>
      <c r="H349" s="347"/>
      <c r="I349" s="17">
        <f t="shared" si="47"/>
        <v>0</v>
      </c>
      <c r="J349" s="17">
        <f t="shared" si="48"/>
        <v>0</v>
      </c>
      <c r="K349" s="17">
        <f t="shared" si="49"/>
        <v>0</v>
      </c>
      <c r="L349" s="348"/>
      <c r="M349" s="358"/>
    </row>
    <row r="350" spans="2:13" ht="28">
      <c r="B350" s="357">
        <v>4</v>
      </c>
      <c r="C350" s="841" t="s">
        <v>311</v>
      </c>
      <c r="D350" s="92" t="s">
        <v>16</v>
      </c>
      <c r="E350" s="148">
        <v>4000</v>
      </c>
      <c r="F350" s="94">
        <v>100</v>
      </c>
      <c r="G350" s="341">
        <f t="shared" si="46"/>
        <v>40</v>
      </c>
      <c r="H350" s="347"/>
      <c r="I350" s="17">
        <f t="shared" si="47"/>
        <v>0</v>
      </c>
      <c r="J350" s="17">
        <f t="shared" si="48"/>
        <v>0</v>
      </c>
      <c r="K350" s="17">
        <f t="shared" si="49"/>
        <v>0</v>
      </c>
      <c r="L350" s="348"/>
      <c r="M350" s="358"/>
    </row>
    <row r="351" spans="2:13" ht="28">
      <c r="B351" s="357">
        <v>5</v>
      </c>
      <c r="C351" s="841" t="s">
        <v>312</v>
      </c>
      <c r="D351" s="92" t="s">
        <v>16</v>
      </c>
      <c r="E351" s="148">
        <v>4000</v>
      </c>
      <c r="F351" s="94">
        <v>100</v>
      </c>
      <c r="G351" s="341">
        <f t="shared" si="46"/>
        <v>40</v>
      </c>
      <c r="H351" s="347"/>
      <c r="I351" s="17">
        <f t="shared" si="47"/>
        <v>0</v>
      </c>
      <c r="J351" s="17">
        <f t="shared" si="48"/>
        <v>0</v>
      </c>
      <c r="K351" s="17">
        <f t="shared" si="49"/>
        <v>0</v>
      </c>
      <c r="L351" s="348"/>
      <c r="M351" s="358"/>
    </row>
    <row r="352" spans="2:13" ht="28">
      <c r="B352" s="357">
        <v>6</v>
      </c>
      <c r="C352" s="841" t="s">
        <v>314</v>
      </c>
      <c r="D352" s="92" t="s">
        <v>16</v>
      </c>
      <c r="E352" s="148">
        <v>2000</v>
      </c>
      <c r="F352" s="94">
        <v>100</v>
      </c>
      <c r="G352" s="341">
        <f t="shared" si="46"/>
        <v>20</v>
      </c>
      <c r="H352" s="347"/>
      <c r="I352" s="17">
        <f t="shared" si="47"/>
        <v>0</v>
      </c>
      <c r="J352" s="17">
        <f t="shared" si="48"/>
        <v>0</v>
      </c>
      <c r="K352" s="17">
        <f t="shared" si="49"/>
        <v>0</v>
      </c>
      <c r="L352" s="348"/>
      <c r="M352" s="358"/>
    </row>
    <row r="353" spans="2:13" ht="28">
      <c r="B353" s="749">
        <v>7</v>
      </c>
      <c r="C353" s="841" t="s">
        <v>313</v>
      </c>
      <c r="D353" s="92" t="s">
        <v>16</v>
      </c>
      <c r="E353" s="148">
        <v>2000</v>
      </c>
      <c r="F353" s="94">
        <v>100</v>
      </c>
      <c r="G353" s="341">
        <f t="shared" si="46"/>
        <v>20</v>
      </c>
      <c r="H353" s="347"/>
      <c r="I353" s="17">
        <f t="shared" si="47"/>
        <v>0</v>
      </c>
      <c r="J353" s="17">
        <f t="shared" si="48"/>
        <v>0</v>
      </c>
      <c r="K353" s="17">
        <f t="shared" si="49"/>
        <v>0</v>
      </c>
      <c r="L353" s="348"/>
      <c r="M353" s="358"/>
    </row>
    <row r="354" spans="2:13">
      <c r="B354" s="359" t="s">
        <v>76</v>
      </c>
      <c r="C354" s="360"/>
      <c r="D354" s="361"/>
      <c r="E354" s="361"/>
      <c r="F354" s="361"/>
      <c r="G354" s="361"/>
      <c r="H354" s="361"/>
      <c r="I354" s="362"/>
      <c r="J354" s="24">
        <f>SUM(J347:J353)</f>
        <v>0</v>
      </c>
      <c r="K354" s="24">
        <f>SUM(K347:K353)</f>
        <v>0</v>
      </c>
      <c r="L354" s="352"/>
      <c r="M354" s="352"/>
    </row>
    <row r="355" spans="2:13">
      <c r="B355" s="350"/>
      <c r="C355" s="352"/>
      <c r="D355" s="352"/>
      <c r="E355" s="352"/>
      <c r="F355" s="363"/>
      <c r="G355" s="352"/>
      <c r="H355" s="352"/>
      <c r="I355" s="352"/>
      <c r="J355" s="364" t="s">
        <v>18</v>
      </c>
      <c r="K355" s="365">
        <f>K354-J354</f>
        <v>0</v>
      </c>
      <c r="L355" s="352"/>
      <c r="M355" s="352"/>
    </row>
    <row r="356" spans="2:13">
      <c r="B356" s="366"/>
      <c r="C356" s="351"/>
      <c r="D356" s="351"/>
      <c r="E356" s="351"/>
      <c r="F356" s="351"/>
      <c r="G356" s="351"/>
      <c r="H356" s="351"/>
      <c r="I356" s="351"/>
      <c r="J356" s="351"/>
      <c r="K356" s="351"/>
      <c r="L356" s="351"/>
      <c r="M356" s="351"/>
    </row>
    <row r="357" spans="2:13">
      <c r="B357" s="366"/>
      <c r="C357" s="351"/>
      <c r="D357" s="351"/>
      <c r="E357" s="351"/>
      <c r="F357" s="351"/>
      <c r="G357" s="351"/>
      <c r="H357" s="351"/>
      <c r="I357" s="351"/>
      <c r="J357" s="351"/>
      <c r="K357" s="351"/>
      <c r="L357" s="351"/>
      <c r="M357" s="351"/>
    </row>
    <row r="358" spans="2:13">
      <c r="B358" s="366"/>
      <c r="C358" s="351"/>
      <c r="D358" s="351"/>
      <c r="E358" s="351"/>
      <c r="F358" s="351"/>
      <c r="G358" s="351"/>
      <c r="H358" s="351"/>
      <c r="I358" s="351"/>
      <c r="J358" s="351"/>
      <c r="K358" s="351"/>
      <c r="L358" s="351"/>
      <c r="M358" s="351"/>
    </row>
    <row r="359" spans="2:13">
      <c r="B359" s="1"/>
      <c r="C359" s="49" t="s">
        <v>341</v>
      </c>
      <c r="D359" s="1"/>
      <c r="E359" s="1"/>
      <c r="F359" s="1"/>
      <c r="G359" s="1"/>
      <c r="H359" s="1"/>
      <c r="I359" s="1"/>
      <c r="J359" s="1"/>
      <c r="K359" s="1"/>
      <c r="L359" s="1"/>
      <c r="M359" s="1"/>
    </row>
    <row r="360" spans="2:13">
      <c r="B360" s="1"/>
      <c r="C360" s="50" t="s">
        <v>1</v>
      </c>
      <c r="D360" s="1"/>
      <c r="E360" s="1"/>
      <c r="F360" s="1"/>
      <c r="G360" s="1"/>
      <c r="H360" s="1"/>
      <c r="I360" s="1"/>
      <c r="J360" s="1"/>
      <c r="K360" s="1"/>
      <c r="L360" s="1"/>
      <c r="M360" s="1"/>
    </row>
    <row r="361" spans="2:13">
      <c r="B361" s="1"/>
      <c r="C361" s="49" t="s">
        <v>2</v>
      </c>
      <c r="D361" s="1"/>
      <c r="E361" s="1"/>
      <c r="F361" s="1"/>
      <c r="G361" s="1"/>
      <c r="H361" s="1"/>
      <c r="I361" s="1"/>
      <c r="J361" s="1"/>
      <c r="K361" s="1"/>
      <c r="L361" s="1"/>
      <c r="M361" s="1"/>
    </row>
    <row r="362" spans="2:13" ht="28">
      <c r="B362" s="373" t="s">
        <v>3</v>
      </c>
      <c r="C362" s="374" t="s">
        <v>4</v>
      </c>
      <c r="D362" s="374" t="s">
        <v>5</v>
      </c>
      <c r="E362" s="374" t="s">
        <v>6</v>
      </c>
      <c r="F362" s="374" t="s">
        <v>7</v>
      </c>
      <c r="G362" s="374" t="s">
        <v>8</v>
      </c>
      <c r="H362" s="375" t="s">
        <v>9</v>
      </c>
      <c r="I362" s="374" t="s">
        <v>10</v>
      </c>
      <c r="J362" s="374" t="s">
        <v>11</v>
      </c>
      <c r="K362" s="374" t="s">
        <v>12</v>
      </c>
      <c r="L362" s="374" t="s">
        <v>13</v>
      </c>
      <c r="M362" s="376" t="s">
        <v>14</v>
      </c>
    </row>
    <row r="363" spans="2:13" ht="88.75" customHeight="1">
      <c r="B363" s="377">
        <v>1</v>
      </c>
      <c r="C363" s="378" t="s">
        <v>131</v>
      </c>
      <c r="D363" s="379" t="s">
        <v>16</v>
      </c>
      <c r="E363" s="380">
        <v>35000</v>
      </c>
      <c r="F363" s="377">
        <v>1</v>
      </c>
      <c r="G363" s="341">
        <f>CEILING(E363/F363,1)</f>
        <v>35000</v>
      </c>
      <c r="H363" s="381"/>
      <c r="I363" s="17">
        <f t="shared" ref="I363" si="50">H363*L363+H363</f>
        <v>0</v>
      </c>
      <c r="J363" s="17">
        <f t="shared" ref="J363" si="51">ROUND(G363*H363,2)</f>
        <v>0</v>
      </c>
      <c r="K363" s="17">
        <f t="shared" ref="K363" si="52">ROUND(G363*I363,2)</f>
        <v>0</v>
      </c>
      <c r="L363" s="382"/>
      <c r="M363" s="383"/>
    </row>
    <row r="364" spans="2:13">
      <c r="B364" s="384" t="s">
        <v>17</v>
      </c>
      <c r="C364" s="297"/>
      <c r="D364" s="297"/>
      <c r="E364" s="297"/>
      <c r="F364" s="297"/>
      <c r="G364" s="297"/>
      <c r="H364" s="385"/>
      <c r="I364" s="298"/>
      <c r="J364" s="386">
        <f>SUM(J363:J363)</f>
        <v>0</v>
      </c>
      <c r="K364" s="386">
        <f>SUM(K363:K363)</f>
        <v>0</v>
      </c>
      <c r="L364" s="27"/>
      <c r="M364" s="27"/>
    </row>
    <row r="365" spans="2:13">
      <c r="J365" s="364" t="s">
        <v>18</v>
      </c>
      <c r="K365" s="365">
        <f>K364-J364</f>
        <v>0</v>
      </c>
    </row>
    <row r="368" spans="2:13">
      <c r="B368" s="5"/>
      <c r="C368" s="6" t="s">
        <v>130</v>
      </c>
      <c r="D368" s="1"/>
      <c r="E368" s="1"/>
      <c r="F368" s="1"/>
      <c r="G368" s="1"/>
      <c r="H368" s="1"/>
      <c r="I368" s="1"/>
      <c r="J368" s="1"/>
      <c r="K368" s="1"/>
      <c r="L368" s="1"/>
      <c r="M368" s="1"/>
    </row>
    <row r="369" spans="2:13">
      <c r="B369" s="5"/>
      <c r="C369" s="6" t="s">
        <v>1</v>
      </c>
      <c r="D369" s="5"/>
      <c r="E369" s="5"/>
      <c r="F369" s="5"/>
      <c r="G369" s="5"/>
      <c r="H369" s="5"/>
      <c r="I369" s="5"/>
      <c r="J369" s="5"/>
      <c r="K369" s="5"/>
      <c r="L369" s="5"/>
      <c r="M369" s="5"/>
    </row>
    <row r="370" spans="2:13">
      <c r="B370" s="5"/>
      <c r="C370" s="6" t="s">
        <v>2</v>
      </c>
      <c r="D370" s="5"/>
      <c r="E370" s="5"/>
      <c r="F370" s="5"/>
      <c r="G370" s="5"/>
      <c r="H370" s="5"/>
      <c r="I370" s="5"/>
      <c r="J370" s="5"/>
      <c r="K370" s="5"/>
      <c r="L370" s="5"/>
      <c r="M370" s="5"/>
    </row>
    <row r="371" spans="2:13" ht="28">
      <c r="B371" s="52" t="s">
        <v>3</v>
      </c>
      <c r="C371" s="67" t="s">
        <v>4</v>
      </c>
      <c r="D371" s="67" t="s">
        <v>5</v>
      </c>
      <c r="E371" s="67" t="s">
        <v>6</v>
      </c>
      <c r="F371" s="67" t="s">
        <v>7</v>
      </c>
      <c r="G371" s="67" t="s">
        <v>8</v>
      </c>
      <c r="H371" s="53" t="s">
        <v>9</v>
      </c>
      <c r="I371" s="67" t="s">
        <v>10</v>
      </c>
      <c r="J371" s="67" t="s">
        <v>11</v>
      </c>
      <c r="K371" s="67" t="s">
        <v>12</v>
      </c>
      <c r="L371" s="67" t="s">
        <v>13</v>
      </c>
      <c r="M371" s="402" t="s">
        <v>14</v>
      </c>
    </row>
    <row r="372" spans="2:13" ht="102.65" customHeight="1">
      <c r="B372" s="750">
        <v>1</v>
      </c>
      <c r="C372" s="56" t="s">
        <v>141</v>
      </c>
      <c r="D372" s="404" t="s">
        <v>16</v>
      </c>
      <c r="E372" s="405">
        <v>1000</v>
      </c>
      <c r="F372" s="403">
        <v>1</v>
      </c>
      <c r="G372" s="16">
        <f>CEILING(E372/F372,1)</f>
        <v>1000</v>
      </c>
      <c r="H372" s="60"/>
      <c r="I372" s="17">
        <f t="shared" ref="I372:I374" si="53">H372*L372+H372</f>
        <v>0</v>
      </c>
      <c r="J372" s="17">
        <f t="shared" ref="J372:J374" si="54">ROUND(G372*H372,2)</f>
        <v>0</v>
      </c>
      <c r="K372" s="17">
        <f t="shared" ref="K372:K374" si="55">ROUND(G372*I372,2)</f>
        <v>0</v>
      </c>
      <c r="L372" s="85"/>
      <c r="M372" s="406"/>
    </row>
    <row r="373" spans="2:13" ht="102.65" customHeight="1">
      <c r="B373" s="750">
        <v>2</v>
      </c>
      <c r="C373" s="56" t="s">
        <v>142</v>
      </c>
      <c r="D373" s="404" t="s">
        <v>16</v>
      </c>
      <c r="E373" s="405">
        <v>1000</v>
      </c>
      <c r="F373" s="403">
        <v>1</v>
      </c>
      <c r="G373" s="16">
        <f>CEILING(E373/F373,1)</f>
        <v>1000</v>
      </c>
      <c r="H373" s="60"/>
      <c r="I373" s="17">
        <f t="shared" si="53"/>
        <v>0</v>
      </c>
      <c r="J373" s="17">
        <f t="shared" si="54"/>
        <v>0</v>
      </c>
      <c r="K373" s="17">
        <f t="shared" si="55"/>
        <v>0</v>
      </c>
      <c r="L373" s="85"/>
      <c r="M373" s="406"/>
    </row>
    <row r="374" spans="2:13" ht="102.65" customHeight="1">
      <c r="B374" s="750">
        <v>3</v>
      </c>
      <c r="C374" s="56" t="s">
        <v>143</v>
      </c>
      <c r="D374" s="404" t="s">
        <v>16</v>
      </c>
      <c r="E374" s="405">
        <v>1000</v>
      </c>
      <c r="F374" s="403">
        <v>1</v>
      </c>
      <c r="G374" s="16">
        <f>CEILING(E374/F374,1)</f>
        <v>1000</v>
      </c>
      <c r="H374" s="60"/>
      <c r="I374" s="17">
        <f t="shared" si="53"/>
        <v>0</v>
      </c>
      <c r="J374" s="17">
        <f t="shared" si="54"/>
        <v>0</v>
      </c>
      <c r="K374" s="17">
        <f t="shared" si="55"/>
        <v>0</v>
      </c>
      <c r="L374" s="85"/>
      <c r="M374" s="406"/>
    </row>
    <row r="375" spans="2:13">
      <c r="B375" s="407" t="s">
        <v>17</v>
      </c>
      <c r="C375" s="408"/>
      <c r="D375" s="408"/>
      <c r="E375" s="408"/>
      <c r="F375" s="408"/>
      <c r="G375" s="408"/>
      <c r="H375" s="125"/>
      <c r="I375" s="409"/>
      <c r="J375" s="24">
        <f>SUM(J372:J374)</f>
        <v>0</v>
      </c>
      <c r="K375" s="24">
        <f>SUM(K372:K374)</f>
        <v>0</v>
      </c>
      <c r="L375" s="103"/>
      <c r="M375" s="103"/>
    </row>
    <row r="376" spans="2:13">
      <c r="B376" s="5"/>
      <c r="C376" s="5"/>
      <c r="D376" s="5"/>
      <c r="E376" s="5"/>
      <c r="F376" s="5"/>
      <c r="G376" s="5"/>
      <c r="H376" s="5"/>
      <c r="I376" s="5"/>
      <c r="J376" s="410" t="s">
        <v>18</v>
      </c>
      <c r="K376" s="26">
        <f>K375-J375</f>
        <v>0</v>
      </c>
      <c r="L376" s="103"/>
      <c r="M376" s="103"/>
    </row>
    <row r="377" spans="2:13">
      <c r="B377" s="5"/>
      <c r="C377" s="5"/>
      <c r="D377" s="5"/>
      <c r="E377" s="5"/>
      <c r="F377" s="5"/>
      <c r="G377" s="5"/>
      <c r="H377" s="5"/>
      <c r="I377" s="5"/>
      <c r="J377" s="27"/>
      <c r="K377" s="686"/>
      <c r="L377" s="103"/>
      <c r="M377" s="103"/>
    </row>
    <row r="378" spans="2:13">
      <c r="B378" s="5"/>
      <c r="C378" s="5"/>
      <c r="D378" s="5"/>
      <c r="E378" s="5"/>
      <c r="F378" s="5"/>
      <c r="G378" s="5"/>
      <c r="H378" s="5"/>
      <c r="I378" s="5"/>
      <c r="J378" s="27"/>
      <c r="K378" s="686"/>
      <c r="L378" s="103"/>
      <c r="M378" s="103"/>
    </row>
    <row r="379" spans="2:13">
      <c r="B379" s="5"/>
      <c r="C379" s="5"/>
      <c r="D379" s="5"/>
      <c r="E379" s="1"/>
      <c r="F379" s="1"/>
      <c r="G379" s="1"/>
      <c r="H379" s="1"/>
      <c r="I379" s="1"/>
      <c r="J379" s="1"/>
      <c r="K379" s="1"/>
      <c r="L379" s="1"/>
      <c r="M379" s="1"/>
    </row>
    <row r="380" spans="2:13">
      <c r="B380" s="285"/>
      <c r="C380" s="49" t="s">
        <v>342</v>
      </c>
      <c r="D380" s="104"/>
      <c r="E380" s="27"/>
      <c r="F380" s="27"/>
      <c r="G380" s="28"/>
      <c r="H380" s="27"/>
      <c r="I380" s="28"/>
      <c r="J380" s="28"/>
      <c r="K380" s="28"/>
      <c r="L380" s="27"/>
      <c r="M380" s="27"/>
    </row>
    <row r="381" spans="2:13">
      <c r="B381" s="285"/>
      <c r="C381" s="50" t="s">
        <v>57</v>
      </c>
      <c r="D381" s="51"/>
      <c r="E381" s="27"/>
      <c r="F381" s="27"/>
      <c r="G381" s="28"/>
      <c r="H381" s="27"/>
      <c r="I381" s="28"/>
      <c r="J381" s="28"/>
      <c r="K381" s="28"/>
      <c r="L381" s="27"/>
      <c r="M381" s="27"/>
    </row>
    <row r="382" spans="2:13">
      <c r="B382" s="285"/>
      <c r="C382" s="49" t="s">
        <v>58</v>
      </c>
      <c r="D382" s="51"/>
      <c r="E382" s="27"/>
      <c r="F382" s="27"/>
      <c r="G382" s="28"/>
      <c r="H382" s="27"/>
      <c r="I382" s="28"/>
      <c r="J382" s="28"/>
      <c r="K382" s="28"/>
      <c r="L382" s="27"/>
      <c r="M382" s="27"/>
    </row>
    <row r="383" spans="2:13" ht="28">
      <c r="B383" s="67" t="s">
        <v>3</v>
      </c>
      <c r="C383" s="53" t="s">
        <v>4</v>
      </c>
      <c r="D383" s="53" t="s">
        <v>5</v>
      </c>
      <c r="E383" s="53" t="s">
        <v>6</v>
      </c>
      <c r="F383" s="53" t="s">
        <v>7</v>
      </c>
      <c r="G383" s="53" t="s">
        <v>8</v>
      </c>
      <c r="H383" s="53" t="s">
        <v>9</v>
      </c>
      <c r="I383" s="53" t="s">
        <v>10</v>
      </c>
      <c r="J383" s="53" t="s">
        <v>11</v>
      </c>
      <c r="K383" s="53" t="s">
        <v>12</v>
      </c>
      <c r="L383" s="53" t="s">
        <v>13</v>
      </c>
      <c r="M383" s="54" t="s">
        <v>14</v>
      </c>
    </row>
    <row r="384" spans="2:13" ht="43.75" customHeight="1">
      <c r="B384" s="750">
        <v>1</v>
      </c>
      <c r="C384" s="56" t="s">
        <v>144</v>
      </c>
      <c r="D384" s="92" t="s">
        <v>16</v>
      </c>
      <c r="E384" s="148">
        <v>18000</v>
      </c>
      <c r="F384" s="94">
        <v>100</v>
      </c>
      <c r="G384" s="16">
        <f>CEILING(E384/F384,1)</f>
        <v>180</v>
      </c>
      <c r="H384" s="60"/>
      <c r="I384" s="17">
        <f t="shared" ref="I384" si="56">H384*L384+H384</f>
        <v>0</v>
      </c>
      <c r="J384" s="17">
        <f t="shared" ref="J384" si="57">ROUND(G384*H384,2)</f>
        <v>0</v>
      </c>
      <c r="K384" s="17">
        <f t="shared" ref="K384" si="58">ROUND(G384*I384,2)</f>
        <v>0</v>
      </c>
      <c r="L384" s="85"/>
      <c r="M384" s="62"/>
    </row>
    <row r="385" spans="1:13">
      <c r="B385" s="863" t="s">
        <v>17</v>
      </c>
      <c r="C385" s="864"/>
      <c r="D385" s="864"/>
      <c r="E385" s="864"/>
      <c r="F385" s="864"/>
      <c r="G385" s="864"/>
      <c r="H385" s="864"/>
      <c r="I385" s="865"/>
      <c r="J385" s="24">
        <f>SUM(J384)</f>
        <v>0</v>
      </c>
      <c r="K385" s="24">
        <f>SUM(K384)</f>
        <v>0</v>
      </c>
      <c r="L385" s="27"/>
      <c r="M385" s="27"/>
    </row>
    <row r="386" spans="1:13">
      <c r="B386" s="27"/>
      <c r="C386" s="751"/>
      <c r="D386" s="27"/>
      <c r="E386" s="27"/>
      <c r="F386" s="27"/>
      <c r="G386" s="28"/>
      <c r="H386" s="27"/>
      <c r="I386" s="28"/>
      <c r="J386" s="66" t="s">
        <v>18</v>
      </c>
      <c r="K386" s="26">
        <f>K385-J385</f>
        <v>0</v>
      </c>
      <c r="L386" s="27"/>
      <c r="M386" s="27"/>
    </row>
    <row r="387" spans="1:13">
      <c r="B387" s="27"/>
      <c r="C387" s="751"/>
      <c r="D387" s="27"/>
      <c r="E387" s="27"/>
      <c r="F387" s="27"/>
      <c r="G387" s="28"/>
      <c r="H387" s="27"/>
      <c r="I387" s="28"/>
      <c r="J387" s="752"/>
      <c r="K387" s="686"/>
      <c r="L387" s="27"/>
      <c r="M387" s="27"/>
    </row>
    <row r="388" spans="1:13">
      <c r="B388" s="27"/>
      <c r="C388" s="751"/>
      <c r="D388" s="27"/>
      <c r="E388" s="27"/>
      <c r="F388" s="27"/>
      <c r="G388" s="28"/>
      <c r="H388" s="27"/>
      <c r="I388" s="28"/>
      <c r="J388" s="752"/>
      <c r="K388" s="686"/>
      <c r="L388" s="27"/>
      <c r="M388" s="27"/>
    </row>
    <row r="389" spans="1:13">
      <c r="B389" s="27"/>
      <c r="C389" s="27"/>
      <c r="D389" s="5"/>
      <c r="E389" s="5"/>
      <c r="F389" s="5"/>
      <c r="G389" s="5"/>
      <c r="H389" s="7"/>
      <c r="I389" s="5"/>
      <c r="J389" s="5"/>
      <c r="K389" s="5"/>
      <c r="L389" s="5"/>
      <c r="M389" s="5"/>
    </row>
    <row r="390" spans="1:13">
      <c r="B390" s="28"/>
      <c r="C390" s="51" t="s">
        <v>343</v>
      </c>
      <c r="D390" s="28"/>
      <c r="E390" s="28"/>
      <c r="F390" s="28"/>
      <c r="G390" s="28"/>
      <c r="H390" s="28"/>
      <c r="I390" s="28"/>
      <c r="J390" s="28"/>
      <c r="K390" s="28"/>
      <c r="L390" s="28"/>
      <c r="M390" s="28"/>
    </row>
    <row r="391" spans="1:13">
      <c r="B391" s="28"/>
      <c r="C391" s="51" t="s">
        <v>34</v>
      </c>
      <c r="D391" s="28"/>
      <c r="E391" s="28"/>
      <c r="F391" s="28"/>
      <c r="G391" s="28"/>
      <c r="H391" s="28"/>
      <c r="I391" s="28"/>
      <c r="J391" s="28"/>
      <c r="K391" s="28"/>
      <c r="L391" s="28"/>
      <c r="M391" s="28"/>
    </row>
    <row r="392" spans="1:13">
      <c r="B392" s="28"/>
      <c r="C392" s="51" t="s">
        <v>35</v>
      </c>
      <c r="D392" s="28"/>
      <c r="E392" s="28"/>
      <c r="F392" s="28"/>
      <c r="G392" s="28"/>
      <c r="H392" s="28"/>
      <c r="I392" s="28"/>
      <c r="J392" s="28"/>
      <c r="K392" s="28"/>
      <c r="L392" s="28"/>
      <c r="M392" s="28"/>
    </row>
    <row r="393" spans="1:13" ht="28">
      <c r="B393" s="52" t="s">
        <v>3</v>
      </c>
      <c r="C393" s="52" t="s">
        <v>4</v>
      </c>
      <c r="D393" s="52" t="s">
        <v>5</v>
      </c>
      <c r="E393" s="52" t="s">
        <v>6</v>
      </c>
      <c r="F393" s="52" t="s">
        <v>7</v>
      </c>
      <c r="G393" s="52" t="s">
        <v>8</v>
      </c>
      <c r="H393" s="53" t="s">
        <v>9</v>
      </c>
      <c r="I393" s="52" t="s">
        <v>10</v>
      </c>
      <c r="J393" s="53" t="s">
        <v>11</v>
      </c>
      <c r="K393" s="53" t="s">
        <v>12</v>
      </c>
      <c r="L393" s="411" t="s">
        <v>13</v>
      </c>
      <c r="M393" s="374" t="s">
        <v>14</v>
      </c>
    </row>
    <row r="394" spans="1:13" ht="60.65" customHeight="1">
      <c r="B394" s="412">
        <v>1</v>
      </c>
      <c r="C394" s="413" t="s">
        <v>145</v>
      </c>
      <c r="D394" s="127" t="s">
        <v>16</v>
      </c>
      <c r="E394" s="127">
        <v>30000</v>
      </c>
      <c r="F394" s="127">
        <v>1</v>
      </c>
      <c r="G394" s="127">
        <f>CEILING(E394/F394,1)</f>
        <v>30000</v>
      </c>
      <c r="H394" s="60"/>
      <c r="I394" s="17">
        <f t="shared" ref="I394" si="59">H394*L394+H394</f>
        <v>0</v>
      </c>
      <c r="J394" s="17">
        <f t="shared" ref="J394" si="60">ROUND(G394*H394,2)</f>
        <v>0</v>
      </c>
      <c r="K394" s="17">
        <f t="shared" ref="K394" si="61">ROUND(G394*I394,2)</f>
        <v>0</v>
      </c>
      <c r="L394" s="85"/>
      <c r="M394" s="130" t="s">
        <v>42</v>
      </c>
    </row>
    <row r="395" spans="1:13">
      <c r="B395" s="880" t="s">
        <v>17</v>
      </c>
      <c r="C395" s="881"/>
      <c r="D395" s="881"/>
      <c r="E395" s="881"/>
      <c r="F395" s="881"/>
      <c r="G395" s="881"/>
      <c r="H395" s="881"/>
      <c r="I395" s="882"/>
      <c r="J395" s="24">
        <f>SUM(J394)</f>
        <v>0</v>
      </c>
      <c r="K395" s="24">
        <f>SUM(K394)</f>
        <v>0</v>
      </c>
      <c r="L395" s="414"/>
      <c r="M395" s="414"/>
    </row>
    <row r="396" spans="1:13">
      <c r="B396" s="28"/>
      <c r="C396" s="28"/>
      <c r="D396" s="28"/>
      <c r="E396" s="28"/>
      <c r="F396" s="28"/>
      <c r="G396" s="28"/>
      <c r="H396" s="28"/>
      <c r="I396" s="28"/>
      <c r="J396" s="415" t="s">
        <v>18</v>
      </c>
      <c r="K396" s="26">
        <f>K395-J395</f>
        <v>0</v>
      </c>
      <c r="L396" s="414"/>
      <c r="M396" s="414"/>
    </row>
    <row r="397" spans="1:13">
      <c r="B397" s="28"/>
      <c r="C397" s="28"/>
      <c r="D397" s="28"/>
      <c r="E397" s="28"/>
      <c r="F397" s="28"/>
      <c r="G397" s="28"/>
      <c r="H397" s="28"/>
      <c r="I397" s="28"/>
      <c r="J397" s="416"/>
      <c r="K397" s="79"/>
      <c r="L397" s="414"/>
      <c r="M397" s="414"/>
    </row>
    <row r="398" spans="1:13">
      <c r="A398" s="812"/>
      <c r="B398" s="821" t="s">
        <v>43</v>
      </c>
      <c r="C398" s="814"/>
      <c r="D398" s="814"/>
      <c r="E398" s="814"/>
      <c r="F398" s="813"/>
      <c r="G398" s="28"/>
      <c r="H398" s="28"/>
      <c r="I398" s="28"/>
      <c r="J398" s="416"/>
      <c r="K398" s="249"/>
      <c r="L398" s="414"/>
      <c r="M398" s="414"/>
    </row>
    <row r="399" spans="1:13" ht="56">
      <c r="A399" s="822" t="s">
        <v>372</v>
      </c>
      <c r="B399" s="815" t="s">
        <v>44</v>
      </c>
      <c r="C399" s="816" t="s">
        <v>45</v>
      </c>
      <c r="D399" s="817" t="s">
        <v>46</v>
      </c>
      <c r="E399" s="861" t="s">
        <v>47</v>
      </c>
      <c r="F399" s="862"/>
      <c r="G399" s="417"/>
      <c r="H399" s="28"/>
      <c r="I399" s="28"/>
      <c r="J399" s="416"/>
      <c r="K399" s="249"/>
      <c r="L399" s="414"/>
      <c r="M399" s="414"/>
    </row>
    <row r="400" spans="1:13">
      <c r="A400" s="824"/>
      <c r="B400" s="818"/>
      <c r="C400" s="333"/>
      <c r="D400" s="820"/>
      <c r="E400" s="859"/>
      <c r="F400" s="860"/>
      <c r="G400" s="418"/>
      <c r="H400" s="28"/>
      <c r="I400" s="28"/>
      <c r="J400" s="416"/>
      <c r="K400" s="249"/>
      <c r="L400" s="414"/>
      <c r="M400" s="414"/>
    </row>
    <row r="401" spans="1:13">
      <c r="A401" s="824"/>
      <c r="B401" s="818"/>
      <c r="C401" s="333"/>
      <c r="D401" s="820"/>
      <c r="E401" s="859"/>
      <c r="F401" s="860"/>
      <c r="G401" s="418"/>
      <c r="H401" s="28"/>
      <c r="I401" s="28"/>
      <c r="J401" s="416"/>
      <c r="K401" s="249"/>
      <c r="L401" s="414"/>
      <c r="M401" s="414"/>
    </row>
    <row r="402" spans="1:13">
      <c r="A402" s="824"/>
      <c r="B402" s="818"/>
      <c r="C402" s="333"/>
      <c r="D402" s="820"/>
      <c r="E402" s="859"/>
      <c r="F402" s="860"/>
      <c r="G402" s="418"/>
      <c r="H402" s="28"/>
      <c r="I402" s="28"/>
      <c r="J402" s="416"/>
      <c r="K402" s="249"/>
      <c r="L402" s="414"/>
      <c r="M402" s="414"/>
    </row>
    <row r="403" spans="1:13">
      <c r="B403" s="28"/>
      <c r="C403" s="28"/>
      <c r="D403" s="28"/>
      <c r="E403" s="28"/>
      <c r="F403" s="28"/>
      <c r="G403" s="28"/>
      <c r="H403" s="28"/>
      <c r="I403" s="28"/>
      <c r="J403" s="416"/>
      <c r="K403" s="249"/>
      <c r="L403" s="414"/>
      <c r="M403" s="414"/>
    </row>
    <row r="404" spans="1:13">
      <c r="B404" s="28"/>
      <c r="C404" s="28"/>
      <c r="D404" s="28"/>
      <c r="E404" s="28"/>
      <c r="F404" s="28"/>
      <c r="G404" s="28"/>
      <c r="H404" s="28"/>
      <c r="I404" s="28"/>
      <c r="J404" s="28"/>
      <c r="K404" s="28"/>
      <c r="L404" s="28"/>
      <c r="M404" s="28"/>
    </row>
    <row r="405" spans="1:13">
      <c r="B405" s="28"/>
      <c r="C405" s="51" t="s">
        <v>155</v>
      </c>
      <c r="D405" s="28"/>
      <c r="E405" s="28"/>
      <c r="F405" s="28"/>
      <c r="G405" s="28"/>
      <c r="H405" s="28"/>
      <c r="I405" s="28"/>
      <c r="J405" s="28"/>
      <c r="K405" s="28"/>
      <c r="L405" s="28"/>
      <c r="M405" s="28"/>
    </row>
    <row r="406" spans="1:13">
      <c r="B406" s="28"/>
      <c r="C406" s="51" t="s">
        <v>1</v>
      </c>
      <c r="D406" s="28"/>
      <c r="E406" s="28"/>
      <c r="F406" s="28"/>
      <c r="G406" s="28"/>
      <c r="H406" s="28"/>
      <c r="I406" s="28"/>
      <c r="J406" s="28"/>
      <c r="K406" s="28"/>
      <c r="L406" s="28"/>
      <c r="M406" s="28"/>
    </row>
    <row r="407" spans="1:13">
      <c r="B407" s="28"/>
      <c r="C407" s="51" t="s">
        <v>146</v>
      </c>
      <c r="D407" s="28"/>
      <c r="E407" s="28"/>
      <c r="F407" s="28"/>
      <c r="G407" s="28"/>
      <c r="H407" s="28"/>
      <c r="I407" s="28"/>
      <c r="J407" s="28"/>
      <c r="K407" s="28"/>
      <c r="L407" s="28"/>
      <c r="M407" s="28"/>
    </row>
    <row r="408" spans="1:13" ht="28">
      <c r="B408" s="52" t="s">
        <v>3</v>
      </c>
      <c r="C408" s="52" t="s">
        <v>4</v>
      </c>
      <c r="D408" s="52" t="s">
        <v>5</v>
      </c>
      <c r="E408" s="52" t="s">
        <v>6</v>
      </c>
      <c r="F408" s="52" t="s">
        <v>7</v>
      </c>
      <c r="G408" s="52" t="s">
        <v>8</v>
      </c>
      <c r="H408" s="53" t="s">
        <v>9</v>
      </c>
      <c r="I408" s="52" t="s">
        <v>10</v>
      </c>
      <c r="J408" s="53" t="s">
        <v>11</v>
      </c>
      <c r="K408" s="53" t="s">
        <v>12</v>
      </c>
      <c r="L408" s="411" t="s">
        <v>13</v>
      </c>
      <c r="M408" s="374" t="s">
        <v>14</v>
      </c>
    </row>
    <row r="409" spans="1:13" ht="176.4" customHeight="1">
      <c r="B409" s="412">
        <v>1</v>
      </c>
      <c r="C409" s="413" t="s">
        <v>380</v>
      </c>
      <c r="D409" s="127" t="s">
        <v>16</v>
      </c>
      <c r="E409" s="127">
        <v>3600</v>
      </c>
      <c r="F409" s="127">
        <v>1</v>
      </c>
      <c r="G409" s="127">
        <f>CEILING(E409/F409,1)</f>
        <v>3600</v>
      </c>
      <c r="H409" s="60"/>
      <c r="I409" s="17">
        <f t="shared" ref="I409" si="62">H409*L409+H409</f>
        <v>0</v>
      </c>
      <c r="J409" s="17">
        <f t="shared" ref="J409" si="63">ROUND(G409*H409,2)</f>
        <v>0</v>
      </c>
      <c r="K409" s="17">
        <f t="shared" ref="K409" si="64">ROUND(G409*I409,2)</f>
        <v>0</v>
      </c>
      <c r="L409" s="85"/>
      <c r="M409" s="419"/>
    </row>
    <row r="410" spans="1:13">
      <c r="B410" s="880" t="s">
        <v>17</v>
      </c>
      <c r="C410" s="881"/>
      <c r="D410" s="881"/>
      <c r="E410" s="881"/>
      <c r="F410" s="881"/>
      <c r="G410" s="881"/>
      <c r="H410" s="881"/>
      <c r="I410" s="882"/>
      <c r="J410" s="420">
        <f>SUM(J409)</f>
        <v>0</v>
      </c>
      <c r="K410" s="420">
        <f>SUM(K409)</f>
        <v>0</v>
      </c>
      <c r="L410" s="414"/>
      <c r="M410" s="414"/>
    </row>
    <row r="411" spans="1:13">
      <c r="B411" s="28"/>
      <c r="C411" s="28"/>
      <c r="D411" s="28"/>
      <c r="E411" s="28"/>
      <c r="F411" s="28"/>
      <c r="G411" s="28"/>
      <c r="H411" s="28"/>
      <c r="I411" s="28"/>
      <c r="J411" s="183" t="s">
        <v>18</v>
      </c>
      <c r="K411" s="26">
        <f>K410-J410</f>
        <v>0</v>
      </c>
      <c r="L411" s="5"/>
      <c r="M411" s="5"/>
    </row>
    <row r="412" spans="1:13">
      <c r="B412" s="28"/>
      <c r="C412" s="28"/>
      <c r="D412" s="28"/>
      <c r="E412" s="28"/>
      <c r="F412" s="28"/>
      <c r="G412" s="28"/>
      <c r="H412" s="28"/>
      <c r="I412" s="28"/>
      <c r="J412" s="1"/>
      <c r="K412" s="1"/>
      <c r="L412" s="1"/>
      <c r="M412" s="1"/>
    </row>
    <row r="413" spans="1:13">
      <c r="B413" s="28"/>
      <c r="C413" s="28"/>
      <c r="D413" s="28"/>
      <c r="E413" s="28"/>
      <c r="F413" s="28"/>
      <c r="G413" s="28"/>
      <c r="H413" s="28"/>
      <c r="I413" s="28"/>
      <c r="J413" s="1"/>
      <c r="K413" s="1"/>
      <c r="L413" s="1"/>
      <c r="M413" s="1"/>
    </row>
    <row r="414" spans="1:13">
      <c r="B414" s="5"/>
      <c r="C414" s="5"/>
      <c r="D414" s="5"/>
      <c r="E414" s="5"/>
      <c r="F414" s="5"/>
      <c r="G414" s="5"/>
      <c r="H414" s="5"/>
      <c r="I414" s="5"/>
      <c r="J414" s="1"/>
      <c r="K414" s="1"/>
      <c r="L414" s="1"/>
      <c r="M414" s="1"/>
    </row>
    <row r="415" spans="1:13">
      <c r="B415" s="5"/>
      <c r="C415" s="6" t="s">
        <v>332</v>
      </c>
      <c r="D415" s="5"/>
      <c r="E415" s="5"/>
      <c r="F415" s="5"/>
      <c r="G415" s="5"/>
      <c r="H415" s="5"/>
      <c r="I415" s="5"/>
      <c r="J415" s="28"/>
      <c r="K415" s="28"/>
      <c r="L415" s="27"/>
      <c r="M415" s="27"/>
    </row>
    <row r="416" spans="1:13">
      <c r="B416" s="5"/>
      <c r="C416" s="6" t="s">
        <v>57</v>
      </c>
      <c r="D416" s="5"/>
      <c r="E416" s="5"/>
      <c r="F416" s="5"/>
      <c r="G416" s="5"/>
      <c r="H416" s="5"/>
      <c r="I416" s="5"/>
      <c r="J416" s="28"/>
      <c r="K416" s="28"/>
      <c r="L416" s="27"/>
      <c r="M416" s="27"/>
    </row>
    <row r="417" spans="2:13">
      <c r="B417" s="5"/>
      <c r="C417" s="6" t="s">
        <v>58</v>
      </c>
      <c r="D417" s="5"/>
      <c r="E417" s="5"/>
      <c r="F417" s="5"/>
      <c r="G417" s="5"/>
      <c r="H417" s="5"/>
      <c r="I417" s="5"/>
      <c r="J417" s="28"/>
      <c r="K417" s="28"/>
      <c r="L417" s="27"/>
      <c r="M417" s="27"/>
    </row>
    <row r="418" spans="2:13" ht="28">
      <c r="B418" s="67" t="s">
        <v>3</v>
      </c>
      <c r="C418" s="52" t="s">
        <v>4</v>
      </c>
      <c r="D418" s="52" t="s">
        <v>5</v>
      </c>
      <c r="E418" s="52" t="s">
        <v>6</v>
      </c>
      <c r="F418" s="52" t="s">
        <v>7</v>
      </c>
      <c r="G418" s="52" t="s">
        <v>8</v>
      </c>
      <c r="H418" s="68" t="s">
        <v>9</v>
      </c>
      <c r="I418" s="52" t="s">
        <v>10</v>
      </c>
      <c r="J418" s="53" t="s">
        <v>11</v>
      </c>
      <c r="K418" s="53" t="s">
        <v>12</v>
      </c>
      <c r="L418" s="53" t="s">
        <v>13</v>
      </c>
      <c r="M418" s="54" t="s">
        <v>14</v>
      </c>
    </row>
    <row r="419" spans="2:13" ht="28">
      <c r="B419" s="82">
        <v>1</v>
      </c>
      <c r="C419" s="70" t="s">
        <v>147</v>
      </c>
      <c r="D419" s="144" t="s">
        <v>16</v>
      </c>
      <c r="E419" s="84">
        <v>45000</v>
      </c>
      <c r="F419" s="82">
        <v>100</v>
      </c>
      <c r="G419" s="74">
        <f t="shared" ref="G419:G426" si="65">CEILING(E419/F419,1)</f>
        <v>450</v>
      </c>
      <c r="H419" s="60"/>
      <c r="I419" s="17">
        <f t="shared" ref="I419:I426" si="66">H419*L419+H419</f>
        <v>0</v>
      </c>
      <c r="J419" s="17">
        <f t="shared" ref="J419:J426" si="67">ROUND(G419*H419,2)</f>
        <v>0</v>
      </c>
      <c r="K419" s="17">
        <f t="shared" ref="K419:K426" si="68">ROUND(G419*I419,2)</f>
        <v>0</v>
      </c>
      <c r="L419" s="85"/>
      <c r="M419" s="19"/>
    </row>
    <row r="420" spans="2:13" ht="28">
      <c r="B420" s="82">
        <v>2</v>
      </c>
      <c r="C420" s="70" t="s">
        <v>148</v>
      </c>
      <c r="D420" s="144" t="s">
        <v>16</v>
      </c>
      <c r="E420" s="84">
        <v>20000</v>
      </c>
      <c r="F420" s="82">
        <v>100</v>
      </c>
      <c r="G420" s="74">
        <f t="shared" si="65"/>
        <v>200</v>
      </c>
      <c r="H420" s="60"/>
      <c r="I420" s="17">
        <f t="shared" si="66"/>
        <v>0</v>
      </c>
      <c r="J420" s="17">
        <f t="shared" si="67"/>
        <v>0</v>
      </c>
      <c r="K420" s="17">
        <f t="shared" si="68"/>
        <v>0</v>
      </c>
      <c r="L420" s="85"/>
      <c r="M420" s="19"/>
    </row>
    <row r="421" spans="2:13" ht="28">
      <c r="B421" s="82">
        <v>3</v>
      </c>
      <c r="C421" s="70" t="s">
        <v>149</v>
      </c>
      <c r="D421" s="144" t="s">
        <v>16</v>
      </c>
      <c r="E421" s="84">
        <v>3000</v>
      </c>
      <c r="F421" s="82">
        <v>100</v>
      </c>
      <c r="G421" s="74">
        <f t="shared" si="65"/>
        <v>30</v>
      </c>
      <c r="H421" s="60"/>
      <c r="I421" s="17">
        <f t="shared" si="66"/>
        <v>0</v>
      </c>
      <c r="J421" s="17">
        <f t="shared" si="67"/>
        <v>0</v>
      </c>
      <c r="K421" s="17">
        <f t="shared" si="68"/>
        <v>0</v>
      </c>
      <c r="L421" s="85"/>
      <c r="M421" s="19"/>
    </row>
    <row r="422" spans="2:13" ht="28">
      <c r="B422" s="82">
        <v>4</v>
      </c>
      <c r="C422" s="70" t="s">
        <v>150</v>
      </c>
      <c r="D422" s="144" t="s">
        <v>16</v>
      </c>
      <c r="E422" s="84">
        <v>45000</v>
      </c>
      <c r="F422" s="82">
        <v>100</v>
      </c>
      <c r="G422" s="74">
        <f t="shared" si="65"/>
        <v>450</v>
      </c>
      <c r="H422" s="60"/>
      <c r="I422" s="17">
        <f t="shared" si="66"/>
        <v>0</v>
      </c>
      <c r="J422" s="17">
        <f t="shared" si="67"/>
        <v>0</v>
      </c>
      <c r="K422" s="17">
        <f t="shared" si="68"/>
        <v>0</v>
      </c>
      <c r="L422" s="85"/>
      <c r="M422" s="19"/>
    </row>
    <row r="423" spans="2:13" ht="28">
      <c r="B423" s="82">
        <v>5</v>
      </c>
      <c r="C423" s="70" t="s">
        <v>151</v>
      </c>
      <c r="D423" s="144" t="s">
        <v>16</v>
      </c>
      <c r="E423" s="84">
        <v>50000</v>
      </c>
      <c r="F423" s="82">
        <v>100</v>
      </c>
      <c r="G423" s="74">
        <f t="shared" si="65"/>
        <v>500</v>
      </c>
      <c r="H423" s="60"/>
      <c r="I423" s="17">
        <f t="shared" si="66"/>
        <v>0</v>
      </c>
      <c r="J423" s="17">
        <f t="shared" si="67"/>
        <v>0</v>
      </c>
      <c r="K423" s="17">
        <f t="shared" si="68"/>
        <v>0</v>
      </c>
      <c r="L423" s="85"/>
      <c r="M423" s="19"/>
    </row>
    <row r="424" spans="2:13" ht="28">
      <c r="B424" s="82">
        <v>6</v>
      </c>
      <c r="C424" s="70" t="s">
        <v>152</v>
      </c>
      <c r="D424" s="144" t="s">
        <v>16</v>
      </c>
      <c r="E424" s="84">
        <v>50000</v>
      </c>
      <c r="F424" s="82">
        <v>100</v>
      </c>
      <c r="G424" s="74">
        <f t="shared" si="65"/>
        <v>500</v>
      </c>
      <c r="H424" s="60"/>
      <c r="I424" s="17">
        <f t="shared" si="66"/>
        <v>0</v>
      </c>
      <c r="J424" s="17">
        <f t="shared" si="67"/>
        <v>0</v>
      </c>
      <c r="K424" s="17">
        <f t="shared" si="68"/>
        <v>0</v>
      </c>
      <c r="L424" s="85"/>
      <c r="M424" s="19"/>
    </row>
    <row r="425" spans="2:13" ht="28">
      <c r="B425" s="82">
        <v>7</v>
      </c>
      <c r="C425" s="70" t="s">
        <v>153</v>
      </c>
      <c r="D425" s="144" t="s">
        <v>16</v>
      </c>
      <c r="E425" s="84">
        <v>40000</v>
      </c>
      <c r="F425" s="82">
        <v>100</v>
      </c>
      <c r="G425" s="74">
        <f t="shared" si="65"/>
        <v>400</v>
      </c>
      <c r="H425" s="60"/>
      <c r="I425" s="17">
        <f t="shared" si="66"/>
        <v>0</v>
      </c>
      <c r="J425" s="17">
        <f t="shared" si="67"/>
        <v>0</v>
      </c>
      <c r="K425" s="17">
        <f t="shared" si="68"/>
        <v>0</v>
      </c>
      <c r="L425" s="85"/>
      <c r="M425" s="19"/>
    </row>
    <row r="426" spans="2:13" ht="28">
      <c r="B426" s="82">
        <v>8</v>
      </c>
      <c r="C426" s="70" t="s">
        <v>154</v>
      </c>
      <c r="D426" s="144" t="s">
        <v>16</v>
      </c>
      <c r="E426" s="84">
        <v>100000</v>
      </c>
      <c r="F426" s="82">
        <v>100</v>
      </c>
      <c r="G426" s="74">
        <f t="shared" si="65"/>
        <v>1000</v>
      </c>
      <c r="H426" s="60"/>
      <c r="I426" s="17">
        <f t="shared" si="66"/>
        <v>0</v>
      </c>
      <c r="J426" s="17">
        <f t="shared" si="67"/>
        <v>0</v>
      </c>
      <c r="K426" s="17">
        <f t="shared" si="68"/>
        <v>0</v>
      </c>
      <c r="L426" s="85"/>
      <c r="M426" s="19"/>
    </row>
    <row r="427" spans="2:13">
      <c r="B427" s="86" t="s">
        <v>17</v>
      </c>
      <c r="C427" s="87"/>
      <c r="D427" s="87"/>
      <c r="E427" s="87"/>
      <c r="F427" s="87"/>
      <c r="G427" s="87"/>
      <c r="H427" s="102"/>
      <c r="I427" s="421"/>
      <c r="J427" s="24">
        <f>SUM(J419:J426)</f>
        <v>0</v>
      </c>
      <c r="K427" s="24">
        <f>SUM(K419:K426)</f>
        <v>0</v>
      </c>
      <c r="L427" s="27"/>
      <c r="M427" s="27"/>
    </row>
    <row r="428" spans="2:13">
      <c r="B428" s="27"/>
      <c r="C428" s="27"/>
      <c r="D428" s="27"/>
      <c r="E428" s="27"/>
      <c r="F428" s="27"/>
      <c r="G428" s="27"/>
      <c r="H428" s="27"/>
      <c r="I428" s="27"/>
      <c r="J428" s="422" t="s">
        <v>18</v>
      </c>
      <c r="K428" s="423">
        <f>K427-J427</f>
        <v>0</v>
      </c>
      <c r="L428" s="5"/>
      <c r="M428" s="5"/>
    </row>
    <row r="429" spans="2:13">
      <c r="B429" s="27"/>
      <c r="C429" s="27"/>
      <c r="D429" s="27"/>
      <c r="E429" s="27"/>
      <c r="F429" s="27"/>
      <c r="G429" s="27"/>
      <c r="H429" s="27"/>
      <c r="I429" s="27"/>
      <c r="J429" s="27"/>
      <c r="K429" s="5"/>
      <c r="L429" s="5"/>
      <c r="M429" s="5"/>
    </row>
    <row r="432" spans="2:13">
      <c r="B432" s="5"/>
      <c r="C432" s="6" t="s">
        <v>163</v>
      </c>
      <c r="D432" s="28"/>
      <c r="E432" s="28"/>
      <c r="F432" s="28"/>
      <c r="G432" s="5"/>
      <c r="H432" s="28"/>
      <c r="I432" s="29"/>
      <c r="J432" s="28"/>
      <c r="K432" s="28"/>
      <c r="L432" s="28"/>
      <c r="M432" s="27"/>
    </row>
    <row r="433" spans="2:13">
      <c r="B433" s="5"/>
      <c r="C433" s="6" t="s">
        <v>1</v>
      </c>
      <c r="D433" s="5"/>
      <c r="E433" s="5"/>
      <c r="F433" s="5"/>
      <c r="G433" s="27"/>
      <c r="H433" s="28"/>
      <c r="I433" s="29"/>
      <c r="J433" s="28"/>
      <c r="K433" s="28"/>
      <c r="L433" s="28"/>
      <c r="M433" s="27"/>
    </row>
    <row r="434" spans="2:13">
      <c r="B434" s="5"/>
      <c r="C434" s="6" t="s">
        <v>2</v>
      </c>
      <c r="D434" s="28"/>
      <c r="E434" s="28"/>
      <c r="F434" s="28"/>
      <c r="G434" s="27"/>
      <c r="H434" s="28"/>
      <c r="I434" s="29"/>
      <c r="J434" s="28"/>
      <c r="K434" s="28"/>
      <c r="L434" s="28"/>
      <c r="M434" s="27"/>
    </row>
    <row r="435" spans="2:13" ht="28">
      <c r="B435" s="424" t="s">
        <v>3</v>
      </c>
      <c r="C435" s="171" t="s">
        <v>4</v>
      </c>
      <c r="D435" s="758" t="s">
        <v>5</v>
      </c>
      <c r="E435" s="171" t="s">
        <v>6</v>
      </c>
      <c r="F435" s="171" t="s">
        <v>7</v>
      </c>
      <c r="G435" s="171" t="s">
        <v>8</v>
      </c>
      <c r="H435" s="425" t="s">
        <v>9</v>
      </c>
      <c r="I435" s="171" t="s">
        <v>10</v>
      </c>
      <c r="J435" s="171" t="s">
        <v>11</v>
      </c>
      <c r="K435" s="426" t="s">
        <v>12</v>
      </c>
      <c r="L435" s="171" t="s">
        <v>13</v>
      </c>
      <c r="M435" s="91" t="s">
        <v>14</v>
      </c>
    </row>
    <row r="436" spans="2:13">
      <c r="B436" s="427"/>
      <c r="C436" s="428" t="s">
        <v>156</v>
      </c>
      <c r="D436" s="429"/>
      <c r="E436" s="429"/>
      <c r="F436" s="429"/>
      <c r="G436" s="429"/>
      <c r="H436" s="430"/>
      <c r="I436" s="429"/>
      <c r="J436" s="429"/>
      <c r="K436" s="429"/>
      <c r="L436" s="429"/>
      <c r="M436" s="431"/>
    </row>
    <row r="437" spans="2:13" ht="62.4" customHeight="1">
      <c r="B437" s="753">
        <v>1</v>
      </c>
      <c r="C437" s="759" t="s">
        <v>157</v>
      </c>
      <c r="D437" s="844" t="s">
        <v>16</v>
      </c>
      <c r="E437" s="763">
        <v>50</v>
      </c>
      <c r="F437" s="764">
        <v>1</v>
      </c>
      <c r="G437" s="341">
        <f t="shared" ref="G437:G442" si="69">CEILING(E437/F437,1)</f>
        <v>50</v>
      </c>
      <c r="H437" s="765"/>
      <c r="I437" s="17">
        <f t="shared" ref="I437:I442" si="70">H437*L437+H437</f>
        <v>0</v>
      </c>
      <c r="J437" s="17">
        <f t="shared" ref="J437:J442" si="71">ROUND(G437*H437,2)</f>
        <v>0</v>
      </c>
      <c r="K437" s="17">
        <f t="shared" ref="K437:K442" si="72">ROUND(G437*I437,2)</f>
        <v>0</v>
      </c>
      <c r="L437" s="382"/>
      <c r="M437" s="761" t="s">
        <v>42</v>
      </c>
    </row>
    <row r="438" spans="2:13" ht="58.25" customHeight="1">
      <c r="B438" s="754">
        <v>2</v>
      </c>
      <c r="C438" s="760" t="s">
        <v>158</v>
      </c>
      <c r="D438" s="844" t="s">
        <v>16</v>
      </c>
      <c r="E438" s="763">
        <v>100</v>
      </c>
      <c r="F438" s="764">
        <v>1</v>
      </c>
      <c r="G438" s="341">
        <f t="shared" si="69"/>
        <v>100</v>
      </c>
      <c r="H438" s="765"/>
      <c r="I438" s="17">
        <f t="shared" si="70"/>
        <v>0</v>
      </c>
      <c r="J438" s="17">
        <f t="shared" si="71"/>
        <v>0</v>
      </c>
      <c r="K438" s="17">
        <f t="shared" si="72"/>
        <v>0</v>
      </c>
      <c r="L438" s="382"/>
      <c r="M438" s="762" t="s">
        <v>42</v>
      </c>
    </row>
    <row r="439" spans="2:13" ht="34.75" customHeight="1">
      <c r="B439" s="754">
        <v>3</v>
      </c>
      <c r="C439" s="760" t="s">
        <v>159</v>
      </c>
      <c r="D439" s="844" t="s">
        <v>16</v>
      </c>
      <c r="E439" s="763">
        <v>100</v>
      </c>
      <c r="F439" s="764">
        <v>1</v>
      </c>
      <c r="G439" s="341">
        <f t="shared" si="69"/>
        <v>100</v>
      </c>
      <c r="H439" s="765"/>
      <c r="I439" s="17">
        <f t="shared" si="70"/>
        <v>0</v>
      </c>
      <c r="J439" s="17">
        <f t="shared" si="71"/>
        <v>0</v>
      </c>
      <c r="K439" s="17">
        <f t="shared" si="72"/>
        <v>0</v>
      </c>
      <c r="L439" s="382"/>
      <c r="M439" s="762" t="s">
        <v>42</v>
      </c>
    </row>
    <row r="440" spans="2:13" ht="70">
      <c r="B440" s="755">
        <v>4</v>
      </c>
      <c r="C440" s="760" t="s">
        <v>160</v>
      </c>
      <c r="D440" s="844" t="s">
        <v>16</v>
      </c>
      <c r="E440" s="763">
        <v>100</v>
      </c>
      <c r="F440" s="764">
        <v>1</v>
      </c>
      <c r="G440" s="341">
        <f t="shared" si="69"/>
        <v>100</v>
      </c>
      <c r="H440" s="765"/>
      <c r="I440" s="17">
        <f t="shared" si="70"/>
        <v>0</v>
      </c>
      <c r="J440" s="17">
        <f t="shared" si="71"/>
        <v>0</v>
      </c>
      <c r="K440" s="17">
        <f t="shared" si="72"/>
        <v>0</v>
      </c>
      <c r="L440" s="382"/>
      <c r="M440" s="762" t="s">
        <v>42</v>
      </c>
    </row>
    <row r="441" spans="2:13" ht="32.4" customHeight="1">
      <c r="B441" s="754">
        <v>5</v>
      </c>
      <c r="C441" s="760" t="s">
        <v>161</v>
      </c>
      <c r="D441" s="844" t="s">
        <v>16</v>
      </c>
      <c r="E441" s="763">
        <v>40</v>
      </c>
      <c r="F441" s="764">
        <v>10</v>
      </c>
      <c r="G441" s="341">
        <f t="shared" si="69"/>
        <v>4</v>
      </c>
      <c r="H441" s="765"/>
      <c r="I441" s="17">
        <f t="shared" si="70"/>
        <v>0</v>
      </c>
      <c r="J441" s="17">
        <f t="shared" si="71"/>
        <v>0</v>
      </c>
      <c r="K441" s="17">
        <f t="shared" si="72"/>
        <v>0</v>
      </c>
      <c r="L441" s="382"/>
      <c r="M441" s="762" t="s">
        <v>42</v>
      </c>
    </row>
    <row r="442" spans="2:13" ht="60.65" customHeight="1">
      <c r="B442" s="754">
        <v>6</v>
      </c>
      <c r="C442" s="760" t="s">
        <v>162</v>
      </c>
      <c r="D442" s="844" t="s">
        <v>16</v>
      </c>
      <c r="E442" s="763">
        <v>50</v>
      </c>
      <c r="F442" s="764">
        <v>1</v>
      </c>
      <c r="G442" s="341">
        <f t="shared" si="69"/>
        <v>50</v>
      </c>
      <c r="H442" s="765"/>
      <c r="I442" s="17">
        <f t="shared" si="70"/>
        <v>0</v>
      </c>
      <c r="J442" s="17">
        <f t="shared" si="71"/>
        <v>0</v>
      </c>
      <c r="K442" s="17">
        <f t="shared" si="72"/>
        <v>0</v>
      </c>
      <c r="L442" s="382"/>
      <c r="M442" s="762" t="s">
        <v>42</v>
      </c>
    </row>
    <row r="443" spans="2:13">
      <c r="B443" s="63" t="s">
        <v>17</v>
      </c>
      <c r="C443" s="64"/>
      <c r="D443" s="64"/>
      <c r="E443" s="64"/>
      <c r="F443" s="64"/>
      <c r="G443" s="64"/>
      <c r="H443" s="77"/>
      <c r="I443" s="64"/>
      <c r="J443" s="386">
        <f>SUM(J437:J442)</f>
        <v>0</v>
      </c>
      <c r="K443" s="386">
        <f>SUM(K437:K442)</f>
        <v>0</v>
      </c>
      <c r="L443" s="27"/>
      <c r="M443" s="27"/>
    </row>
    <row r="444" spans="2:13">
      <c r="B444" s="1"/>
      <c r="C444" s="1"/>
      <c r="D444" s="51"/>
      <c r="E444" s="51"/>
      <c r="F444" s="51"/>
      <c r="G444" s="51"/>
      <c r="H444" s="432"/>
      <c r="I444" s="51"/>
      <c r="J444" s="66" t="s">
        <v>18</v>
      </c>
      <c r="K444" s="26">
        <f>K443-J443</f>
        <v>0</v>
      </c>
      <c r="L444" s="27"/>
      <c r="M444" s="27"/>
    </row>
    <row r="446" spans="2:13" s="812" customFormat="1">
      <c r="B446" s="821" t="s">
        <v>43</v>
      </c>
      <c r="C446" s="814"/>
      <c r="D446" s="814"/>
      <c r="E446" s="814"/>
      <c r="F446" s="813"/>
    </row>
    <row r="447" spans="2:13" s="812" customFormat="1" ht="56">
      <c r="B447" s="815" t="s">
        <v>44</v>
      </c>
      <c r="C447" s="816" t="s">
        <v>45</v>
      </c>
      <c r="D447" s="857" t="s">
        <v>46</v>
      </c>
      <c r="E447" s="861" t="s">
        <v>47</v>
      </c>
      <c r="F447" s="862"/>
    </row>
    <row r="448" spans="2:13" s="812" customFormat="1">
      <c r="B448" s="818"/>
      <c r="C448" s="333"/>
      <c r="D448" s="820"/>
      <c r="E448" s="859"/>
      <c r="F448" s="860"/>
    </row>
    <row r="449" spans="2:13">
      <c r="B449" s="818"/>
      <c r="C449" s="333"/>
      <c r="D449" s="820"/>
      <c r="E449" s="859"/>
      <c r="F449" s="860"/>
      <c r="G449" s="1"/>
      <c r="H449" s="1"/>
      <c r="I449" s="1"/>
      <c r="J449" s="1"/>
      <c r="K449" s="1"/>
      <c r="L449" s="1"/>
      <c r="M449" s="1"/>
    </row>
    <row r="450" spans="2:13">
      <c r="B450" s="818"/>
      <c r="C450" s="333"/>
      <c r="D450" s="820"/>
      <c r="E450" s="859"/>
      <c r="F450" s="860"/>
      <c r="G450" s="1"/>
      <c r="H450" s="1"/>
      <c r="I450" s="1"/>
      <c r="J450" s="1"/>
      <c r="K450" s="1"/>
      <c r="L450" s="1"/>
      <c r="M450" s="1"/>
    </row>
    <row r="451" spans="2:13" s="812" customFormat="1">
      <c r="B451" s="908"/>
      <c r="C451" s="909"/>
      <c r="D451" s="910"/>
      <c r="E451" s="911"/>
      <c r="F451" s="911"/>
      <c r="G451" s="1"/>
      <c r="H451" s="1"/>
      <c r="I451" s="1"/>
      <c r="J451" s="1"/>
      <c r="K451" s="1"/>
      <c r="L451" s="1"/>
      <c r="M451" s="1"/>
    </row>
    <row r="452" spans="2:13" s="812" customFormat="1">
      <c r="B452" s="908"/>
      <c r="C452" s="909"/>
      <c r="D452" s="910"/>
      <c r="E452" s="911"/>
      <c r="F452" s="911"/>
      <c r="G452" s="1"/>
      <c r="H452" s="1"/>
      <c r="I452" s="1"/>
      <c r="J452" s="1"/>
      <c r="K452" s="1"/>
      <c r="L452" s="1"/>
      <c r="M452" s="1"/>
    </row>
    <row r="453" spans="2:13">
      <c r="B453" s="28"/>
      <c r="C453" s="51" t="s">
        <v>333</v>
      </c>
      <c r="D453" s="28"/>
      <c r="E453" s="28"/>
      <c r="F453" s="27"/>
      <c r="G453" s="28"/>
      <c r="H453" s="29"/>
      <c r="I453" s="28"/>
      <c r="J453" s="28"/>
      <c r="K453" s="28"/>
      <c r="L453" s="27"/>
      <c r="M453" s="27"/>
    </row>
    <row r="454" spans="2:13">
      <c r="B454" s="28"/>
      <c r="C454" s="51" t="s">
        <v>166</v>
      </c>
      <c r="D454" s="28"/>
      <c r="E454" s="28"/>
      <c r="F454" s="27"/>
      <c r="G454" s="28"/>
      <c r="H454" s="29"/>
      <c r="I454" s="28"/>
      <c r="J454" s="28"/>
      <c r="K454" s="28"/>
      <c r="L454" s="27"/>
      <c r="M454" s="27"/>
    </row>
    <row r="455" spans="2:13">
      <c r="B455" s="28"/>
      <c r="C455" s="51" t="s">
        <v>146</v>
      </c>
      <c r="D455" s="28"/>
      <c r="E455" s="28"/>
      <c r="F455" s="27"/>
      <c r="G455" s="28"/>
      <c r="H455" s="29"/>
      <c r="I455" s="28"/>
      <c r="J455" s="28"/>
      <c r="K455" s="28"/>
      <c r="L455" s="27"/>
      <c r="M455" s="27"/>
    </row>
    <row r="456" spans="2:13" ht="28">
      <c r="B456" s="456" t="s">
        <v>3</v>
      </c>
      <c r="C456" s="53" t="s">
        <v>4</v>
      </c>
      <c r="D456" s="53" t="s">
        <v>5</v>
      </c>
      <c r="E456" s="53" t="s">
        <v>6</v>
      </c>
      <c r="F456" s="53" t="s">
        <v>7</v>
      </c>
      <c r="G456" s="53" t="s">
        <v>8</v>
      </c>
      <c r="H456" s="68" t="s">
        <v>9</v>
      </c>
      <c r="I456" s="53" t="s">
        <v>10</v>
      </c>
      <c r="J456" s="53" t="s">
        <v>11</v>
      </c>
      <c r="K456" s="53" t="s">
        <v>12</v>
      </c>
      <c r="L456" s="53" t="s">
        <v>13</v>
      </c>
      <c r="M456" s="54" t="s">
        <v>14</v>
      </c>
    </row>
    <row r="457" spans="2:13" ht="240" customHeight="1">
      <c r="B457" s="457">
        <v>1</v>
      </c>
      <c r="C457" s="56" t="s">
        <v>381</v>
      </c>
      <c r="D457" s="458" t="s">
        <v>178</v>
      </c>
      <c r="E457" s="459">
        <v>100</v>
      </c>
      <c r="F457" s="810" t="s">
        <v>179</v>
      </c>
      <c r="G457" s="16">
        <v>100</v>
      </c>
      <c r="H457" s="60"/>
      <c r="I457" s="17">
        <f t="shared" ref="I457" si="73">H457*L457+H457</f>
        <v>0</v>
      </c>
      <c r="J457" s="17">
        <f t="shared" ref="J457" si="74">ROUND(G457*H457,2)</f>
        <v>0</v>
      </c>
      <c r="K457" s="17">
        <f t="shared" ref="K457" si="75">ROUND(G457*I457,2)</f>
        <v>0</v>
      </c>
      <c r="L457" s="460"/>
      <c r="M457" s="461"/>
    </row>
    <row r="458" spans="2:13">
      <c r="B458" s="101" t="s">
        <v>17</v>
      </c>
      <c r="C458" s="89"/>
      <c r="D458" s="89"/>
      <c r="E458" s="89"/>
      <c r="F458" s="89"/>
      <c r="G458" s="89"/>
      <c r="H458" s="102"/>
      <c r="I458" s="462"/>
      <c r="J458" s="24">
        <f>SUM(J457)</f>
        <v>0</v>
      </c>
      <c r="K458" s="24">
        <f>SUM(K457)</f>
        <v>0</v>
      </c>
      <c r="L458" s="27"/>
      <c r="M458" s="27"/>
    </row>
    <row r="459" spans="2:13">
      <c r="B459" s="28"/>
      <c r="C459" s="28"/>
      <c r="D459" s="27"/>
      <c r="E459" s="27"/>
      <c r="F459" s="27"/>
      <c r="G459" s="28"/>
      <c r="H459" s="29"/>
      <c r="I459" s="463"/>
      <c r="J459" s="464" t="s">
        <v>18</v>
      </c>
      <c r="K459" s="26">
        <f>K458-J458</f>
        <v>0</v>
      </c>
      <c r="L459" s="27"/>
      <c r="M459" s="27"/>
    </row>
    <row r="463" spans="2:13">
      <c r="B463" s="28"/>
      <c r="C463" s="51" t="s">
        <v>164</v>
      </c>
      <c r="D463" s="28"/>
      <c r="E463" s="28"/>
      <c r="F463" s="28"/>
      <c r="G463" s="28"/>
      <c r="H463" s="28"/>
      <c r="I463" s="28"/>
      <c r="J463" s="28"/>
      <c r="K463" s="28"/>
      <c r="L463" s="30"/>
      <c r="M463" s="30"/>
    </row>
    <row r="464" spans="2:13">
      <c r="B464" s="28"/>
      <c r="C464" s="51" t="s">
        <v>1</v>
      </c>
      <c r="D464" s="28"/>
      <c r="E464" s="28"/>
      <c r="F464" s="28"/>
      <c r="G464" s="28"/>
      <c r="H464" s="28"/>
      <c r="I464" s="28"/>
      <c r="J464" s="28"/>
      <c r="K464" s="28"/>
      <c r="L464" s="30"/>
      <c r="M464" s="30"/>
    </row>
    <row r="465" spans="2:13">
      <c r="B465" s="28"/>
      <c r="C465" s="51" t="s">
        <v>2</v>
      </c>
      <c r="D465" s="28"/>
      <c r="E465" s="28"/>
      <c r="F465" s="28"/>
      <c r="G465" s="28"/>
      <c r="H465" s="28"/>
      <c r="I465" s="28"/>
      <c r="J465" s="28"/>
      <c r="K465" s="28"/>
      <c r="L465" s="32"/>
      <c r="M465" s="32"/>
    </row>
    <row r="466" spans="2:13" ht="28">
      <c r="B466" s="52" t="s">
        <v>3</v>
      </c>
      <c r="C466" s="52" t="s">
        <v>4</v>
      </c>
      <c r="D466" s="52" t="s">
        <v>5</v>
      </c>
      <c r="E466" s="52" t="s">
        <v>6</v>
      </c>
      <c r="F466" s="52" t="s">
        <v>7</v>
      </c>
      <c r="G466" s="52" t="s">
        <v>8</v>
      </c>
      <c r="H466" s="465" t="s">
        <v>9</v>
      </c>
      <c r="I466" s="52" t="s">
        <v>10</v>
      </c>
      <c r="J466" s="53" t="s">
        <v>11</v>
      </c>
      <c r="K466" s="53" t="s">
        <v>12</v>
      </c>
      <c r="L466" s="53" t="s">
        <v>13</v>
      </c>
      <c r="M466" s="54" t="s">
        <v>14</v>
      </c>
    </row>
    <row r="467" spans="2:13" ht="44.4" customHeight="1">
      <c r="B467" s="750">
        <v>1</v>
      </c>
      <c r="C467" s="466" t="s">
        <v>181</v>
      </c>
      <c r="D467" s="144" t="s">
        <v>182</v>
      </c>
      <c r="E467" s="148">
        <v>1000000</v>
      </c>
      <c r="F467" s="82">
        <v>500</v>
      </c>
      <c r="G467" s="16">
        <f>CEILING(E467/F467,1)</f>
        <v>2000</v>
      </c>
      <c r="H467" s="467"/>
      <c r="I467" s="17">
        <f t="shared" ref="I467" si="76">H467*L467+H467</f>
        <v>0</v>
      </c>
      <c r="J467" s="17">
        <f t="shared" ref="J467" si="77">ROUND(G467*H467,2)</f>
        <v>0</v>
      </c>
      <c r="K467" s="17">
        <f t="shared" ref="K467" si="78">ROUND(G467*I467,2)</f>
        <v>0</v>
      </c>
      <c r="L467" s="61"/>
      <c r="M467" s="62"/>
    </row>
    <row r="468" spans="2:13">
      <c r="B468" s="86" t="s">
        <v>17</v>
      </c>
      <c r="C468" s="87"/>
      <c r="D468" s="87"/>
      <c r="E468" s="87"/>
      <c r="F468" s="87"/>
      <c r="G468" s="87"/>
      <c r="H468" s="468"/>
      <c r="I468" s="87"/>
      <c r="J468" s="24">
        <f>SUM(J467)</f>
        <v>0</v>
      </c>
      <c r="K468" s="24">
        <f>SUM(K467)</f>
        <v>0</v>
      </c>
      <c r="L468" s="32"/>
      <c r="M468" s="32"/>
    </row>
    <row r="469" spans="2:13">
      <c r="B469" s="28"/>
      <c r="C469" s="28"/>
      <c r="D469" s="28"/>
      <c r="E469" s="28"/>
      <c r="F469" s="28"/>
      <c r="G469" s="28"/>
      <c r="H469" s="28"/>
      <c r="I469" s="28"/>
      <c r="J469" s="469" t="s">
        <v>18</v>
      </c>
      <c r="K469" s="470">
        <f>K468-J468</f>
        <v>0</v>
      </c>
      <c r="L469" s="32"/>
      <c r="M469" s="32"/>
    </row>
    <row r="470" spans="2:13">
      <c r="B470" s="28"/>
      <c r="C470" s="28"/>
      <c r="D470" s="28"/>
      <c r="E470" s="28"/>
      <c r="F470" s="28"/>
      <c r="G470" s="28"/>
      <c r="H470" s="28"/>
      <c r="I470" s="28"/>
      <c r="J470" s="1"/>
      <c r="K470" s="1"/>
      <c r="L470" s="1"/>
      <c r="M470" s="1"/>
    </row>
    <row r="473" spans="2:13">
      <c r="B473" s="1"/>
      <c r="C473" s="51" t="s">
        <v>165</v>
      </c>
      <c r="D473" s="3"/>
      <c r="E473" s="3"/>
      <c r="F473" s="3"/>
      <c r="G473" s="3"/>
      <c r="H473" s="1"/>
      <c r="I473" s="1"/>
      <c r="J473" s="1"/>
      <c r="K473" s="1"/>
      <c r="L473" s="1"/>
      <c r="M473" s="1"/>
    </row>
    <row r="474" spans="2:13">
      <c r="B474" s="28"/>
      <c r="C474" s="51" t="s">
        <v>1</v>
      </c>
      <c r="D474" s="28"/>
      <c r="E474" s="28"/>
      <c r="F474" s="28"/>
      <c r="G474" s="28"/>
      <c r="H474" s="28"/>
      <c r="I474" s="28"/>
      <c r="J474" s="28"/>
      <c r="K474" s="28"/>
      <c r="L474" s="27"/>
      <c r="M474" s="27"/>
    </row>
    <row r="475" spans="2:13">
      <c r="B475" s="28"/>
      <c r="C475" s="51" t="s">
        <v>2</v>
      </c>
      <c r="D475" s="28"/>
      <c r="E475" s="28"/>
      <c r="F475" s="28"/>
      <c r="G475" s="28"/>
      <c r="H475" s="28"/>
      <c r="I475" s="28"/>
      <c r="J475" s="28"/>
      <c r="K475" s="28"/>
      <c r="L475" s="27"/>
      <c r="M475" s="27"/>
    </row>
    <row r="476" spans="2:13" ht="28">
      <c r="B476" s="67" t="s">
        <v>3</v>
      </c>
      <c r="C476" s="52" t="s">
        <v>4</v>
      </c>
      <c r="D476" s="52" t="s">
        <v>5</v>
      </c>
      <c r="E476" s="52" t="s">
        <v>6</v>
      </c>
      <c r="F476" s="52" t="s">
        <v>7</v>
      </c>
      <c r="G476" s="52" t="s">
        <v>8</v>
      </c>
      <c r="H476" s="68" t="s">
        <v>9</v>
      </c>
      <c r="I476" s="53" t="s">
        <v>10</v>
      </c>
      <c r="J476" s="53" t="s">
        <v>11</v>
      </c>
      <c r="K476" s="53" t="s">
        <v>12</v>
      </c>
      <c r="L476" s="53" t="s">
        <v>13</v>
      </c>
      <c r="M476" s="54" t="s">
        <v>14</v>
      </c>
    </row>
    <row r="477" spans="2:13" ht="44.4" customHeight="1">
      <c r="B477" s="82">
        <v>1</v>
      </c>
      <c r="C477" s="70" t="s">
        <v>183</v>
      </c>
      <c r="D477" s="144" t="s">
        <v>16</v>
      </c>
      <c r="E477" s="471">
        <v>20</v>
      </c>
      <c r="F477" s="82">
        <v>1</v>
      </c>
      <c r="G477" s="74">
        <f>CEILING(E477/F477,1)</f>
        <v>20</v>
      </c>
      <c r="H477" s="75"/>
      <c r="I477" s="17">
        <f>H477*L477+H477</f>
        <v>0</v>
      </c>
      <c r="J477" s="17">
        <f>ROUND(G477*H477,2)</f>
        <v>0</v>
      </c>
      <c r="K477" s="17">
        <f>ROUND(G477*I477,2)</f>
        <v>0</v>
      </c>
      <c r="L477" s="61"/>
      <c r="M477" s="62"/>
    </row>
    <row r="478" spans="2:13" ht="42">
      <c r="B478" s="82">
        <v>2</v>
      </c>
      <c r="C478" s="70" t="s">
        <v>184</v>
      </c>
      <c r="D478" s="144" t="s">
        <v>16</v>
      </c>
      <c r="E478" s="84">
        <v>45</v>
      </c>
      <c r="F478" s="82">
        <v>1</v>
      </c>
      <c r="G478" s="74">
        <f>CEILING(E478/F478,1)</f>
        <v>45</v>
      </c>
      <c r="H478" s="75"/>
      <c r="I478" s="17">
        <f t="shared" ref="I478" si="79">H478*L478+H478</f>
        <v>0</v>
      </c>
      <c r="J478" s="17">
        <f t="shared" ref="J478" si="80">ROUND(G478*H478,2)</f>
        <v>0</v>
      </c>
      <c r="K478" s="17">
        <f t="shared" ref="K478" si="81">ROUND(G478*I478,2)</f>
        <v>0</v>
      </c>
      <c r="L478" s="61"/>
      <c r="M478" s="62"/>
    </row>
    <row r="479" spans="2:13">
      <c r="B479" s="86" t="s">
        <v>17</v>
      </c>
      <c r="C479" s="87"/>
      <c r="D479" s="87"/>
      <c r="E479" s="87"/>
      <c r="F479" s="87"/>
      <c r="G479" s="87"/>
      <c r="H479" s="102"/>
      <c r="I479" s="90"/>
      <c r="J479" s="24">
        <f>SUM(J477:J478)</f>
        <v>0</v>
      </c>
      <c r="K479" s="24">
        <f>SUM(K477:K478)</f>
        <v>0</v>
      </c>
      <c r="L479" s="27"/>
      <c r="M479" s="27"/>
    </row>
    <row r="480" spans="2:13">
      <c r="B480" s="28"/>
      <c r="C480" s="28"/>
      <c r="D480" s="28"/>
      <c r="E480" s="28"/>
      <c r="F480" s="28"/>
      <c r="G480" s="28"/>
      <c r="H480" s="28"/>
      <c r="I480" s="28"/>
      <c r="J480" s="66" t="s">
        <v>18</v>
      </c>
      <c r="K480" s="26">
        <f>K479-J479</f>
        <v>0</v>
      </c>
      <c r="L480" s="27"/>
      <c r="M480" s="27"/>
    </row>
    <row r="481" spans="1:13">
      <c r="B481" s="28"/>
      <c r="C481" s="28"/>
      <c r="D481" s="28"/>
      <c r="E481" s="28"/>
      <c r="F481" s="28"/>
      <c r="G481" s="28"/>
      <c r="H481" s="28"/>
      <c r="I481" s="28"/>
      <c r="J481" s="752"/>
      <c r="K481" s="686"/>
      <c r="L481" s="27"/>
      <c r="M481" s="27"/>
    </row>
    <row r="482" spans="1:13">
      <c r="B482" s="28"/>
      <c r="C482" s="28"/>
      <c r="D482" s="28"/>
      <c r="E482" s="28"/>
      <c r="F482" s="28"/>
      <c r="G482" s="28"/>
      <c r="H482" s="28"/>
      <c r="I482" s="28"/>
      <c r="J482" s="752"/>
      <c r="K482" s="686"/>
      <c r="L482" s="27"/>
      <c r="M482" s="27"/>
    </row>
    <row r="483" spans="1:13">
      <c r="B483" s="28"/>
      <c r="C483" s="28"/>
      <c r="D483" s="28"/>
      <c r="E483" s="28"/>
      <c r="F483" s="28"/>
      <c r="G483" s="28"/>
      <c r="H483" s="28"/>
      <c r="I483" s="28"/>
      <c r="J483" s="78"/>
      <c r="K483" s="79"/>
      <c r="L483" s="27"/>
      <c r="M483" s="27"/>
    </row>
    <row r="484" spans="1:13">
      <c r="B484" s="28"/>
      <c r="C484" s="51" t="s">
        <v>344</v>
      </c>
      <c r="D484" s="28"/>
      <c r="E484" s="28"/>
      <c r="F484" s="28"/>
      <c r="G484" s="28"/>
      <c r="H484" s="28"/>
      <c r="I484" s="28"/>
      <c r="J484" s="28"/>
      <c r="K484" s="28"/>
      <c r="L484" s="27"/>
      <c r="M484" s="27"/>
    </row>
    <row r="485" spans="1:13">
      <c r="B485" s="28"/>
      <c r="C485" s="51" t="s">
        <v>113</v>
      </c>
      <c r="D485" s="28"/>
      <c r="E485" s="28"/>
      <c r="F485" s="28"/>
      <c r="G485" s="28"/>
      <c r="H485" s="28"/>
      <c r="I485" s="28"/>
      <c r="J485" s="28"/>
      <c r="K485" s="28"/>
      <c r="L485" s="27"/>
      <c r="M485" s="27"/>
    </row>
    <row r="486" spans="1:13">
      <c r="B486" s="28"/>
      <c r="C486" s="51" t="s">
        <v>68</v>
      </c>
      <c r="D486" s="28"/>
      <c r="E486" s="28"/>
      <c r="F486" s="28"/>
      <c r="G486" s="28"/>
      <c r="H486" s="28"/>
      <c r="I486" s="28"/>
      <c r="J486" s="28"/>
      <c r="K486" s="28"/>
      <c r="L486" s="27"/>
      <c r="M486" s="27"/>
    </row>
    <row r="487" spans="1:13" ht="28">
      <c r="B487" s="67" t="s">
        <v>3</v>
      </c>
      <c r="C487" s="52" t="s">
        <v>4</v>
      </c>
      <c r="D487" s="52" t="s">
        <v>5</v>
      </c>
      <c r="E487" s="52" t="s">
        <v>6</v>
      </c>
      <c r="F487" s="52" t="s">
        <v>7</v>
      </c>
      <c r="G487" s="52" t="s">
        <v>8</v>
      </c>
      <c r="H487" s="68" t="s">
        <v>9</v>
      </c>
      <c r="I487" s="53" t="s">
        <v>10</v>
      </c>
      <c r="J487" s="53" t="s">
        <v>11</v>
      </c>
      <c r="K487" s="53" t="s">
        <v>12</v>
      </c>
      <c r="L487" s="53" t="s">
        <v>13</v>
      </c>
      <c r="M487" s="54" t="s">
        <v>14</v>
      </c>
    </row>
    <row r="488" spans="1:13" ht="112">
      <c r="B488" s="82">
        <v>1</v>
      </c>
      <c r="C488" s="472" t="s">
        <v>190</v>
      </c>
      <c r="D488" s="144" t="s">
        <v>16</v>
      </c>
      <c r="E488" s="473">
        <v>100</v>
      </c>
      <c r="F488" s="82">
        <v>1</v>
      </c>
      <c r="G488" s="74">
        <f>CEILING(E488/F488,1)</f>
        <v>100</v>
      </c>
      <c r="H488" s="75"/>
      <c r="I488" s="17">
        <f t="shared" ref="I488:I491" si="82">H488*L488+H488</f>
        <v>0</v>
      </c>
      <c r="J488" s="17">
        <f t="shared" ref="J488:J491" si="83">ROUND(G488*H488,2)</f>
        <v>0</v>
      </c>
      <c r="K488" s="17">
        <f t="shared" ref="K488:K491" si="84">ROUND(G488*I488,2)</f>
        <v>0</v>
      </c>
      <c r="L488" s="61"/>
      <c r="M488" s="62" t="s">
        <v>42</v>
      </c>
    </row>
    <row r="489" spans="1:13">
      <c r="B489" s="82">
        <v>2</v>
      </c>
      <c r="C489" s="472" t="s">
        <v>185</v>
      </c>
      <c r="D489" s="144" t="s">
        <v>16</v>
      </c>
      <c r="E489" s="473">
        <v>80</v>
      </c>
      <c r="F489" s="82">
        <v>1</v>
      </c>
      <c r="G489" s="74">
        <f>CEILING(E489/F489,1)</f>
        <v>80</v>
      </c>
      <c r="H489" s="75"/>
      <c r="I489" s="17">
        <f t="shared" si="82"/>
        <v>0</v>
      </c>
      <c r="J489" s="17">
        <f t="shared" si="83"/>
        <v>0</v>
      </c>
      <c r="K489" s="17">
        <f t="shared" si="84"/>
        <v>0</v>
      </c>
      <c r="L489" s="61"/>
      <c r="M489" s="62" t="s">
        <v>42</v>
      </c>
    </row>
    <row r="490" spans="1:13" ht="119.4" customHeight="1">
      <c r="B490" s="750">
        <v>3</v>
      </c>
      <c r="C490" s="474" t="s">
        <v>315</v>
      </c>
      <c r="D490" s="144" t="s">
        <v>16</v>
      </c>
      <c r="E490" s="145">
        <v>120</v>
      </c>
      <c r="F490" s="82">
        <v>1</v>
      </c>
      <c r="G490" s="74">
        <f>CEILING(E490/F490,1)</f>
        <v>120</v>
      </c>
      <c r="H490" s="75"/>
      <c r="I490" s="17">
        <f t="shared" si="82"/>
        <v>0</v>
      </c>
      <c r="J490" s="17">
        <f t="shared" si="83"/>
        <v>0</v>
      </c>
      <c r="K490" s="17">
        <f t="shared" si="84"/>
        <v>0</v>
      </c>
      <c r="L490" s="61"/>
      <c r="M490" s="62" t="s">
        <v>42</v>
      </c>
    </row>
    <row r="491" spans="1:13" ht="120" customHeight="1">
      <c r="B491" s="82">
        <v>4</v>
      </c>
      <c r="C491" s="475" t="s">
        <v>191</v>
      </c>
      <c r="D491" s="144" t="s">
        <v>16</v>
      </c>
      <c r="E491" s="145">
        <v>60</v>
      </c>
      <c r="F491" s="82">
        <v>1</v>
      </c>
      <c r="G491" s="74">
        <f>CEILING(E491/F491,1)</f>
        <v>60</v>
      </c>
      <c r="H491" s="75"/>
      <c r="I491" s="17">
        <f t="shared" si="82"/>
        <v>0</v>
      </c>
      <c r="J491" s="17">
        <f t="shared" si="83"/>
        <v>0</v>
      </c>
      <c r="K491" s="17">
        <f t="shared" si="84"/>
        <v>0</v>
      </c>
      <c r="L491" s="61"/>
      <c r="M491" s="62" t="s">
        <v>42</v>
      </c>
    </row>
    <row r="492" spans="1:13">
      <c r="B492" s="86" t="s">
        <v>17</v>
      </c>
      <c r="C492" s="87"/>
      <c r="D492" s="87"/>
      <c r="E492" s="87"/>
      <c r="F492" s="87"/>
      <c r="G492" s="87"/>
      <c r="H492" s="102"/>
      <c r="I492" s="90"/>
      <c r="J492" s="24">
        <f>SUM(J488:J491)</f>
        <v>0</v>
      </c>
      <c r="K492" s="24">
        <f>SUM(K488:K491)</f>
        <v>0</v>
      </c>
      <c r="L492" s="27"/>
      <c r="M492" s="27"/>
    </row>
    <row r="493" spans="1:13">
      <c r="B493" s="5"/>
      <c r="C493" s="6"/>
      <c r="D493" s="5"/>
      <c r="E493" s="5"/>
      <c r="F493" s="5"/>
      <c r="G493" s="5"/>
      <c r="H493" s="5"/>
      <c r="I493" s="28"/>
      <c r="J493" s="66" t="s">
        <v>18</v>
      </c>
      <c r="K493" s="26">
        <f>K492-J492</f>
        <v>0</v>
      </c>
      <c r="L493" s="27"/>
      <c r="M493" s="27"/>
    </row>
    <row r="494" spans="1:13">
      <c r="B494" s="5"/>
      <c r="C494" s="5"/>
      <c r="D494" s="5"/>
      <c r="E494" s="5"/>
      <c r="F494" s="5"/>
      <c r="G494" s="5"/>
      <c r="H494" s="5"/>
      <c r="I494" s="5"/>
      <c r="J494" s="5"/>
      <c r="K494" s="5"/>
      <c r="L494" s="5"/>
      <c r="M494" s="5"/>
    </row>
    <row r="495" spans="1:13">
      <c r="B495" s="476" t="s">
        <v>43</v>
      </c>
      <c r="C495" s="5"/>
      <c r="D495" s="5"/>
      <c r="E495" s="5"/>
      <c r="F495" s="5"/>
      <c r="G495" s="5"/>
      <c r="H495" s="5"/>
      <c r="I495" s="5"/>
      <c r="J495" s="5"/>
      <c r="K495" s="5"/>
      <c r="L495" s="5"/>
      <c r="M495" s="5"/>
    </row>
    <row r="496" spans="1:13" ht="56">
      <c r="A496" s="822" t="s">
        <v>372</v>
      </c>
      <c r="B496" s="136" t="s">
        <v>44</v>
      </c>
      <c r="C496" s="137" t="s">
        <v>45</v>
      </c>
      <c r="D496" s="455" t="s">
        <v>46</v>
      </c>
      <c r="E496" s="861" t="s">
        <v>47</v>
      </c>
      <c r="F496" s="862"/>
      <c r="G496" s="5"/>
      <c r="H496" s="7"/>
      <c r="I496" s="5"/>
      <c r="J496" s="5"/>
      <c r="K496" s="5"/>
      <c r="L496" s="5"/>
      <c r="M496" s="5"/>
    </row>
    <row r="497" spans="1:13">
      <c r="A497" s="824"/>
      <c r="B497" s="140"/>
      <c r="C497" s="141"/>
      <c r="D497" s="143"/>
      <c r="E497" s="859"/>
      <c r="F497" s="860"/>
      <c r="G497" s="5"/>
      <c r="H497" s="7"/>
      <c r="I497" s="5"/>
      <c r="J497" s="5"/>
      <c r="K497" s="5"/>
      <c r="L497" s="5"/>
      <c r="M497" s="5"/>
    </row>
    <row r="498" spans="1:13">
      <c r="A498" s="824"/>
      <c r="B498" s="140"/>
      <c r="C498" s="141"/>
      <c r="D498" s="143"/>
      <c r="E498" s="859"/>
      <c r="F498" s="860"/>
      <c r="G498" s="5"/>
      <c r="H498" s="7"/>
      <c r="I498" s="5"/>
      <c r="J498" s="5"/>
      <c r="K498" s="5"/>
      <c r="L498" s="5"/>
      <c r="M498" s="5"/>
    </row>
    <row r="499" spans="1:13">
      <c r="A499" s="824"/>
      <c r="B499" s="140"/>
      <c r="C499" s="141"/>
      <c r="D499" s="143"/>
      <c r="E499" s="859"/>
      <c r="F499" s="860"/>
      <c r="G499" s="5"/>
      <c r="H499" s="7"/>
      <c r="I499" s="5"/>
      <c r="J499" s="5"/>
      <c r="K499" s="5"/>
      <c r="L499" s="5"/>
      <c r="M499" s="5"/>
    </row>
    <row r="500" spans="1:13">
      <c r="B500" s="28"/>
      <c r="C500" s="28"/>
      <c r="D500" s="28"/>
      <c r="E500" s="28"/>
      <c r="F500" s="28"/>
      <c r="G500" s="28"/>
      <c r="H500" s="28"/>
      <c r="I500" s="5"/>
      <c r="J500" s="5"/>
      <c r="K500" s="5"/>
      <c r="L500" s="5"/>
      <c r="M500" s="5"/>
    </row>
    <row r="501" spans="1:13">
      <c r="B501" s="28"/>
      <c r="C501" s="28"/>
      <c r="D501" s="28"/>
      <c r="E501" s="28"/>
      <c r="F501" s="28"/>
      <c r="G501" s="28"/>
      <c r="H501" s="28"/>
      <c r="I501" s="5"/>
      <c r="J501" s="5"/>
      <c r="K501" s="5"/>
      <c r="L501" s="5"/>
      <c r="M501" s="5"/>
    </row>
    <row r="502" spans="1:13">
      <c r="B502" s="28"/>
      <c r="C502" s="28"/>
      <c r="D502" s="28"/>
      <c r="E502" s="28"/>
      <c r="F502" s="28"/>
      <c r="G502" s="28"/>
      <c r="H502" s="28"/>
      <c r="I502" s="5"/>
      <c r="J502" s="5"/>
      <c r="K502" s="5"/>
      <c r="L502" s="5"/>
      <c r="M502" s="5"/>
    </row>
    <row r="503" spans="1:13">
      <c r="B503" s="28"/>
      <c r="C503" s="51" t="s">
        <v>175</v>
      </c>
      <c r="D503" s="28"/>
      <c r="E503" s="28"/>
      <c r="F503" s="28"/>
      <c r="G503" s="28"/>
      <c r="H503" s="28"/>
      <c r="I503" s="28"/>
      <c r="J503" s="28"/>
      <c r="K503" s="28"/>
      <c r="L503" s="30"/>
      <c r="M503" s="30"/>
    </row>
    <row r="504" spans="1:13">
      <c r="B504" s="28"/>
      <c r="C504" s="51" t="s">
        <v>166</v>
      </c>
      <c r="D504" s="28"/>
      <c r="E504" s="28"/>
      <c r="F504" s="28"/>
      <c r="G504" s="28"/>
      <c r="H504" s="28"/>
      <c r="I504" s="28"/>
      <c r="J504" s="28"/>
      <c r="K504" s="28"/>
      <c r="L504" s="30"/>
      <c r="M504" s="30"/>
    </row>
    <row r="505" spans="1:13">
      <c r="B505" s="28"/>
      <c r="C505" s="51" t="s">
        <v>146</v>
      </c>
      <c r="D505" s="28"/>
      <c r="E505" s="28"/>
      <c r="F505" s="28"/>
      <c r="G505" s="28"/>
      <c r="H505" s="28"/>
      <c r="I505" s="28"/>
      <c r="J505" s="28"/>
      <c r="K505" s="28"/>
      <c r="L505" s="30"/>
      <c r="M505" s="30"/>
    </row>
    <row r="506" spans="1:13" ht="28">
      <c r="B506" s="67" t="s">
        <v>3</v>
      </c>
      <c r="C506" s="52" t="s">
        <v>4</v>
      </c>
      <c r="D506" s="52" t="s">
        <v>5</v>
      </c>
      <c r="E506" s="52" t="s">
        <v>6</v>
      </c>
      <c r="F506" s="52" t="s">
        <v>7</v>
      </c>
      <c r="G506" s="52" t="s">
        <v>8</v>
      </c>
      <c r="H506" s="68" t="s">
        <v>9</v>
      </c>
      <c r="I506" s="53" t="s">
        <v>10</v>
      </c>
      <c r="J506" s="53" t="s">
        <v>11</v>
      </c>
      <c r="K506" s="53" t="s">
        <v>12</v>
      </c>
      <c r="L506" s="53" t="s">
        <v>13</v>
      </c>
      <c r="M506" s="54" t="s">
        <v>14</v>
      </c>
    </row>
    <row r="507" spans="1:13" ht="114.65" customHeight="1">
      <c r="B507" s="96">
        <v>1</v>
      </c>
      <c r="C507" s="477" t="s">
        <v>186</v>
      </c>
      <c r="D507" s="144" t="s">
        <v>16</v>
      </c>
      <c r="E507" s="478">
        <v>12</v>
      </c>
      <c r="F507" s="403">
        <v>1</v>
      </c>
      <c r="G507" s="74">
        <f>CEILING(E507/F507,1)</f>
        <v>12</v>
      </c>
      <c r="H507" s="479"/>
      <c r="I507" s="17">
        <f t="shared" ref="I507:I509" si="85">H507*L507+H507</f>
        <v>0</v>
      </c>
      <c r="J507" s="17">
        <f t="shared" ref="J507:J509" si="86">ROUND(G507*H507,2)</f>
        <v>0</v>
      </c>
      <c r="K507" s="17">
        <f t="shared" ref="K507:K509" si="87">ROUND(G507*I507,2)</f>
        <v>0</v>
      </c>
      <c r="L507" s="61"/>
      <c r="M507" s="62" t="s">
        <v>42</v>
      </c>
    </row>
    <row r="508" spans="1:13" ht="164.4" customHeight="1">
      <c r="B508" s="94">
        <v>2</v>
      </c>
      <c r="C508" s="212" t="s">
        <v>187</v>
      </c>
      <c r="D508" s="92" t="s">
        <v>16</v>
      </c>
      <c r="E508" s="148">
        <v>10</v>
      </c>
      <c r="F508" s="94">
        <v>1</v>
      </c>
      <c r="G508" s="16">
        <f>CEILING(E508/F508,1)</f>
        <v>10</v>
      </c>
      <c r="H508" s="75"/>
      <c r="I508" s="17">
        <f t="shared" si="85"/>
        <v>0</v>
      </c>
      <c r="J508" s="17">
        <f t="shared" si="86"/>
        <v>0</v>
      </c>
      <c r="K508" s="17">
        <f t="shared" si="87"/>
        <v>0</v>
      </c>
      <c r="L508" s="61"/>
      <c r="M508" s="62" t="s">
        <v>42</v>
      </c>
    </row>
    <row r="509" spans="1:13" ht="160.75" customHeight="1">
      <c r="B509" s="94">
        <v>3</v>
      </c>
      <c r="C509" s="480" t="s">
        <v>188</v>
      </c>
      <c r="D509" s="92" t="s">
        <v>16</v>
      </c>
      <c r="E509" s="148">
        <v>10</v>
      </c>
      <c r="F509" s="94">
        <v>1</v>
      </c>
      <c r="G509" s="16">
        <f>CEILING(E509/F509,1)</f>
        <v>10</v>
      </c>
      <c r="H509" s="75"/>
      <c r="I509" s="17">
        <f t="shared" si="85"/>
        <v>0</v>
      </c>
      <c r="J509" s="17">
        <f t="shared" si="86"/>
        <v>0</v>
      </c>
      <c r="K509" s="17">
        <f t="shared" si="87"/>
        <v>0</v>
      </c>
      <c r="L509" s="61"/>
      <c r="M509" s="62" t="s">
        <v>42</v>
      </c>
    </row>
    <row r="510" spans="1:13">
      <c r="B510" s="101" t="s">
        <v>17</v>
      </c>
      <c r="C510" s="89"/>
      <c r="D510" s="89"/>
      <c r="E510" s="89"/>
      <c r="F510" s="89"/>
      <c r="G510" s="89"/>
      <c r="H510" s="102"/>
      <c r="I510" s="90"/>
      <c r="J510" s="24">
        <f>SUM(J507:J509)</f>
        <v>0</v>
      </c>
      <c r="K510" s="24">
        <f>SUM(K507:K509)</f>
        <v>0</v>
      </c>
      <c r="L510" s="27"/>
      <c r="M510" s="27"/>
    </row>
    <row r="511" spans="1:13">
      <c r="B511" s="28"/>
      <c r="C511" s="27"/>
      <c r="D511" s="27"/>
      <c r="E511" s="27"/>
      <c r="F511" s="27"/>
      <c r="G511" s="28"/>
      <c r="H511" s="29"/>
      <c r="I511" s="28"/>
      <c r="J511" s="66" t="s">
        <v>18</v>
      </c>
      <c r="K511" s="26">
        <f>K510-J510</f>
        <v>0</v>
      </c>
      <c r="L511" s="27"/>
      <c r="M511" s="27"/>
    </row>
    <row r="512" spans="1:13">
      <c r="B512" s="332" t="s">
        <v>43</v>
      </c>
      <c r="C512" s="117"/>
      <c r="D512" s="117"/>
      <c r="E512" s="117"/>
      <c r="F512" s="5"/>
      <c r="G512" s="28"/>
      <c r="H512" s="29"/>
      <c r="I512" s="28"/>
      <c r="J512" s="78"/>
      <c r="K512" s="433"/>
      <c r="L512" s="27"/>
      <c r="M512" s="27"/>
    </row>
    <row r="513" spans="1:13" ht="56">
      <c r="A513" s="822" t="s">
        <v>372</v>
      </c>
      <c r="B513" s="136" t="s">
        <v>44</v>
      </c>
      <c r="C513" s="137" t="s">
        <v>45</v>
      </c>
      <c r="D513" s="455" t="s">
        <v>46</v>
      </c>
      <c r="E513" s="861" t="s">
        <v>47</v>
      </c>
      <c r="F513" s="862"/>
      <c r="G513" s="5"/>
      <c r="H513" s="7"/>
      <c r="I513" s="5"/>
      <c r="J513" s="5"/>
      <c r="K513" s="5"/>
      <c r="L513" s="5"/>
      <c r="M513" s="5"/>
    </row>
    <row r="514" spans="1:13">
      <c r="A514" s="824"/>
      <c r="B514" s="140"/>
      <c r="C514" s="141"/>
      <c r="D514" s="143"/>
      <c r="E514" s="859"/>
      <c r="F514" s="860"/>
      <c r="G514" s="5"/>
      <c r="H514" s="7"/>
      <c r="I514" s="5"/>
      <c r="J514" s="5"/>
      <c r="K514" s="5"/>
      <c r="L514" s="5"/>
      <c r="M514" s="5"/>
    </row>
    <row r="515" spans="1:13">
      <c r="A515" s="824"/>
      <c r="B515" s="140"/>
      <c r="C515" s="141"/>
      <c r="D515" s="143"/>
      <c r="E515" s="859"/>
      <c r="F515" s="860"/>
      <c r="G515" s="5"/>
      <c r="H515" s="7"/>
      <c r="I515" s="5"/>
      <c r="J515" s="5"/>
      <c r="K515" s="5"/>
      <c r="L515" s="5"/>
      <c r="M515" s="5"/>
    </row>
    <row r="516" spans="1:13">
      <c r="A516" s="824"/>
      <c r="B516" s="140"/>
      <c r="C516" s="141"/>
      <c r="D516" s="143"/>
      <c r="E516" s="859"/>
      <c r="F516" s="860"/>
      <c r="G516" s="5"/>
      <c r="H516" s="7"/>
      <c r="I516" s="5"/>
      <c r="J516" s="5"/>
      <c r="K516" s="5"/>
      <c r="L516" s="5"/>
      <c r="M516" s="5"/>
    </row>
    <row r="517" spans="1:13">
      <c r="B517" s="117"/>
      <c r="C517" s="166"/>
      <c r="D517" s="481"/>
      <c r="E517" s="117"/>
      <c r="F517" s="117"/>
      <c r="G517" s="5"/>
      <c r="H517" s="7"/>
      <c r="I517" s="5"/>
      <c r="J517" s="5"/>
      <c r="K517" s="5"/>
      <c r="L517" s="5"/>
      <c r="M517" s="5"/>
    </row>
    <row r="518" spans="1:13">
      <c r="B518" s="251"/>
      <c r="C518" s="251"/>
      <c r="D518" s="251"/>
      <c r="E518" s="251"/>
      <c r="F518" s="251"/>
      <c r="G518" s="251"/>
      <c r="H518" s="251"/>
      <c r="I518" s="251"/>
      <c r="J518" s="251"/>
      <c r="K518" s="251"/>
      <c r="L518" s="251"/>
      <c r="M518" s="251"/>
    </row>
    <row r="519" spans="1:13">
      <c r="B519" s="251"/>
      <c r="C519" s="251"/>
      <c r="D519" s="251"/>
      <c r="E519" s="251"/>
      <c r="F519" s="251"/>
      <c r="G519" s="251"/>
      <c r="H519" s="251"/>
      <c r="I519" s="251"/>
      <c r="J519" s="251"/>
      <c r="K519" s="251"/>
      <c r="L519" s="251"/>
      <c r="M519" s="251"/>
    </row>
    <row r="520" spans="1:13">
      <c r="B520" s="51"/>
      <c r="C520" s="51" t="s">
        <v>345</v>
      </c>
      <c r="D520" s="488"/>
      <c r="E520" s="28"/>
      <c r="F520" s="28"/>
      <c r="G520" s="28"/>
      <c r="H520" s="135"/>
      <c r="I520" s="28"/>
      <c r="J520" s="28"/>
      <c r="K520" s="28"/>
      <c r="L520" s="28"/>
      <c r="M520" s="28"/>
    </row>
    <row r="521" spans="1:13">
      <c r="B521" s="51"/>
      <c r="C521" s="51" t="s">
        <v>194</v>
      </c>
      <c r="D521" s="51"/>
      <c r="E521" s="28"/>
      <c r="F521" s="28"/>
      <c r="G521" s="28"/>
      <c r="H521" s="135"/>
      <c r="I521" s="28"/>
      <c r="J521" s="28"/>
      <c r="K521" s="28"/>
      <c r="L521" s="28"/>
      <c r="M521" s="28"/>
    </row>
    <row r="522" spans="1:13">
      <c r="B522" s="51"/>
      <c r="C522" s="51" t="s">
        <v>2</v>
      </c>
      <c r="D522" s="51"/>
      <c r="E522" s="28"/>
      <c r="F522" s="28"/>
      <c r="G522" s="28"/>
      <c r="H522" s="135"/>
      <c r="I522" s="28"/>
      <c r="J522" s="28"/>
      <c r="K522" s="28"/>
      <c r="L522" s="28"/>
      <c r="M522" s="28"/>
    </row>
    <row r="523" spans="1:13" ht="28">
      <c r="B523" s="456" t="s">
        <v>3</v>
      </c>
      <c r="C523" s="171" t="s">
        <v>4</v>
      </c>
      <c r="D523" s="53" t="s">
        <v>5</v>
      </c>
      <c r="E523" s="53" t="s">
        <v>6</v>
      </c>
      <c r="F523" s="53" t="s">
        <v>7</v>
      </c>
      <c r="G523" s="53" t="s">
        <v>8</v>
      </c>
      <c r="H523" s="68" t="s">
        <v>9</v>
      </c>
      <c r="I523" s="53" t="s">
        <v>10</v>
      </c>
      <c r="J523" s="53" t="s">
        <v>11</v>
      </c>
      <c r="K523" s="53" t="s">
        <v>12</v>
      </c>
      <c r="L523" s="53" t="s">
        <v>13</v>
      </c>
      <c r="M523" s="54" t="s">
        <v>14</v>
      </c>
    </row>
    <row r="524" spans="1:13" ht="118.25" customHeight="1">
      <c r="B524" s="82">
        <v>1</v>
      </c>
      <c r="C524" s="489" t="s">
        <v>195</v>
      </c>
      <c r="D524" s="92" t="s">
        <v>16</v>
      </c>
      <c r="E524" s="148">
        <v>240</v>
      </c>
      <c r="F524" s="94">
        <v>1</v>
      </c>
      <c r="G524" s="16">
        <f>CEILING(E524/F524,1)</f>
        <v>240</v>
      </c>
      <c r="H524" s="75"/>
      <c r="I524" s="17">
        <f t="shared" ref="I524" si="88">H524*L524+H524</f>
        <v>0</v>
      </c>
      <c r="J524" s="17">
        <f t="shared" ref="J524" si="89">ROUND(G524*H524,2)</f>
        <v>0</v>
      </c>
      <c r="K524" s="17">
        <f t="shared" ref="K524" si="90">ROUND(G524*I524,2)</f>
        <v>0</v>
      </c>
      <c r="L524" s="61"/>
      <c r="M524" s="130" t="s">
        <v>42</v>
      </c>
    </row>
    <row r="525" spans="1:13">
      <c r="B525" s="101" t="s">
        <v>17</v>
      </c>
      <c r="C525" s="89"/>
      <c r="D525" s="89"/>
      <c r="E525" s="89"/>
      <c r="F525" s="89"/>
      <c r="G525" s="89"/>
      <c r="H525" s="102"/>
      <c r="I525" s="90"/>
      <c r="J525" s="24">
        <f>SUM(J524)</f>
        <v>0</v>
      </c>
      <c r="K525" s="24">
        <f>SUM(K524)</f>
        <v>0</v>
      </c>
      <c r="L525" s="28"/>
      <c r="M525" s="28"/>
    </row>
    <row r="526" spans="1:13">
      <c r="B526" s="28"/>
      <c r="C526" s="28"/>
      <c r="D526" s="28"/>
      <c r="E526" s="28"/>
      <c r="F526" s="28"/>
      <c r="G526" s="28"/>
      <c r="H526" s="135"/>
      <c r="I526" s="28"/>
      <c r="J526" s="48" t="s">
        <v>18</v>
      </c>
      <c r="K526" s="26">
        <f>K525-J525</f>
        <v>0</v>
      </c>
      <c r="L526" s="28"/>
      <c r="M526" s="28"/>
    </row>
    <row r="527" spans="1:13">
      <c r="B527" s="28"/>
      <c r="C527" s="28"/>
      <c r="D527" s="28"/>
      <c r="E527" s="28"/>
      <c r="F527" s="28"/>
      <c r="G527" s="28"/>
      <c r="H527" s="135"/>
      <c r="I527" s="28"/>
      <c r="J527" s="78"/>
      <c r="K527" s="79"/>
      <c r="L527" s="28"/>
      <c r="M527" s="28"/>
    </row>
    <row r="528" spans="1:13">
      <c r="B528" s="134" t="s">
        <v>43</v>
      </c>
      <c r="C528" s="117"/>
      <c r="D528" s="117"/>
      <c r="E528" s="117"/>
      <c r="F528" s="5"/>
      <c r="G528" s="28"/>
      <c r="H528" s="135"/>
      <c r="I528" s="28"/>
      <c r="J528" s="78"/>
      <c r="K528" s="79"/>
      <c r="L528" s="28"/>
      <c r="M528" s="28"/>
    </row>
    <row r="529" spans="1:13" ht="56">
      <c r="A529" s="822" t="s">
        <v>372</v>
      </c>
      <c r="B529" s="136" t="s">
        <v>44</v>
      </c>
      <c r="C529" s="137" t="s">
        <v>45</v>
      </c>
      <c r="D529" s="484" t="s">
        <v>46</v>
      </c>
      <c r="E529" s="861" t="s">
        <v>47</v>
      </c>
      <c r="F529" s="862"/>
      <c r="G529" s="28"/>
      <c r="H529" s="135"/>
      <c r="I529" s="28"/>
      <c r="J529" s="78"/>
      <c r="K529" s="79"/>
      <c r="L529" s="28"/>
      <c r="M529" s="28"/>
    </row>
    <row r="530" spans="1:13">
      <c r="A530" s="824"/>
      <c r="B530" s="140"/>
      <c r="C530" s="141"/>
      <c r="D530" s="143"/>
      <c r="E530" s="859"/>
      <c r="F530" s="860"/>
      <c r="G530" s="28"/>
      <c r="H530" s="135"/>
      <c r="I530" s="28"/>
      <c r="J530" s="78"/>
      <c r="K530" s="79"/>
      <c r="L530" s="28"/>
      <c r="M530" s="28"/>
    </row>
    <row r="531" spans="1:13">
      <c r="A531" s="824"/>
      <c r="B531" s="140"/>
      <c r="C531" s="141"/>
      <c r="D531" s="143"/>
      <c r="E531" s="859"/>
      <c r="F531" s="860"/>
      <c r="G531" s="28"/>
      <c r="H531" s="135"/>
      <c r="I531" s="28"/>
      <c r="J531" s="78"/>
      <c r="K531" s="79"/>
      <c r="L531" s="28"/>
      <c r="M531" s="28"/>
    </row>
    <row r="532" spans="1:13">
      <c r="A532" s="824"/>
      <c r="B532" s="140"/>
      <c r="C532" s="141"/>
      <c r="D532" s="143"/>
      <c r="E532" s="859"/>
      <c r="F532" s="860"/>
      <c r="G532" s="28"/>
      <c r="H532" s="135"/>
      <c r="I532" s="28"/>
      <c r="J532" s="78"/>
      <c r="K532" s="79"/>
      <c r="L532" s="28"/>
      <c r="M532" s="28"/>
    </row>
    <row r="536" spans="1:13">
      <c r="B536" s="182"/>
      <c r="C536" s="490" t="s">
        <v>346</v>
      </c>
      <c r="D536" s="182"/>
      <c r="E536" s="182"/>
      <c r="F536" s="182"/>
      <c r="G536" s="182"/>
      <c r="H536" s="182"/>
      <c r="I536" s="182"/>
      <c r="J536" s="182"/>
      <c r="K536" s="451"/>
      <c r="L536" s="182"/>
      <c r="M536" s="182"/>
    </row>
    <row r="537" spans="1:13">
      <c r="B537" s="182"/>
      <c r="C537" s="490" t="s">
        <v>67</v>
      </c>
      <c r="D537" s="182"/>
      <c r="E537" s="182"/>
      <c r="F537" s="182"/>
      <c r="G537" s="182"/>
      <c r="H537" s="182"/>
      <c r="I537" s="182"/>
      <c r="J537" s="182"/>
      <c r="K537" s="451"/>
      <c r="L537" s="182"/>
      <c r="M537" s="182"/>
    </row>
    <row r="538" spans="1:13">
      <c r="B538" s="182"/>
      <c r="C538" s="490" t="s">
        <v>68</v>
      </c>
      <c r="D538" s="182"/>
      <c r="E538" s="182"/>
      <c r="F538" s="182"/>
      <c r="G538" s="182"/>
      <c r="H538" s="182"/>
      <c r="I538" s="182"/>
      <c r="J538" s="182"/>
      <c r="K538" s="451"/>
      <c r="L538" s="182"/>
      <c r="M538" s="182"/>
    </row>
    <row r="539" spans="1:13" ht="28">
      <c r="B539" s="491" t="s">
        <v>3</v>
      </c>
      <c r="C539" s="492" t="s">
        <v>4</v>
      </c>
      <c r="D539" s="492" t="s">
        <v>5</v>
      </c>
      <c r="E539" s="492" t="s">
        <v>6</v>
      </c>
      <c r="F539" s="492" t="s">
        <v>7</v>
      </c>
      <c r="G539" s="492" t="s">
        <v>8</v>
      </c>
      <c r="H539" s="493" t="s">
        <v>9</v>
      </c>
      <c r="I539" s="492" t="s">
        <v>10</v>
      </c>
      <c r="J539" s="494" t="s">
        <v>11</v>
      </c>
      <c r="K539" s="494" t="s">
        <v>12</v>
      </c>
      <c r="L539" s="495" t="s">
        <v>13</v>
      </c>
      <c r="M539" s="496" t="s">
        <v>14</v>
      </c>
    </row>
    <row r="540" spans="1:13" ht="102.65" customHeight="1">
      <c r="B540" s="503">
        <v>1</v>
      </c>
      <c r="C540" s="497" t="s">
        <v>196</v>
      </c>
      <c r="D540" s="144" t="s">
        <v>16</v>
      </c>
      <c r="E540" s="145">
        <v>1800</v>
      </c>
      <c r="F540" s="82">
        <v>10</v>
      </c>
      <c r="G540" s="74">
        <f>CEILING(E540/F540,1)</f>
        <v>180</v>
      </c>
      <c r="H540" s="498"/>
      <c r="I540" s="17">
        <f t="shared" ref="I540:I541" si="91">H540*L540+H540</f>
        <v>0</v>
      </c>
      <c r="J540" s="17">
        <f t="shared" ref="J540:J541" si="92">ROUND(G540*H540,2)</f>
        <v>0</v>
      </c>
      <c r="K540" s="17">
        <f t="shared" ref="K540:K541" si="93">ROUND(G540*I540,2)</f>
        <v>0</v>
      </c>
      <c r="L540" s="499"/>
      <c r="M540" s="500" t="s">
        <v>42</v>
      </c>
    </row>
    <row r="541" spans="1:13" ht="47.4" customHeight="1">
      <c r="B541" s="829">
        <v>2</v>
      </c>
      <c r="C541" s="497" t="s">
        <v>197</v>
      </c>
      <c r="D541" s="501" t="s">
        <v>16</v>
      </c>
      <c r="E541" s="502">
        <v>1000</v>
      </c>
      <c r="F541" s="503">
        <v>10</v>
      </c>
      <c r="G541" s="504">
        <f>CEILING(E541/F541,1)</f>
        <v>100</v>
      </c>
      <c r="H541" s="505"/>
      <c r="I541" s="17">
        <f t="shared" si="91"/>
        <v>0</v>
      </c>
      <c r="J541" s="17">
        <f t="shared" si="92"/>
        <v>0</v>
      </c>
      <c r="K541" s="17">
        <f t="shared" si="93"/>
        <v>0</v>
      </c>
      <c r="L541" s="499"/>
      <c r="M541" s="500" t="s">
        <v>42</v>
      </c>
    </row>
    <row r="542" spans="1:13">
      <c r="B542" s="178" t="s">
        <v>17</v>
      </c>
      <c r="C542" s="179"/>
      <c r="D542" s="179"/>
      <c r="E542" s="179"/>
      <c r="F542" s="179"/>
      <c r="G542" s="179"/>
      <c r="H542" s="180"/>
      <c r="I542" s="181"/>
      <c r="J542" s="24">
        <f>SUM(J540:J541)</f>
        <v>0</v>
      </c>
      <c r="K542" s="24">
        <f>SUM(K540:K541)</f>
        <v>0</v>
      </c>
      <c r="L542" s="182"/>
      <c r="M542" s="182"/>
    </row>
    <row r="543" spans="1:13">
      <c r="B543" s="506"/>
      <c r="C543" s="506"/>
      <c r="D543" s="506"/>
      <c r="E543" s="506"/>
      <c r="F543" s="506"/>
      <c r="G543" s="506"/>
      <c r="H543" s="506"/>
      <c r="I543" s="506"/>
      <c r="J543" s="507" t="s">
        <v>18</v>
      </c>
      <c r="K543" s="508">
        <f>K542-J542</f>
        <v>0</v>
      </c>
      <c r="L543" s="5"/>
      <c r="M543" s="5"/>
    </row>
    <row r="544" spans="1:13">
      <c r="B544" s="506"/>
      <c r="C544" s="506"/>
      <c r="D544" s="506"/>
      <c r="E544" s="506"/>
      <c r="F544" s="506"/>
      <c r="G544" s="506"/>
      <c r="H544" s="506"/>
      <c r="I544" s="506"/>
      <c r="J544" s="509"/>
      <c r="K544" s="510"/>
      <c r="L544" s="182"/>
      <c r="M544" s="182"/>
    </row>
    <row r="545" spans="1:13">
      <c r="B545" s="506"/>
      <c r="C545" s="511" t="s">
        <v>43</v>
      </c>
      <c r="D545" s="506"/>
      <c r="E545" s="506"/>
      <c r="F545" s="506"/>
      <c r="G545" s="506"/>
      <c r="H545" s="506"/>
      <c r="I545" s="506"/>
      <c r="J545" s="509"/>
      <c r="K545" s="510"/>
      <c r="L545" s="182"/>
      <c r="M545" s="182"/>
    </row>
    <row r="546" spans="1:13" ht="56">
      <c r="A546" s="822" t="s">
        <v>372</v>
      </c>
      <c r="B546" s="136" t="s">
        <v>44</v>
      </c>
      <c r="C546" s="137" t="s">
        <v>45</v>
      </c>
      <c r="D546" s="484" t="s">
        <v>46</v>
      </c>
      <c r="E546" s="861" t="s">
        <v>47</v>
      </c>
      <c r="F546" s="862"/>
      <c r="G546" s="1"/>
      <c r="H546" s="1"/>
      <c r="I546" s="1"/>
      <c r="J546" s="509"/>
      <c r="K546" s="510"/>
      <c r="L546" s="182"/>
      <c r="M546" s="182"/>
    </row>
    <row r="547" spans="1:13">
      <c r="A547" s="824"/>
      <c r="B547" s="824"/>
      <c r="C547" s="825"/>
      <c r="D547" s="830"/>
      <c r="E547" s="866"/>
      <c r="F547" s="866"/>
      <c r="G547" s="1"/>
      <c r="H547" s="1"/>
      <c r="I547" s="1"/>
      <c r="J547" s="509"/>
      <c r="K547" s="510"/>
      <c r="L547" s="182"/>
      <c r="M547" s="182"/>
    </row>
    <row r="548" spans="1:13">
      <c r="A548" s="824"/>
      <c r="B548" s="824"/>
      <c r="C548" s="825"/>
      <c r="D548" s="830"/>
      <c r="E548" s="866"/>
      <c r="F548" s="866"/>
      <c r="G548" s="1"/>
      <c r="H548" s="1"/>
      <c r="I548" s="1"/>
      <c r="J548" s="509"/>
      <c r="K548" s="510"/>
      <c r="L548" s="182"/>
      <c r="M548" s="182"/>
    </row>
    <row r="549" spans="1:13">
      <c r="A549" s="824"/>
      <c r="B549" s="831"/>
      <c r="C549" s="831"/>
      <c r="D549" s="831"/>
      <c r="E549" s="866"/>
      <c r="F549" s="866"/>
    </row>
    <row r="552" spans="1:13">
      <c r="B552" s="252"/>
      <c r="C552" s="253" t="s">
        <v>347</v>
      </c>
      <c r="D552" s="5"/>
      <c r="E552" s="27"/>
      <c r="F552" s="27"/>
      <c r="G552" s="28"/>
      <c r="H552" s="29"/>
      <c r="I552" s="28"/>
      <c r="J552" s="28"/>
      <c r="K552" s="28"/>
      <c r="L552" s="27"/>
      <c r="M552" s="27"/>
    </row>
    <row r="553" spans="1:13">
      <c r="B553" s="252"/>
      <c r="C553" s="253" t="s">
        <v>57</v>
      </c>
      <c r="D553" s="28"/>
      <c r="E553" s="27"/>
      <c r="F553" s="27"/>
      <c r="G553" s="28"/>
      <c r="H553" s="29"/>
      <c r="I553" s="28"/>
      <c r="J553" s="28"/>
      <c r="K553" s="28"/>
      <c r="L553" s="27"/>
      <c r="M553" s="27"/>
    </row>
    <row r="554" spans="1:13">
      <c r="B554" s="252"/>
      <c r="C554" s="253" t="s">
        <v>58</v>
      </c>
      <c r="D554" s="51"/>
      <c r="E554" s="27"/>
      <c r="F554" s="27"/>
      <c r="G554" s="28"/>
      <c r="H554" s="29"/>
      <c r="I554" s="28"/>
      <c r="J554" s="28"/>
      <c r="K554" s="28"/>
      <c r="L554" s="27"/>
      <c r="M554" s="27"/>
    </row>
    <row r="555" spans="1:13" ht="28">
      <c r="B555" s="67" t="s">
        <v>3</v>
      </c>
      <c r="C555" s="53" t="s">
        <v>4</v>
      </c>
      <c r="D555" s="53" t="s">
        <v>5</v>
      </c>
      <c r="E555" s="53" t="s">
        <v>6</v>
      </c>
      <c r="F555" s="53" t="s">
        <v>7</v>
      </c>
      <c r="G555" s="53" t="s">
        <v>8</v>
      </c>
      <c r="H555" s="68" t="s">
        <v>9</v>
      </c>
      <c r="I555" s="53" t="s">
        <v>10</v>
      </c>
      <c r="J555" s="53" t="s">
        <v>11</v>
      </c>
      <c r="K555" s="53" t="s">
        <v>12</v>
      </c>
      <c r="L555" s="53" t="s">
        <v>13</v>
      </c>
      <c r="M555" s="54" t="s">
        <v>14</v>
      </c>
    </row>
    <row r="556" spans="1:13" ht="130.25" customHeight="1">
      <c r="B556" s="82">
        <v>1</v>
      </c>
      <c r="C556" s="146" t="s">
        <v>200</v>
      </c>
      <c r="D556" s="92" t="s">
        <v>16</v>
      </c>
      <c r="E556" s="97">
        <v>80</v>
      </c>
      <c r="F556" s="94">
        <v>1</v>
      </c>
      <c r="G556" s="16">
        <f>CEILING(E556/F556,1)</f>
        <v>80</v>
      </c>
      <c r="H556" s="60"/>
      <c r="I556" s="17">
        <f t="shared" ref="I556:I559" si="94">H556*L556+H556</f>
        <v>0</v>
      </c>
      <c r="J556" s="17">
        <f t="shared" ref="J556:J559" si="95">ROUND(G556*H556,2)</f>
        <v>0</v>
      </c>
      <c r="K556" s="17">
        <f t="shared" ref="K556:K559" si="96">ROUND(G556*I556,2)</f>
        <v>0</v>
      </c>
      <c r="L556" s="61"/>
      <c r="M556" s="62"/>
    </row>
    <row r="557" spans="1:13" ht="135.65" customHeight="1">
      <c r="B557" s="82">
        <v>2</v>
      </c>
      <c r="C557" s="146" t="s">
        <v>382</v>
      </c>
      <c r="D557" s="92" t="s">
        <v>16</v>
      </c>
      <c r="E557" s="97">
        <v>1248</v>
      </c>
      <c r="F557" s="94">
        <v>1</v>
      </c>
      <c r="G557" s="16">
        <f>CEILING(E557/F557,1)</f>
        <v>1248</v>
      </c>
      <c r="H557" s="60"/>
      <c r="I557" s="17">
        <f t="shared" si="94"/>
        <v>0</v>
      </c>
      <c r="J557" s="17">
        <f t="shared" si="95"/>
        <v>0</v>
      </c>
      <c r="K557" s="17">
        <f t="shared" si="96"/>
        <v>0</v>
      </c>
      <c r="L557" s="61"/>
      <c r="M557" s="62"/>
    </row>
    <row r="558" spans="1:13" ht="102.65" customHeight="1">
      <c r="B558" s="82">
        <v>3</v>
      </c>
      <c r="C558" s="146" t="s">
        <v>383</v>
      </c>
      <c r="D558" s="92" t="s">
        <v>16</v>
      </c>
      <c r="E558" s="97">
        <v>100</v>
      </c>
      <c r="F558" s="94">
        <v>1</v>
      </c>
      <c r="G558" s="16">
        <f>CEILING(E558/F558,1)</f>
        <v>100</v>
      </c>
      <c r="H558" s="60"/>
      <c r="I558" s="17">
        <f t="shared" si="94"/>
        <v>0</v>
      </c>
      <c r="J558" s="17">
        <f t="shared" si="95"/>
        <v>0</v>
      </c>
      <c r="K558" s="17">
        <f t="shared" si="96"/>
        <v>0</v>
      </c>
      <c r="L558" s="61"/>
      <c r="M558" s="62"/>
    </row>
    <row r="559" spans="1:13" ht="78" customHeight="1">
      <c r="B559" s="82">
        <v>4</v>
      </c>
      <c r="C559" s="146" t="s">
        <v>201</v>
      </c>
      <c r="D559" s="92" t="s">
        <v>16</v>
      </c>
      <c r="E559" s="97">
        <v>10</v>
      </c>
      <c r="F559" s="94">
        <v>1</v>
      </c>
      <c r="G559" s="16">
        <f>CEILING(E559/F559,1)</f>
        <v>10</v>
      </c>
      <c r="H559" s="60"/>
      <c r="I559" s="17">
        <f t="shared" si="94"/>
        <v>0</v>
      </c>
      <c r="J559" s="17">
        <f t="shared" si="95"/>
        <v>0</v>
      </c>
      <c r="K559" s="17">
        <f t="shared" si="96"/>
        <v>0</v>
      </c>
      <c r="L559" s="61"/>
      <c r="M559" s="62"/>
    </row>
    <row r="560" spans="1:13">
      <c r="B560" s="86" t="s">
        <v>17</v>
      </c>
      <c r="C560" s="89"/>
      <c r="D560" s="89"/>
      <c r="E560" s="89"/>
      <c r="F560" s="89"/>
      <c r="G560" s="89"/>
      <c r="H560" s="102"/>
      <c r="I560" s="90"/>
      <c r="J560" s="24">
        <f>SUM(J556:J559)</f>
        <v>0</v>
      </c>
      <c r="K560" s="24">
        <f>SUM(K556:K559)</f>
        <v>0</v>
      </c>
      <c r="L560" s="27"/>
      <c r="M560" s="27"/>
    </row>
    <row r="561" spans="2:13">
      <c r="B561" s="51"/>
      <c r="C561" s="51"/>
      <c r="D561" s="27"/>
      <c r="E561" s="27"/>
      <c r="F561" s="27"/>
      <c r="G561" s="28"/>
      <c r="H561" s="29"/>
      <c r="I561" s="28"/>
      <c r="J561" s="66" t="s">
        <v>18</v>
      </c>
      <c r="K561" s="423">
        <f>K560-J560</f>
        <v>0</v>
      </c>
      <c r="L561" s="27"/>
      <c r="M561" s="27"/>
    </row>
    <row r="562" spans="2:13">
      <c r="B562" s="51"/>
      <c r="C562" s="51"/>
      <c r="D562" s="27"/>
      <c r="E562" s="27"/>
      <c r="F562" s="27"/>
      <c r="G562" s="28"/>
      <c r="H562" s="29"/>
      <c r="I562" s="28"/>
      <c r="J562" s="78"/>
      <c r="K562" s="79"/>
      <c r="L562" s="27"/>
      <c r="M562" s="27"/>
    </row>
    <row r="563" spans="2:13">
      <c r="B563" s="51"/>
      <c r="C563" s="51"/>
      <c r="D563" s="27"/>
      <c r="E563" s="27"/>
      <c r="F563" s="27"/>
      <c r="G563" s="28"/>
      <c r="H563" s="29"/>
      <c r="I563" s="28"/>
      <c r="J563" s="78"/>
      <c r="K563" s="79"/>
      <c r="L563" s="27"/>
      <c r="M563" s="27"/>
    </row>
    <row r="564" spans="2:13">
      <c r="B564" s="51"/>
      <c r="C564" s="51"/>
      <c r="D564" s="27"/>
      <c r="E564" s="27"/>
      <c r="F564" s="27"/>
      <c r="G564" s="28"/>
      <c r="H564" s="29"/>
      <c r="I564" s="28"/>
      <c r="J564" s="78"/>
      <c r="K564" s="79"/>
      <c r="L564" s="27"/>
      <c r="M564" s="27"/>
    </row>
    <row r="565" spans="2:13">
      <c r="B565" s="51"/>
      <c r="C565" s="6" t="s">
        <v>348</v>
      </c>
      <c r="D565" s="104"/>
      <c r="E565" s="27"/>
      <c r="F565" s="27"/>
      <c r="G565" s="28"/>
      <c r="H565" s="29"/>
      <c r="I565" s="28"/>
      <c r="J565" s="28"/>
      <c r="K565" s="28"/>
      <c r="L565" s="27"/>
      <c r="M565" s="27"/>
    </row>
    <row r="566" spans="2:13">
      <c r="B566" s="51"/>
      <c r="C566" s="49" t="s">
        <v>57</v>
      </c>
      <c r="D566" s="51"/>
      <c r="E566" s="27"/>
      <c r="F566" s="27"/>
      <c r="G566" s="28"/>
      <c r="H566" s="29"/>
      <c r="I566" s="28"/>
      <c r="J566" s="28"/>
      <c r="K566" s="28"/>
      <c r="L566" s="27"/>
      <c r="M566" s="27"/>
    </row>
    <row r="567" spans="2:13">
      <c r="B567" s="51"/>
      <c r="C567" s="6" t="s">
        <v>58</v>
      </c>
      <c r="D567" s="51"/>
      <c r="E567" s="27"/>
      <c r="F567" s="27"/>
      <c r="G567" s="28"/>
      <c r="H567" s="29"/>
      <c r="I567" s="28"/>
      <c r="J567" s="28"/>
      <c r="K567" s="28"/>
      <c r="L567" s="27"/>
      <c r="M567" s="27"/>
    </row>
    <row r="568" spans="2:13" ht="28">
      <c r="B568" s="67" t="s">
        <v>3</v>
      </c>
      <c r="C568" s="53" t="s">
        <v>4</v>
      </c>
      <c r="D568" s="53" t="s">
        <v>5</v>
      </c>
      <c r="E568" s="53" t="s">
        <v>6</v>
      </c>
      <c r="F568" s="53" t="s">
        <v>7</v>
      </c>
      <c r="G568" s="53" t="s">
        <v>8</v>
      </c>
      <c r="H568" s="68" t="s">
        <v>9</v>
      </c>
      <c r="I568" s="53" t="s">
        <v>10</v>
      </c>
      <c r="J568" s="53" t="s">
        <v>11</v>
      </c>
      <c r="K568" s="53" t="s">
        <v>12</v>
      </c>
      <c r="L568" s="53" t="s">
        <v>13</v>
      </c>
      <c r="M568" s="54" t="s">
        <v>14</v>
      </c>
    </row>
    <row r="569" spans="2:13" ht="70">
      <c r="B569" s="82">
        <v>1</v>
      </c>
      <c r="C569" s="212" t="s">
        <v>202</v>
      </c>
      <c r="D569" s="92" t="s">
        <v>16</v>
      </c>
      <c r="E569" s="148">
        <v>220</v>
      </c>
      <c r="F569" s="94">
        <v>1</v>
      </c>
      <c r="G569" s="16">
        <f>CEILING(E569/F569,1)</f>
        <v>220</v>
      </c>
      <c r="H569" s="75"/>
      <c r="I569" s="17">
        <f t="shared" ref="I569" si="97">H569*L569+H569</f>
        <v>0</v>
      </c>
      <c r="J569" s="17">
        <f t="shared" ref="J569" si="98">ROUND(G569*H569,2)</f>
        <v>0</v>
      </c>
      <c r="K569" s="17">
        <f t="shared" ref="K569" si="99">ROUND(G569*I569,2)</f>
        <v>0</v>
      </c>
      <c r="L569" s="61"/>
      <c r="M569" s="62"/>
    </row>
    <row r="570" spans="2:13">
      <c r="B570" s="101" t="s">
        <v>17</v>
      </c>
      <c r="C570" s="146"/>
      <c r="D570" s="89"/>
      <c r="E570" s="89"/>
      <c r="F570" s="89"/>
      <c r="G570" s="89"/>
      <c r="H570" s="102"/>
      <c r="I570" s="90"/>
      <c r="J570" s="24">
        <f>SUM(J569)</f>
        <v>0</v>
      </c>
      <c r="K570" s="24">
        <f>SUM(K569)</f>
        <v>0</v>
      </c>
      <c r="L570" s="27"/>
      <c r="M570" s="27"/>
    </row>
    <row r="571" spans="2:13">
      <c r="J571" s="66" t="s">
        <v>18</v>
      </c>
      <c r="K571" s="423">
        <f>K570-J570</f>
        <v>0</v>
      </c>
    </row>
    <row r="574" spans="2:13">
      <c r="B574" s="28"/>
      <c r="C574" s="49" t="s">
        <v>349</v>
      </c>
      <c r="D574" s="512"/>
      <c r="E574" s="27"/>
      <c r="F574" s="27"/>
      <c r="G574" s="28"/>
      <c r="H574" s="27"/>
      <c r="I574" s="28"/>
      <c r="J574" s="28"/>
      <c r="K574" s="28"/>
      <c r="L574" s="27"/>
    </row>
    <row r="575" spans="2:13">
      <c r="B575" s="28"/>
      <c r="C575" s="50" t="s">
        <v>49</v>
      </c>
      <c r="D575" s="513"/>
      <c r="E575" s="27"/>
      <c r="F575" s="27"/>
      <c r="G575" s="28"/>
      <c r="H575" s="27"/>
      <c r="I575" s="28"/>
      <c r="J575" s="28"/>
      <c r="K575" s="28"/>
      <c r="L575" s="27"/>
    </row>
    <row r="576" spans="2:13">
      <c r="B576" s="28"/>
      <c r="C576" s="49" t="s">
        <v>50</v>
      </c>
      <c r="D576" s="513"/>
      <c r="E576" s="27"/>
      <c r="F576" s="27"/>
      <c r="G576" s="28"/>
      <c r="H576" s="27"/>
      <c r="I576" s="28"/>
      <c r="J576" s="28"/>
      <c r="K576" s="28"/>
      <c r="L576" s="27"/>
    </row>
    <row r="577" spans="2:13" ht="28">
      <c r="B577" s="53" t="s">
        <v>3</v>
      </c>
      <c r="C577" s="53" t="s">
        <v>4</v>
      </c>
      <c r="D577" s="120" t="s">
        <v>5</v>
      </c>
      <c r="E577" s="53" t="s">
        <v>6</v>
      </c>
      <c r="F577" s="53" t="s">
        <v>7</v>
      </c>
      <c r="G577" s="53" t="s">
        <v>8</v>
      </c>
      <c r="H577" s="53" t="s">
        <v>9</v>
      </c>
      <c r="I577" s="53" t="s">
        <v>10</v>
      </c>
      <c r="J577" s="53" t="s">
        <v>11</v>
      </c>
      <c r="K577" s="53" t="s">
        <v>12</v>
      </c>
      <c r="L577" s="81" t="s">
        <v>13</v>
      </c>
      <c r="M577" s="91" t="s">
        <v>14</v>
      </c>
    </row>
    <row r="578" spans="2:13" ht="49.25" customHeight="1">
      <c r="B578" s="750">
        <v>1</v>
      </c>
      <c r="C578" s="56" t="s">
        <v>203</v>
      </c>
      <c r="D578" s="121" t="s">
        <v>16</v>
      </c>
      <c r="E578" s="97">
        <v>5000</v>
      </c>
      <c r="F578" s="94">
        <v>1</v>
      </c>
      <c r="G578" s="16">
        <f>CEILING(E578/F578,1)</f>
        <v>5000</v>
      </c>
      <c r="H578" s="514"/>
      <c r="I578" s="17">
        <f t="shared" ref="I578:I580" si="100">H578*L578+H578</f>
        <v>0</v>
      </c>
      <c r="J578" s="17">
        <f t="shared" ref="J578:J580" si="101">ROUND(G578*H578,2)</f>
        <v>0</v>
      </c>
      <c r="K578" s="17">
        <f t="shared" ref="K578:K580" si="102">ROUND(G578*I578,2)</f>
        <v>0</v>
      </c>
      <c r="L578" s="790"/>
      <c r="M578" s="632"/>
    </row>
    <row r="579" spans="2:13" ht="46.25" customHeight="1">
      <c r="B579" s="750">
        <v>2</v>
      </c>
      <c r="C579" s="56" t="s">
        <v>204</v>
      </c>
      <c r="D579" s="121" t="s">
        <v>16</v>
      </c>
      <c r="E579" s="97">
        <v>2500</v>
      </c>
      <c r="F579" s="94">
        <v>1</v>
      </c>
      <c r="G579" s="16">
        <f>CEILING(E579/F579,1)</f>
        <v>2500</v>
      </c>
      <c r="H579" s="514"/>
      <c r="I579" s="17">
        <f t="shared" si="100"/>
        <v>0</v>
      </c>
      <c r="J579" s="17">
        <f t="shared" si="101"/>
        <v>0</v>
      </c>
      <c r="K579" s="17">
        <f t="shared" si="102"/>
        <v>0</v>
      </c>
      <c r="L579" s="790"/>
      <c r="M579" s="632"/>
    </row>
    <row r="580" spans="2:13" ht="67.75" customHeight="1">
      <c r="B580" s="750">
        <v>3</v>
      </c>
      <c r="C580" s="56" t="s">
        <v>205</v>
      </c>
      <c r="D580" s="121" t="s">
        <v>16</v>
      </c>
      <c r="E580" s="148">
        <v>1200</v>
      </c>
      <c r="F580" s="94">
        <v>1</v>
      </c>
      <c r="G580" s="16">
        <f>CEILING(E580/F580,1)</f>
        <v>1200</v>
      </c>
      <c r="H580" s="514"/>
      <c r="I580" s="17">
        <f t="shared" si="100"/>
        <v>0</v>
      </c>
      <c r="J580" s="17">
        <f t="shared" si="101"/>
        <v>0</v>
      </c>
      <c r="K580" s="17">
        <f t="shared" si="102"/>
        <v>0</v>
      </c>
      <c r="L580" s="790"/>
      <c r="M580" s="632"/>
    </row>
    <row r="581" spans="2:13">
      <c r="B581" s="101" t="s">
        <v>17</v>
      </c>
      <c r="C581" s="89"/>
      <c r="D581" s="124"/>
      <c r="E581" s="89"/>
      <c r="F581" s="89"/>
      <c r="G581" s="89"/>
      <c r="H581" s="89"/>
      <c r="I581" s="90"/>
      <c r="J581" s="24">
        <f>SUM(J578:J580)</f>
        <v>0</v>
      </c>
      <c r="K581" s="24">
        <f>SUM(K578:K580)</f>
        <v>0</v>
      </c>
      <c r="L581" s="27"/>
    </row>
    <row r="582" spans="2:13">
      <c r="B582" s="28"/>
      <c r="C582" s="162"/>
      <c r="D582" s="27"/>
      <c r="E582" s="27"/>
      <c r="F582" s="27"/>
      <c r="G582" s="28"/>
      <c r="H582" s="27"/>
      <c r="I582" s="28"/>
      <c r="J582" s="66" t="s">
        <v>18</v>
      </c>
      <c r="K582" s="26">
        <f>K581-J581</f>
        <v>0</v>
      </c>
      <c r="L582" s="27"/>
    </row>
    <row r="583" spans="2:13">
      <c r="B583" s="1"/>
      <c r="C583" s="1"/>
      <c r="D583" s="1"/>
      <c r="E583" s="1"/>
      <c r="F583" s="1"/>
      <c r="G583" s="1"/>
      <c r="H583" s="1"/>
      <c r="I583" s="1"/>
      <c r="J583" s="1"/>
      <c r="K583" s="1"/>
      <c r="L583" s="1"/>
    </row>
    <row r="584" spans="2:13">
      <c r="B584" s="1"/>
      <c r="C584" s="1"/>
      <c r="D584" s="1"/>
      <c r="E584" s="1"/>
      <c r="F584" s="1"/>
      <c r="G584" s="1"/>
      <c r="H584" s="1"/>
      <c r="I584" s="1"/>
      <c r="J584" s="1"/>
      <c r="K584" s="1"/>
      <c r="L584" s="1"/>
    </row>
    <row r="585" spans="2:13">
      <c r="B585" s="27"/>
      <c r="C585" s="27"/>
      <c r="D585" s="27"/>
      <c r="E585" s="27"/>
      <c r="F585" s="27"/>
      <c r="G585" s="27"/>
      <c r="H585" s="27"/>
      <c r="I585" s="27"/>
      <c r="J585" s="27"/>
      <c r="K585" s="5"/>
      <c r="L585" s="5"/>
    </row>
    <row r="586" spans="2:13">
      <c r="B586" s="27"/>
      <c r="C586" s="6" t="s">
        <v>350</v>
      </c>
      <c r="D586" s="27"/>
      <c r="E586" s="27"/>
      <c r="F586" s="27"/>
      <c r="G586" s="27"/>
      <c r="H586" s="27"/>
      <c r="I586" s="27"/>
      <c r="J586" s="27"/>
      <c r="K586" s="28"/>
      <c r="L586" s="27"/>
    </row>
    <row r="587" spans="2:13">
      <c r="B587" s="27"/>
      <c r="C587" s="6" t="s">
        <v>132</v>
      </c>
      <c r="D587" s="27"/>
      <c r="E587" s="27"/>
      <c r="F587" s="27"/>
      <c r="G587" s="27"/>
      <c r="H587" s="27"/>
      <c r="I587" s="27"/>
      <c r="J587" s="27"/>
      <c r="K587" s="28"/>
      <c r="L587" s="27"/>
    </row>
    <row r="588" spans="2:13">
      <c r="B588" s="27"/>
      <c r="C588" s="6" t="s">
        <v>133</v>
      </c>
      <c r="D588" s="27"/>
      <c r="E588" s="27"/>
      <c r="F588" s="27"/>
      <c r="G588" s="27"/>
      <c r="H588" s="27"/>
      <c r="I588" s="27"/>
      <c r="J588" s="27"/>
      <c r="K588" s="433"/>
      <c r="L588" s="27"/>
    </row>
    <row r="589" spans="2:13" ht="28">
      <c r="B589" s="53" t="s">
        <v>3</v>
      </c>
      <c r="C589" s="53" t="s">
        <v>4</v>
      </c>
      <c r="D589" s="53" t="s">
        <v>5</v>
      </c>
      <c r="E589" s="53" t="s">
        <v>6</v>
      </c>
      <c r="F589" s="53" t="s">
        <v>7</v>
      </c>
      <c r="G589" s="53" t="s">
        <v>8</v>
      </c>
      <c r="H589" s="68" t="s">
        <v>9</v>
      </c>
      <c r="I589" s="53" t="s">
        <v>10</v>
      </c>
      <c r="J589" s="53" t="s">
        <v>11</v>
      </c>
      <c r="K589" s="53" t="s">
        <v>12</v>
      </c>
      <c r="L589" s="53" t="s">
        <v>13</v>
      </c>
      <c r="M589" s="91" t="s">
        <v>14</v>
      </c>
    </row>
    <row r="590" spans="2:13" ht="31.25" customHeight="1">
      <c r="B590" s="94">
        <v>1</v>
      </c>
      <c r="C590" s="56" t="s">
        <v>316</v>
      </c>
      <c r="D590" s="92" t="s">
        <v>16</v>
      </c>
      <c r="E590" s="148">
        <v>2496</v>
      </c>
      <c r="F590" s="94">
        <v>1</v>
      </c>
      <c r="G590" s="16">
        <f>CEILING(E590/F590,1)</f>
        <v>2496</v>
      </c>
      <c r="H590" s="515"/>
      <c r="I590" s="17">
        <f t="shared" ref="I590:I591" si="103">H590*L590+H590</f>
        <v>0</v>
      </c>
      <c r="J590" s="17">
        <f t="shared" ref="J590:J591" si="104">ROUND(G590*H590,2)</f>
        <v>0</v>
      </c>
      <c r="K590" s="17">
        <f t="shared" ref="K590:K591" si="105">ROUND(G590*I590,2)</f>
        <v>0</v>
      </c>
      <c r="L590" s="95"/>
      <c r="M590" s="632"/>
    </row>
    <row r="591" spans="2:13" ht="31.25" customHeight="1">
      <c r="B591" s="94">
        <v>2</v>
      </c>
      <c r="C591" s="56" t="s">
        <v>317</v>
      </c>
      <c r="D591" s="92" t="s">
        <v>16</v>
      </c>
      <c r="E591" s="148">
        <v>192</v>
      </c>
      <c r="F591" s="94">
        <v>1</v>
      </c>
      <c r="G591" s="16">
        <f>CEILING(E591/F591,1)</f>
        <v>192</v>
      </c>
      <c r="H591" s="516"/>
      <c r="I591" s="17">
        <f t="shared" si="103"/>
        <v>0</v>
      </c>
      <c r="J591" s="17">
        <f t="shared" si="104"/>
        <v>0</v>
      </c>
      <c r="K591" s="17">
        <f t="shared" si="105"/>
        <v>0</v>
      </c>
      <c r="L591" s="95"/>
      <c r="M591" s="632"/>
    </row>
    <row r="592" spans="2:13">
      <c r="B592" s="101" t="s">
        <v>17</v>
      </c>
      <c r="C592" s="89"/>
      <c r="D592" s="89"/>
      <c r="E592" s="89"/>
      <c r="F592" s="89"/>
      <c r="G592" s="89"/>
      <c r="H592" s="102"/>
      <c r="I592" s="90"/>
      <c r="J592" s="24">
        <f>SUM(J590:J591)</f>
        <v>0</v>
      </c>
      <c r="K592" s="24">
        <f>SUM(K590:K591)</f>
        <v>0</v>
      </c>
      <c r="L592" s="27"/>
    </row>
    <row r="593" spans="2:13">
      <c r="B593" s="5"/>
      <c r="C593" s="5"/>
      <c r="D593" s="5"/>
      <c r="E593" s="5"/>
      <c r="F593" s="5"/>
      <c r="G593" s="5"/>
      <c r="H593" s="5"/>
      <c r="I593" s="5"/>
      <c r="J593" s="66" t="s">
        <v>18</v>
      </c>
      <c r="K593" s="423">
        <f>K592-J592</f>
        <v>0</v>
      </c>
      <c r="L593" s="27"/>
    </row>
    <row r="594" spans="2:13">
      <c r="B594" s="117"/>
      <c r="C594" s="117"/>
      <c r="D594" s="117"/>
      <c r="E594" s="117"/>
      <c r="F594" s="117"/>
      <c r="G594" s="117"/>
      <c r="H594" s="30"/>
      <c r="I594" s="30"/>
      <c r="J594" s="30"/>
      <c r="K594" s="30"/>
      <c r="L594" s="103"/>
    </row>
    <row r="595" spans="2:13">
      <c r="B595" s="117"/>
      <c r="C595" s="117"/>
      <c r="D595" s="117"/>
      <c r="E595" s="117"/>
      <c r="F595" s="117"/>
      <c r="G595" s="117"/>
      <c r="H595" s="30"/>
      <c r="I595" s="30"/>
      <c r="J595" s="30"/>
      <c r="K595" s="30"/>
      <c r="L595" s="103"/>
    </row>
    <row r="596" spans="2:13">
      <c r="B596" s="117"/>
      <c r="C596" s="117"/>
      <c r="D596" s="117"/>
      <c r="E596" s="117"/>
      <c r="F596" s="117"/>
      <c r="G596" s="117"/>
      <c r="H596" s="30"/>
      <c r="I596" s="30"/>
      <c r="J596" s="30"/>
      <c r="K596" s="30"/>
      <c r="L596" s="103"/>
    </row>
    <row r="597" spans="2:13">
      <c r="B597" s="117"/>
      <c r="C597" s="104" t="s">
        <v>351</v>
      </c>
      <c r="D597" s="117"/>
      <c r="E597" s="117"/>
      <c r="F597" s="117"/>
      <c r="G597" s="117"/>
      <c r="H597" s="30"/>
      <c r="I597" s="30"/>
      <c r="J597" s="30"/>
      <c r="K597" s="30"/>
      <c r="L597" s="30"/>
    </row>
    <row r="598" spans="2:13">
      <c r="B598" s="117"/>
      <c r="C598" s="104" t="s">
        <v>113</v>
      </c>
      <c r="D598" s="117"/>
      <c r="E598" s="117"/>
      <c r="F598" s="117"/>
      <c r="G598" s="117"/>
      <c r="H598" s="30"/>
      <c r="I598" s="30"/>
      <c r="J598" s="30"/>
      <c r="K598" s="30"/>
      <c r="L598" s="30"/>
    </row>
    <row r="599" spans="2:13">
      <c r="B599" s="117"/>
      <c r="C599" s="104" t="s">
        <v>68</v>
      </c>
      <c r="D599" s="117"/>
      <c r="E599" s="117"/>
      <c r="F599" s="117"/>
      <c r="G599" s="117"/>
      <c r="H599" s="30"/>
      <c r="I599" s="30"/>
      <c r="J599" s="30"/>
      <c r="K599" s="30"/>
      <c r="L599" s="30"/>
    </row>
    <row r="600" spans="2:13" ht="28">
      <c r="B600" s="517" t="s">
        <v>3</v>
      </c>
      <c r="C600" s="517" t="s">
        <v>4</v>
      </c>
      <c r="D600" s="517" t="s">
        <v>5</v>
      </c>
      <c r="E600" s="517" t="s">
        <v>74</v>
      </c>
      <c r="F600" s="312" t="s">
        <v>7</v>
      </c>
      <c r="G600" s="312" t="s">
        <v>8</v>
      </c>
      <c r="H600" s="312" t="s">
        <v>9</v>
      </c>
      <c r="I600" s="312" t="s">
        <v>10</v>
      </c>
      <c r="J600" s="312" t="s">
        <v>11</v>
      </c>
      <c r="K600" s="312" t="s">
        <v>12</v>
      </c>
      <c r="L600" s="517" t="s">
        <v>13</v>
      </c>
      <c r="M600" s="91" t="s">
        <v>14</v>
      </c>
    </row>
    <row r="601" spans="2:13" ht="84">
      <c r="B601" s="518">
        <v>1</v>
      </c>
      <c r="C601" s="56" t="s">
        <v>206</v>
      </c>
      <c r="D601" s="518" t="s">
        <v>16</v>
      </c>
      <c r="E601" s="518">
        <v>700</v>
      </c>
      <c r="F601" s="519">
        <v>1</v>
      </c>
      <c r="G601" s="16">
        <f>CEILING(E601/F601,1)</f>
        <v>700</v>
      </c>
      <c r="H601" s="520"/>
      <c r="I601" s="17">
        <f t="shared" ref="I601" si="106">H601*L601+H601</f>
        <v>0</v>
      </c>
      <c r="J601" s="17">
        <f t="shared" ref="J601" si="107">ROUND(G601*H601,2)</f>
        <v>0</v>
      </c>
      <c r="K601" s="17">
        <f t="shared" ref="K601" si="108">ROUND(G601*I601,2)</f>
        <v>0</v>
      </c>
      <c r="L601" s="208"/>
      <c r="M601" s="632"/>
    </row>
    <row r="602" spans="2:13">
      <c r="B602" s="893" t="s">
        <v>17</v>
      </c>
      <c r="C602" s="894"/>
      <c r="D602" s="894"/>
      <c r="E602" s="894"/>
      <c r="F602" s="894"/>
      <c r="G602" s="894"/>
      <c r="H602" s="894"/>
      <c r="I602" s="895"/>
      <c r="J602" s="24">
        <f>SUM(J601)</f>
        <v>0</v>
      </c>
      <c r="K602" s="24">
        <f>SUM(K601)</f>
        <v>0</v>
      </c>
      <c r="L602" s="30"/>
    </row>
    <row r="603" spans="2:13">
      <c r="B603" s="28"/>
      <c r="C603" s="28"/>
      <c r="D603" s="28"/>
      <c r="E603" s="28"/>
      <c r="F603" s="28"/>
      <c r="G603" s="28"/>
      <c r="H603" s="28"/>
      <c r="I603" s="30"/>
      <c r="J603" s="323" t="s">
        <v>18</v>
      </c>
      <c r="K603" s="211">
        <f>K602-J602</f>
        <v>0</v>
      </c>
      <c r="L603" s="30"/>
    </row>
    <row r="604" spans="2:13">
      <c r="B604" s="28"/>
      <c r="C604" s="28"/>
      <c r="D604" s="28"/>
      <c r="E604" s="28"/>
      <c r="F604" s="28"/>
      <c r="G604" s="28"/>
      <c r="H604" s="28"/>
      <c r="I604" s="28"/>
      <c r="J604" s="78"/>
      <c r="K604" s="79"/>
      <c r="L604" s="27"/>
    </row>
    <row r="605" spans="2:13">
      <c r="B605" s="28"/>
      <c r="C605" s="28"/>
      <c r="D605" s="28"/>
      <c r="E605" s="28"/>
      <c r="F605" s="28"/>
      <c r="G605" s="28"/>
      <c r="H605" s="28"/>
      <c r="I605" s="28"/>
      <c r="J605" s="78"/>
      <c r="K605" s="79"/>
      <c r="L605" s="27"/>
    </row>
    <row r="606" spans="2:13">
      <c r="B606" s="28"/>
      <c r="C606" s="28"/>
      <c r="D606" s="28"/>
      <c r="E606" s="28"/>
      <c r="F606" s="28"/>
      <c r="G606" s="28"/>
      <c r="H606" s="28"/>
      <c r="I606" s="30"/>
      <c r="J606" s="30"/>
      <c r="K606" s="30"/>
      <c r="L606" s="30"/>
    </row>
    <row r="607" spans="2:13">
      <c r="B607" s="28"/>
      <c r="C607" s="51" t="s">
        <v>352</v>
      </c>
      <c r="D607" s="28"/>
      <c r="E607" s="28"/>
      <c r="F607" s="28"/>
      <c r="G607" s="28"/>
      <c r="H607" s="28"/>
      <c r="I607" s="28"/>
      <c r="J607" s="28"/>
      <c r="K607" s="28"/>
      <c r="L607" s="27"/>
    </row>
    <row r="608" spans="2:13">
      <c r="B608" s="28"/>
      <c r="C608" s="51" t="s">
        <v>39</v>
      </c>
      <c r="D608" s="28"/>
      <c r="E608" s="28"/>
      <c r="F608" s="28"/>
      <c r="G608" s="28"/>
      <c r="H608" s="28"/>
      <c r="I608" s="28"/>
      <c r="J608" s="28"/>
      <c r="K608" s="28"/>
      <c r="L608" s="27"/>
    </row>
    <row r="609" spans="2:13">
      <c r="B609" s="28"/>
      <c r="C609" s="51" t="s">
        <v>40</v>
      </c>
      <c r="D609" s="28"/>
      <c r="E609" s="28"/>
      <c r="F609" s="28"/>
      <c r="G609" s="28"/>
      <c r="H609" s="28"/>
      <c r="I609" s="28"/>
      <c r="J609" s="28"/>
      <c r="K609" s="28"/>
      <c r="L609" s="27"/>
    </row>
    <row r="610" spans="2:13" ht="28">
      <c r="B610" s="53" t="s">
        <v>3</v>
      </c>
      <c r="C610" s="53" t="s">
        <v>4</v>
      </c>
      <c r="D610" s="53" t="s">
        <v>5</v>
      </c>
      <c r="E610" s="53" t="s">
        <v>6</v>
      </c>
      <c r="F610" s="53" t="s">
        <v>7</v>
      </c>
      <c r="G610" s="53" t="s">
        <v>8</v>
      </c>
      <c r="H610" s="53" t="s">
        <v>9</v>
      </c>
      <c r="I610" s="53" t="s">
        <v>10</v>
      </c>
      <c r="J610" s="53" t="s">
        <v>11</v>
      </c>
      <c r="K610" s="53" t="s">
        <v>12</v>
      </c>
      <c r="L610" s="53" t="s">
        <v>13</v>
      </c>
      <c r="M610" s="91" t="s">
        <v>14</v>
      </c>
    </row>
    <row r="611" spans="2:13" ht="73.75" customHeight="1">
      <c r="B611" s="750">
        <v>1</v>
      </c>
      <c r="C611" s="56" t="s">
        <v>207</v>
      </c>
      <c r="D611" s="92" t="s">
        <v>16</v>
      </c>
      <c r="E611" s="148">
        <v>10000</v>
      </c>
      <c r="F611" s="94">
        <v>1</v>
      </c>
      <c r="G611" s="16">
        <f>CEILING(E611/F611,1)</f>
        <v>10000</v>
      </c>
      <c r="H611" s="299"/>
      <c r="I611" s="17">
        <f t="shared" ref="I611:I612" si="109">H611*L611+H611</f>
        <v>0</v>
      </c>
      <c r="J611" s="17">
        <f t="shared" ref="J611:J612" si="110">ROUND(G611*H611,2)</f>
        <v>0</v>
      </c>
      <c r="K611" s="17">
        <f t="shared" ref="K611:K612" si="111">ROUND(G611*I611,2)</f>
        <v>0</v>
      </c>
      <c r="L611" s="95"/>
      <c r="M611" s="632"/>
    </row>
    <row r="612" spans="2:13" ht="74.400000000000006" customHeight="1">
      <c r="B612" s="750">
        <v>2</v>
      </c>
      <c r="C612" s="56" t="s">
        <v>208</v>
      </c>
      <c r="D612" s="92" t="s">
        <v>16</v>
      </c>
      <c r="E612" s="148">
        <v>10000</v>
      </c>
      <c r="F612" s="94">
        <v>1</v>
      </c>
      <c r="G612" s="16">
        <f>CEILING(E612/F612,1)</f>
        <v>10000</v>
      </c>
      <c r="H612" s="299"/>
      <c r="I612" s="17">
        <f t="shared" si="109"/>
        <v>0</v>
      </c>
      <c r="J612" s="17">
        <f t="shared" si="110"/>
        <v>0</v>
      </c>
      <c r="K612" s="17">
        <f t="shared" si="111"/>
        <v>0</v>
      </c>
      <c r="L612" s="95"/>
      <c r="M612" s="632"/>
    </row>
    <row r="613" spans="2:13">
      <c r="B613" s="101" t="s">
        <v>17</v>
      </c>
      <c r="C613" s="89"/>
      <c r="D613" s="89"/>
      <c r="E613" s="89"/>
      <c r="F613" s="89"/>
      <c r="G613" s="89"/>
      <c r="H613" s="89"/>
      <c r="I613" s="90"/>
      <c r="J613" s="24">
        <f>SUM(J611:J612)</f>
        <v>0</v>
      </c>
      <c r="K613" s="24">
        <f>SUM(K611:K612)</f>
        <v>0</v>
      </c>
      <c r="L613" s="27"/>
    </row>
    <row r="614" spans="2:13">
      <c r="B614" s="28"/>
      <c r="C614" s="28"/>
      <c r="D614" s="28"/>
      <c r="E614" s="28"/>
      <c r="F614" s="28"/>
      <c r="G614" s="28"/>
      <c r="H614" s="28"/>
      <c r="I614" s="28"/>
      <c r="J614" s="66" t="s">
        <v>18</v>
      </c>
      <c r="K614" s="26">
        <f>K613-J613</f>
        <v>0</v>
      </c>
      <c r="L614" s="27"/>
    </row>
    <row r="615" spans="2:13">
      <c r="B615" s="28"/>
      <c r="C615" s="28"/>
      <c r="D615" s="28"/>
      <c r="E615" s="28"/>
      <c r="F615" s="28"/>
      <c r="G615" s="28"/>
      <c r="H615" s="28"/>
      <c r="I615" s="28"/>
      <c r="J615" s="78"/>
      <c r="K615" s="79"/>
      <c r="L615" s="27"/>
    </row>
    <row r="616" spans="2:13">
      <c r="B616" s="28"/>
      <c r="C616" s="28"/>
      <c r="D616" s="28"/>
      <c r="E616" s="28"/>
      <c r="F616" s="28"/>
      <c r="G616" s="28"/>
      <c r="H616" s="28"/>
      <c r="I616" s="28"/>
      <c r="J616" s="78"/>
      <c r="K616" s="79"/>
      <c r="L616" s="27"/>
    </row>
    <row r="617" spans="2:13">
      <c r="B617" s="1"/>
      <c r="C617" s="1"/>
      <c r="D617" s="1"/>
      <c r="E617" s="1"/>
      <c r="F617" s="1"/>
      <c r="G617" s="1"/>
      <c r="H617" s="1"/>
      <c r="I617" s="1"/>
      <c r="J617" s="1"/>
      <c r="K617" s="1"/>
      <c r="L617" s="1"/>
    </row>
    <row r="618" spans="2:13">
      <c r="B618" s="252"/>
      <c r="C618" s="49" t="s">
        <v>353</v>
      </c>
      <c r="D618" s="252"/>
      <c r="E618" s="252"/>
      <c r="F618" s="252"/>
      <c r="G618" s="252"/>
      <c r="H618" s="252"/>
      <c r="I618" s="252"/>
      <c r="J618" s="252"/>
      <c r="K618" s="252"/>
      <c r="L618" s="252"/>
    </row>
    <row r="619" spans="2:13">
      <c r="B619" s="252"/>
      <c r="C619" s="50" t="s">
        <v>115</v>
      </c>
      <c r="D619" s="252"/>
      <c r="E619" s="252"/>
      <c r="F619" s="252"/>
      <c r="G619" s="252"/>
      <c r="H619" s="252"/>
      <c r="I619" s="252"/>
      <c r="J619" s="252"/>
      <c r="K619" s="252"/>
      <c r="L619" s="252"/>
    </row>
    <row r="620" spans="2:13">
      <c r="B620" s="252"/>
      <c r="C620" s="49" t="s">
        <v>116</v>
      </c>
      <c r="D620" s="252"/>
      <c r="E620" s="252"/>
      <c r="F620" s="252"/>
      <c r="G620" s="252"/>
      <c r="H620" s="252"/>
      <c r="I620" s="252"/>
      <c r="J620" s="252"/>
      <c r="K620" s="252"/>
      <c r="L620" s="252"/>
    </row>
    <row r="621" spans="2:13" ht="28">
      <c r="B621" s="256" t="s">
        <v>3</v>
      </c>
      <c r="C621" s="256" t="s">
        <v>4</v>
      </c>
      <c r="D621" s="256" t="s">
        <v>5</v>
      </c>
      <c r="E621" s="256" t="s">
        <v>6</v>
      </c>
      <c r="F621" s="256" t="s">
        <v>7</v>
      </c>
      <c r="G621" s="521" t="s">
        <v>8</v>
      </c>
      <c r="H621" s="521" t="s">
        <v>9</v>
      </c>
      <c r="I621" s="521" t="s">
        <v>10</v>
      </c>
      <c r="J621" s="521" t="s">
        <v>11</v>
      </c>
      <c r="K621" s="521" t="s">
        <v>12</v>
      </c>
      <c r="L621" s="256" t="s">
        <v>13</v>
      </c>
      <c r="M621" s="91" t="s">
        <v>14</v>
      </c>
    </row>
    <row r="622" spans="2:13" ht="60.65" customHeight="1">
      <c r="B622" s="756">
        <v>1</v>
      </c>
      <c r="C622" s="212" t="s">
        <v>209</v>
      </c>
      <c r="D622" s="259" t="s">
        <v>16</v>
      </c>
      <c r="E622" s="260">
        <v>600</v>
      </c>
      <c r="F622" s="522">
        <v>1</v>
      </c>
      <c r="G622" s="523">
        <f t="shared" ref="G622:G627" si="112">CEILING(E622/F622,1)</f>
        <v>600</v>
      </c>
      <c r="H622" s="60"/>
      <c r="I622" s="17">
        <f t="shared" ref="I622:I627" si="113">H622*L622+H622</f>
        <v>0</v>
      </c>
      <c r="J622" s="17">
        <f t="shared" ref="J622:J627" si="114">ROUND(G622*H622,2)</f>
        <v>0</v>
      </c>
      <c r="K622" s="17">
        <f t="shared" ref="K622:K627" si="115">ROUND(G622*I622,2)</f>
        <v>0</v>
      </c>
      <c r="L622" s="791"/>
      <c r="M622" s="632"/>
    </row>
    <row r="623" spans="2:13" ht="46.75" customHeight="1">
      <c r="B623" s="756">
        <v>2</v>
      </c>
      <c r="C623" s="212" t="s">
        <v>210</v>
      </c>
      <c r="D623" s="259" t="s">
        <v>16</v>
      </c>
      <c r="E623" s="260">
        <v>1000</v>
      </c>
      <c r="F623" s="522">
        <v>1</v>
      </c>
      <c r="G623" s="523">
        <f t="shared" si="112"/>
        <v>1000</v>
      </c>
      <c r="H623" s="60"/>
      <c r="I623" s="17">
        <f t="shared" si="113"/>
        <v>0</v>
      </c>
      <c r="J623" s="17">
        <f t="shared" si="114"/>
        <v>0</v>
      </c>
      <c r="K623" s="17">
        <f t="shared" si="115"/>
        <v>0</v>
      </c>
      <c r="L623" s="791"/>
      <c r="M623" s="632"/>
    </row>
    <row r="624" spans="2:13" ht="88.25" customHeight="1">
      <c r="B624" s="756">
        <v>3</v>
      </c>
      <c r="C624" s="212" t="s">
        <v>318</v>
      </c>
      <c r="D624" s="259" t="s">
        <v>16</v>
      </c>
      <c r="E624" s="260">
        <v>6000</v>
      </c>
      <c r="F624" s="522">
        <v>1</v>
      </c>
      <c r="G624" s="523">
        <f t="shared" si="112"/>
        <v>6000</v>
      </c>
      <c r="H624" s="60"/>
      <c r="I624" s="17">
        <f t="shared" si="113"/>
        <v>0</v>
      </c>
      <c r="J624" s="17">
        <f t="shared" si="114"/>
        <v>0</v>
      </c>
      <c r="K624" s="17">
        <f t="shared" si="115"/>
        <v>0</v>
      </c>
      <c r="L624" s="791"/>
      <c r="M624" s="632"/>
    </row>
    <row r="625" spans="1:13" ht="61.25" customHeight="1">
      <c r="B625" s="756">
        <v>4</v>
      </c>
      <c r="C625" s="212" t="s">
        <v>384</v>
      </c>
      <c r="D625" s="259" t="s">
        <v>16</v>
      </c>
      <c r="E625" s="260">
        <v>450</v>
      </c>
      <c r="F625" s="522">
        <v>1</v>
      </c>
      <c r="G625" s="523">
        <f t="shared" si="112"/>
        <v>450</v>
      </c>
      <c r="H625" s="60"/>
      <c r="I625" s="17">
        <f t="shared" si="113"/>
        <v>0</v>
      </c>
      <c r="J625" s="17">
        <f t="shared" si="114"/>
        <v>0</v>
      </c>
      <c r="K625" s="17">
        <f t="shared" si="115"/>
        <v>0</v>
      </c>
      <c r="L625" s="791"/>
      <c r="M625" s="632"/>
    </row>
    <row r="626" spans="1:13" ht="72" customHeight="1">
      <c r="B626" s="756">
        <v>5</v>
      </c>
      <c r="C626" s="212" t="s">
        <v>319</v>
      </c>
      <c r="D626" s="259" t="s">
        <v>16</v>
      </c>
      <c r="E626" s="260">
        <v>100</v>
      </c>
      <c r="F626" s="522">
        <v>1</v>
      </c>
      <c r="G626" s="523">
        <f t="shared" si="112"/>
        <v>100</v>
      </c>
      <c r="H626" s="60"/>
      <c r="I626" s="17">
        <f t="shared" si="113"/>
        <v>0</v>
      </c>
      <c r="J626" s="17">
        <f t="shared" si="114"/>
        <v>0</v>
      </c>
      <c r="K626" s="17">
        <f t="shared" si="115"/>
        <v>0</v>
      </c>
      <c r="L626" s="791"/>
      <c r="M626" s="632"/>
    </row>
    <row r="627" spans="1:13" ht="70">
      <c r="B627" s="756">
        <v>6</v>
      </c>
      <c r="C627" s="212" t="s">
        <v>320</v>
      </c>
      <c r="D627" s="259" t="s">
        <v>16</v>
      </c>
      <c r="E627" s="260">
        <v>500</v>
      </c>
      <c r="F627" s="522">
        <v>1</v>
      </c>
      <c r="G627" s="523">
        <f t="shared" si="112"/>
        <v>500</v>
      </c>
      <c r="H627" s="60"/>
      <c r="I627" s="17">
        <f t="shared" si="113"/>
        <v>0</v>
      </c>
      <c r="J627" s="17">
        <f t="shared" si="114"/>
        <v>0</v>
      </c>
      <c r="K627" s="17">
        <f t="shared" si="115"/>
        <v>0</v>
      </c>
      <c r="L627" s="791"/>
      <c r="M627" s="632"/>
    </row>
    <row r="628" spans="1:13">
      <c r="B628" s="524" t="s">
        <v>17</v>
      </c>
      <c r="C628" s="525"/>
      <c r="D628" s="525"/>
      <c r="E628" s="525"/>
      <c r="F628" s="525"/>
      <c r="G628" s="526"/>
      <c r="H628" s="526"/>
      <c r="I628" s="527"/>
      <c r="J628" s="24">
        <f>SUM(J622:J627)</f>
        <v>0</v>
      </c>
      <c r="K628" s="24">
        <f>SUM(K622:K627)</f>
        <v>0</v>
      </c>
      <c r="L628" s="252"/>
    </row>
    <row r="629" spans="1:13">
      <c r="B629" s="252"/>
      <c r="C629" s="252"/>
      <c r="D629" s="252"/>
      <c r="E629" s="252"/>
      <c r="F629" s="252"/>
      <c r="G629" s="252"/>
      <c r="H629" s="252"/>
      <c r="I629" s="252"/>
      <c r="J629" s="528" t="s">
        <v>18</v>
      </c>
      <c r="K629" s="529">
        <f>K628-J628</f>
        <v>0</v>
      </c>
      <c r="L629" s="252"/>
    </row>
    <row r="630" spans="1:13">
      <c r="B630" s="252"/>
      <c r="C630" s="252"/>
      <c r="D630" s="252"/>
      <c r="E630" s="252"/>
      <c r="F630" s="252"/>
      <c r="G630" s="252"/>
      <c r="H630" s="252"/>
      <c r="I630" s="252"/>
      <c r="J630" s="269"/>
      <c r="K630" s="270"/>
      <c r="L630" s="252"/>
    </row>
    <row r="631" spans="1:13">
      <c r="B631" s="530" t="s">
        <v>43</v>
      </c>
      <c r="C631" s="252"/>
      <c r="D631" s="252"/>
      <c r="E631" s="252"/>
      <c r="F631" s="252"/>
      <c r="G631" s="252"/>
      <c r="H631" s="531"/>
      <c r="I631" s="252"/>
      <c r="J631" s="252"/>
      <c r="K631" s="252"/>
      <c r="L631" s="252"/>
    </row>
    <row r="632" spans="1:13" ht="56">
      <c r="A632" s="822" t="s">
        <v>372</v>
      </c>
      <c r="B632" s="137" t="s">
        <v>44</v>
      </c>
      <c r="C632" s="137" t="s">
        <v>45</v>
      </c>
      <c r="D632" s="486" t="s">
        <v>46</v>
      </c>
      <c r="E632" s="861" t="s">
        <v>47</v>
      </c>
      <c r="F632" s="862"/>
      <c r="G632" s="252"/>
      <c r="H632" s="531"/>
      <c r="I632" s="252"/>
      <c r="J632" s="252"/>
      <c r="K632" s="252"/>
      <c r="L632" s="252"/>
    </row>
    <row r="633" spans="1:13">
      <c r="A633" s="824"/>
      <c r="B633" s="487"/>
      <c r="C633" s="532"/>
      <c r="D633" s="142"/>
      <c r="E633" s="859"/>
      <c r="F633" s="860"/>
      <c r="G633" s="252"/>
      <c r="H633" s="531"/>
      <c r="I633" s="252"/>
      <c r="J633" s="252"/>
      <c r="K633" s="252"/>
      <c r="L633" s="252"/>
    </row>
    <row r="634" spans="1:13">
      <c r="A634" s="824"/>
      <c r="B634" s="487"/>
      <c r="C634" s="532"/>
      <c r="D634" s="143"/>
      <c r="E634" s="859"/>
      <c r="F634" s="860"/>
      <c r="G634" s="252"/>
      <c r="H634" s="531"/>
      <c r="I634" s="252"/>
      <c r="J634" s="252"/>
      <c r="K634" s="252"/>
      <c r="L634" s="252"/>
    </row>
    <row r="635" spans="1:13">
      <c r="A635" s="824"/>
      <c r="B635" s="487"/>
      <c r="C635" s="532"/>
      <c r="D635" s="142"/>
      <c r="E635" s="859"/>
      <c r="F635" s="860"/>
      <c r="G635" s="252"/>
      <c r="H635" s="531"/>
      <c r="I635" s="252"/>
      <c r="J635" s="252"/>
      <c r="K635" s="252"/>
      <c r="L635" s="252"/>
    </row>
    <row r="636" spans="1:13">
      <c r="B636" s="252"/>
      <c r="C636" s="252"/>
      <c r="D636" s="252"/>
      <c r="E636" s="252"/>
      <c r="F636" s="252"/>
      <c r="G636" s="252"/>
      <c r="H636" s="531"/>
      <c r="I636" s="252"/>
      <c r="J636" s="252"/>
      <c r="K636" s="252"/>
      <c r="L636" s="252"/>
    </row>
    <row r="637" spans="1:13">
      <c r="B637" s="252"/>
      <c r="C637" s="252"/>
      <c r="D637" s="252"/>
      <c r="E637" s="252"/>
      <c r="F637" s="252"/>
      <c r="G637" s="252"/>
      <c r="H637" s="531"/>
      <c r="I637" s="252"/>
      <c r="J637" s="252"/>
      <c r="K637" s="252"/>
      <c r="L637" s="252"/>
    </row>
    <row r="638" spans="1:13">
      <c r="B638" s="252"/>
      <c r="C638" s="252"/>
      <c r="D638" s="252"/>
      <c r="E638" s="252"/>
      <c r="F638" s="252"/>
      <c r="G638" s="252"/>
      <c r="H638" s="531"/>
      <c r="I638" s="252"/>
      <c r="J638" s="252"/>
      <c r="K638" s="252"/>
      <c r="L638" s="252"/>
    </row>
    <row r="639" spans="1:13">
      <c r="B639" s="252"/>
      <c r="C639" s="49" t="s">
        <v>354</v>
      </c>
      <c r="D639" s="533"/>
      <c r="E639" s="252"/>
      <c r="F639" s="252"/>
      <c r="G639" s="252"/>
      <c r="H639" s="252"/>
      <c r="I639" s="252"/>
      <c r="J639" s="252"/>
      <c r="K639" s="252"/>
      <c r="L639" s="252"/>
    </row>
    <row r="640" spans="1:13">
      <c r="B640" s="252"/>
      <c r="C640" s="50" t="s">
        <v>96</v>
      </c>
      <c r="D640" s="533"/>
      <c r="E640" s="252"/>
      <c r="F640" s="252"/>
      <c r="G640" s="252"/>
      <c r="H640" s="252"/>
      <c r="I640" s="252"/>
      <c r="J640" s="252"/>
      <c r="K640" s="252"/>
      <c r="L640" s="252"/>
    </row>
    <row r="641" spans="2:13">
      <c r="B641" s="252"/>
      <c r="C641" s="49" t="s">
        <v>97</v>
      </c>
      <c r="D641" s="533"/>
      <c r="E641" s="252"/>
      <c r="F641" s="252"/>
      <c r="G641" s="252"/>
      <c r="H641" s="252"/>
      <c r="I641" s="252"/>
      <c r="J641" s="252"/>
      <c r="K641" s="252"/>
      <c r="L641" s="252"/>
    </row>
    <row r="642" spans="2:13" ht="28">
      <c r="B642" s="256" t="s">
        <v>3</v>
      </c>
      <c r="C642" s="256" t="s">
        <v>4</v>
      </c>
      <c r="D642" s="534" t="s">
        <v>5</v>
      </c>
      <c r="E642" s="256" t="s">
        <v>6</v>
      </c>
      <c r="F642" s="256" t="s">
        <v>7</v>
      </c>
      <c r="G642" s="521" t="s">
        <v>8</v>
      </c>
      <c r="H642" s="521" t="s">
        <v>9</v>
      </c>
      <c r="I642" s="521" t="s">
        <v>10</v>
      </c>
      <c r="J642" s="521" t="s">
        <v>11</v>
      </c>
      <c r="K642" s="521" t="s">
        <v>12</v>
      </c>
      <c r="L642" s="535" t="s">
        <v>13</v>
      </c>
      <c r="M642" s="91" t="s">
        <v>14</v>
      </c>
    </row>
    <row r="643" spans="2:13" ht="56">
      <c r="B643" s="756">
        <v>1</v>
      </c>
      <c r="C643" s="212" t="s">
        <v>211</v>
      </c>
      <c r="D643" s="536" t="s">
        <v>16</v>
      </c>
      <c r="E643" s="537">
        <v>8000</v>
      </c>
      <c r="F643" s="522">
        <v>1</v>
      </c>
      <c r="G643" s="523">
        <f>CEILING(E643/F643,1)</f>
        <v>8000</v>
      </c>
      <c r="H643" s="538"/>
      <c r="I643" s="17">
        <f t="shared" ref="I643:I645" si="116">H643*L643+H643</f>
        <v>0</v>
      </c>
      <c r="J643" s="17">
        <f t="shared" ref="J643:J645" si="117">ROUND(G643*H643,2)</f>
        <v>0</v>
      </c>
      <c r="K643" s="17">
        <f t="shared" ref="K643:K645" si="118">ROUND(G643*I643,2)</f>
        <v>0</v>
      </c>
      <c r="L643" s="791"/>
      <c r="M643" s="632"/>
    </row>
    <row r="644" spans="2:13" ht="56">
      <c r="B644" s="756">
        <v>2</v>
      </c>
      <c r="C644" s="212" t="s">
        <v>212</v>
      </c>
      <c r="D644" s="536" t="s">
        <v>16</v>
      </c>
      <c r="E644" s="539">
        <v>400</v>
      </c>
      <c r="F644" s="522">
        <v>1</v>
      </c>
      <c r="G644" s="523">
        <f>CEILING(E644/F644,1)</f>
        <v>400</v>
      </c>
      <c r="H644" s="538"/>
      <c r="I644" s="17">
        <f t="shared" si="116"/>
        <v>0</v>
      </c>
      <c r="J644" s="17">
        <f t="shared" si="117"/>
        <v>0</v>
      </c>
      <c r="K644" s="17">
        <f t="shared" si="118"/>
        <v>0</v>
      </c>
      <c r="L644" s="791"/>
      <c r="M644" s="632"/>
    </row>
    <row r="645" spans="2:13" ht="42">
      <c r="B645" s="756">
        <v>3</v>
      </c>
      <c r="C645" s="212" t="s">
        <v>213</v>
      </c>
      <c r="D645" s="536" t="s">
        <v>16</v>
      </c>
      <c r="E645" s="537">
        <v>1000</v>
      </c>
      <c r="F645" s="522">
        <v>1</v>
      </c>
      <c r="G645" s="523">
        <f>CEILING(E645/F645,1)</f>
        <v>1000</v>
      </c>
      <c r="H645" s="538"/>
      <c r="I645" s="17">
        <f t="shared" si="116"/>
        <v>0</v>
      </c>
      <c r="J645" s="17">
        <f t="shared" si="117"/>
        <v>0</v>
      </c>
      <c r="K645" s="17">
        <f t="shared" si="118"/>
        <v>0</v>
      </c>
      <c r="L645" s="791"/>
      <c r="M645" s="632"/>
    </row>
    <row r="646" spans="2:13">
      <c r="B646" s="524" t="s">
        <v>17</v>
      </c>
      <c r="C646" s="525"/>
      <c r="D646" s="540"/>
      <c r="E646" s="525"/>
      <c r="F646" s="525"/>
      <c r="G646" s="526"/>
      <c r="H646" s="526"/>
      <c r="I646" s="527"/>
      <c r="J646" s="24">
        <f>SUM(J643:J645)</f>
        <v>0</v>
      </c>
      <c r="K646" s="24">
        <f>SUM(K643:K645)</f>
        <v>0</v>
      </c>
      <c r="L646" s="252"/>
    </row>
    <row r="647" spans="2:13">
      <c r="B647" s="252"/>
      <c r="C647" s="252"/>
      <c r="D647" s="252"/>
      <c r="E647" s="252"/>
      <c r="F647" s="252"/>
      <c r="G647" s="252"/>
      <c r="H647" s="252"/>
      <c r="I647" s="252"/>
      <c r="J647" s="528" t="s">
        <v>18</v>
      </c>
      <c r="K647" s="529">
        <f>K646-J646</f>
        <v>0</v>
      </c>
      <c r="L647" s="252"/>
    </row>
    <row r="648" spans="2:13">
      <c r="B648" s="252"/>
      <c r="C648" s="252"/>
      <c r="D648" s="252"/>
      <c r="E648" s="252"/>
      <c r="F648" s="252"/>
      <c r="G648" s="252"/>
      <c r="H648" s="252"/>
      <c r="I648" s="252"/>
      <c r="J648" s="269"/>
      <c r="K648" s="270"/>
      <c r="L648" s="252"/>
    </row>
    <row r="649" spans="2:13">
      <c r="B649" s="252"/>
      <c r="C649" s="252"/>
      <c r="D649" s="252"/>
      <c r="E649" s="252"/>
      <c r="F649" s="252"/>
      <c r="G649" s="252"/>
      <c r="H649" s="252"/>
      <c r="I649" s="252"/>
      <c r="J649" s="269"/>
      <c r="K649" s="270"/>
      <c r="L649" s="252"/>
    </row>
    <row r="650" spans="2:13">
      <c r="B650" s="252"/>
      <c r="C650" s="252"/>
      <c r="D650" s="252"/>
      <c r="E650" s="252"/>
      <c r="F650" s="252"/>
      <c r="G650" s="252"/>
      <c r="H650" s="531"/>
      <c r="I650" s="252"/>
      <c r="J650" s="252"/>
      <c r="K650" s="252"/>
      <c r="L650" s="252"/>
    </row>
    <row r="651" spans="2:13">
      <c r="B651" s="252"/>
      <c r="C651" s="49" t="s">
        <v>355</v>
      </c>
      <c r="D651" s="533"/>
      <c r="E651" s="252"/>
      <c r="F651" s="252"/>
      <c r="G651" s="252"/>
      <c r="H651" s="252"/>
      <c r="I651" s="252"/>
      <c r="J651" s="252"/>
      <c r="K651" s="252"/>
      <c r="L651" s="252"/>
    </row>
    <row r="652" spans="2:13">
      <c r="B652" s="252"/>
      <c r="C652" s="50" t="s">
        <v>96</v>
      </c>
      <c r="D652" s="533"/>
      <c r="E652" s="252"/>
      <c r="F652" s="252"/>
      <c r="G652" s="252"/>
      <c r="H652" s="252"/>
      <c r="I652" s="252"/>
      <c r="J652" s="252"/>
      <c r="K652" s="252"/>
      <c r="L652" s="252"/>
    </row>
    <row r="653" spans="2:13">
      <c r="B653" s="252"/>
      <c r="C653" s="49" t="s">
        <v>97</v>
      </c>
      <c r="D653" s="533"/>
      <c r="E653" s="252"/>
      <c r="F653" s="252"/>
      <c r="G653" s="252"/>
      <c r="H653" s="252"/>
      <c r="I653" s="252"/>
      <c r="J653" s="252"/>
      <c r="K653" s="252"/>
      <c r="L653" s="252"/>
    </row>
    <row r="654" spans="2:13" ht="28">
      <c r="B654" s="521" t="s">
        <v>3</v>
      </c>
      <c r="C654" s="521" t="s">
        <v>4</v>
      </c>
      <c r="D654" s="541" t="s">
        <v>5</v>
      </c>
      <c r="E654" s="521" t="s">
        <v>6</v>
      </c>
      <c r="F654" s="521" t="s">
        <v>7</v>
      </c>
      <c r="G654" s="521" t="s">
        <v>8</v>
      </c>
      <c r="H654" s="521" t="s">
        <v>9</v>
      </c>
      <c r="I654" s="521" t="s">
        <v>10</v>
      </c>
      <c r="J654" s="521" t="s">
        <v>11</v>
      </c>
      <c r="K654" s="521" t="s">
        <v>12</v>
      </c>
      <c r="L654" s="542" t="s">
        <v>13</v>
      </c>
      <c r="M654" s="54" t="s">
        <v>14</v>
      </c>
    </row>
    <row r="655" spans="2:13" ht="42">
      <c r="B655" s="543"/>
      <c r="C655" s="544" t="s">
        <v>321</v>
      </c>
      <c r="D655" s="545"/>
      <c r="E655" s="546"/>
      <c r="F655" s="546"/>
      <c r="G655" s="546"/>
      <c r="H655" s="546"/>
      <c r="I655" s="546"/>
      <c r="J655" s="546"/>
      <c r="K655" s="546"/>
      <c r="L655" s="547"/>
    </row>
    <row r="656" spans="2:13">
      <c r="B656" s="548">
        <v>1</v>
      </c>
      <c r="C656" s="346" t="s">
        <v>214</v>
      </c>
      <c r="D656" s="549" t="s">
        <v>16</v>
      </c>
      <c r="E656" s="550">
        <v>80</v>
      </c>
      <c r="F656" s="548">
        <v>1</v>
      </c>
      <c r="G656" s="548">
        <f t="shared" ref="G656:G674" si="119">CEILING(E656/F656,1)</f>
        <v>80</v>
      </c>
      <c r="H656" s="551"/>
      <c r="I656" s="17">
        <f t="shared" ref="I656:I674" si="120">H656*L656+H656</f>
        <v>0</v>
      </c>
      <c r="J656" s="17">
        <f t="shared" ref="J656:J674" si="121">ROUND(G656*H656,2)</f>
        <v>0</v>
      </c>
      <c r="K656" s="17">
        <f t="shared" ref="K656:K674" si="122">ROUND(G656*I656,2)</f>
        <v>0</v>
      </c>
      <c r="L656" s="552"/>
      <c r="M656" s="500" t="s">
        <v>42</v>
      </c>
    </row>
    <row r="657" spans="2:13">
      <c r="B657" s="523">
        <v>2</v>
      </c>
      <c r="C657" s="212" t="s">
        <v>215</v>
      </c>
      <c r="D657" s="553" t="s">
        <v>16</v>
      </c>
      <c r="E657" s="554">
        <v>50</v>
      </c>
      <c r="F657" s="523">
        <v>1</v>
      </c>
      <c r="G657" s="523">
        <f t="shared" si="119"/>
        <v>50</v>
      </c>
      <c r="H657" s="551"/>
      <c r="I657" s="17">
        <f t="shared" si="120"/>
        <v>0</v>
      </c>
      <c r="J657" s="17">
        <f t="shared" si="121"/>
        <v>0</v>
      </c>
      <c r="K657" s="17">
        <f t="shared" si="122"/>
        <v>0</v>
      </c>
      <c r="L657" s="552"/>
      <c r="M657" s="500" t="s">
        <v>42</v>
      </c>
    </row>
    <row r="658" spans="2:13">
      <c r="B658" s="523">
        <v>3</v>
      </c>
      <c r="C658" s="212" t="s">
        <v>216</v>
      </c>
      <c r="D658" s="553" t="s">
        <v>16</v>
      </c>
      <c r="E658" s="554">
        <v>70</v>
      </c>
      <c r="F658" s="523">
        <v>1</v>
      </c>
      <c r="G658" s="523">
        <f t="shared" si="119"/>
        <v>70</v>
      </c>
      <c r="H658" s="551"/>
      <c r="I658" s="17">
        <f t="shared" si="120"/>
        <v>0</v>
      </c>
      <c r="J658" s="17">
        <f t="shared" si="121"/>
        <v>0</v>
      </c>
      <c r="K658" s="17">
        <f t="shared" si="122"/>
        <v>0</v>
      </c>
      <c r="L658" s="552"/>
      <c r="M658" s="500" t="s">
        <v>42</v>
      </c>
    </row>
    <row r="659" spans="2:13">
      <c r="B659" s="523">
        <v>4</v>
      </c>
      <c r="C659" s="212" t="s">
        <v>217</v>
      </c>
      <c r="D659" s="553" t="s">
        <v>16</v>
      </c>
      <c r="E659" s="554">
        <v>70</v>
      </c>
      <c r="F659" s="523">
        <v>1</v>
      </c>
      <c r="G659" s="523">
        <f t="shared" si="119"/>
        <v>70</v>
      </c>
      <c r="H659" s="555"/>
      <c r="I659" s="17">
        <f t="shared" si="120"/>
        <v>0</v>
      </c>
      <c r="J659" s="17">
        <f t="shared" si="121"/>
        <v>0</v>
      </c>
      <c r="K659" s="17">
        <f t="shared" si="122"/>
        <v>0</v>
      </c>
      <c r="L659" s="552"/>
      <c r="M659" s="500" t="s">
        <v>42</v>
      </c>
    </row>
    <row r="660" spans="2:13">
      <c r="B660" s="523">
        <v>5</v>
      </c>
      <c r="C660" s="212" t="s">
        <v>218</v>
      </c>
      <c r="D660" s="553" t="s">
        <v>16</v>
      </c>
      <c r="E660" s="554">
        <v>130</v>
      </c>
      <c r="F660" s="523">
        <v>1</v>
      </c>
      <c r="G660" s="523">
        <f t="shared" si="119"/>
        <v>130</v>
      </c>
      <c r="H660" s="555"/>
      <c r="I660" s="17">
        <f t="shared" si="120"/>
        <v>0</v>
      </c>
      <c r="J660" s="17">
        <f t="shared" si="121"/>
        <v>0</v>
      </c>
      <c r="K660" s="17">
        <f t="shared" si="122"/>
        <v>0</v>
      </c>
      <c r="L660" s="552"/>
      <c r="M660" s="500" t="s">
        <v>42</v>
      </c>
    </row>
    <row r="661" spans="2:13">
      <c r="B661" s="757">
        <v>6</v>
      </c>
      <c r="C661" s="212" t="s">
        <v>219</v>
      </c>
      <c r="D661" s="553" t="s">
        <v>16</v>
      </c>
      <c r="E661" s="554">
        <v>1200</v>
      </c>
      <c r="F661" s="523">
        <v>1</v>
      </c>
      <c r="G661" s="523">
        <f t="shared" si="119"/>
        <v>1200</v>
      </c>
      <c r="H661" s="555"/>
      <c r="I661" s="17">
        <f t="shared" si="120"/>
        <v>0</v>
      </c>
      <c r="J661" s="17">
        <f t="shared" si="121"/>
        <v>0</v>
      </c>
      <c r="K661" s="17">
        <f t="shared" si="122"/>
        <v>0</v>
      </c>
      <c r="L661" s="552"/>
      <c r="M661" s="500" t="s">
        <v>42</v>
      </c>
    </row>
    <row r="662" spans="2:13">
      <c r="B662" s="757">
        <v>7</v>
      </c>
      <c r="C662" s="212" t="s">
        <v>220</v>
      </c>
      <c r="D662" s="553" t="s">
        <v>16</v>
      </c>
      <c r="E662" s="554">
        <v>1200</v>
      </c>
      <c r="F662" s="523">
        <v>1</v>
      </c>
      <c r="G662" s="523">
        <f t="shared" si="119"/>
        <v>1200</v>
      </c>
      <c r="H662" s="555"/>
      <c r="I662" s="17">
        <f t="shared" si="120"/>
        <v>0</v>
      </c>
      <c r="J662" s="17">
        <f t="shared" si="121"/>
        <v>0</v>
      </c>
      <c r="K662" s="17">
        <f t="shared" si="122"/>
        <v>0</v>
      </c>
      <c r="L662" s="552"/>
      <c r="M662" s="500" t="s">
        <v>42</v>
      </c>
    </row>
    <row r="663" spans="2:13">
      <c r="B663" s="757">
        <v>8</v>
      </c>
      <c r="C663" s="212" t="s">
        <v>221</v>
      </c>
      <c r="D663" s="553" t="s">
        <v>16</v>
      </c>
      <c r="E663" s="554">
        <v>600</v>
      </c>
      <c r="F663" s="523">
        <v>1</v>
      </c>
      <c r="G663" s="523">
        <f t="shared" si="119"/>
        <v>600</v>
      </c>
      <c r="H663" s="555"/>
      <c r="I663" s="17">
        <f t="shared" si="120"/>
        <v>0</v>
      </c>
      <c r="J663" s="17">
        <f t="shared" si="121"/>
        <v>0</v>
      </c>
      <c r="K663" s="17">
        <f t="shared" si="122"/>
        <v>0</v>
      </c>
      <c r="L663" s="552"/>
      <c r="M663" s="500" t="s">
        <v>42</v>
      </c>
    </row>
    <row r="664" spans="2:13">
      <c r="B664" s="757">
        <v>9</v>
      </c>
      <c r="C664" s="212" t="s">
        <v>222</v>
      </c>
      <c r="D664" s="553" t="s">
        <v>16</v>
      </c>
      <c r="E664" s="554">
        <v>100</v>
      </c>
      <c r="F664" s="523">
        <v>1</v>
      </c>
      <c r="G664" s="523">
        <f t="shared" si="119"/>
        <v>100</v>
      </c>
      <c r="H664" s="555"/>
      <c r="I664" s="17">
        <f t="shared" si="120"/>
        <v>0</v>
      </c>
      <c r="J664" s="17">
        <f t="shared" si="121"/>
        <v>0</v>
      </c>
      <c r="K664" s="17">
        <f t="shared" si="122"/>
        <v>0</v>
      </c>
      <c r="L664" s="552"/>
      <c r="M664" s="500" t="s">
        <v>42</v>
      </c>
    </row>
    <row r="665" spans="2:13">
      <c r="B665" s="757">
        <v>10</v>
      </c>
      <c r="C665" s="212" t="s">
        <v>223</v>
      </c>
      <c r="D665" s="553" t="s">
        <v>16</v>
      </c>
      <c r="E665" s="554">
        <v>100</v>
      </c>
      <c r="F665" s="523">
        <v>1</v>
      </c>
      <c r="G665" s="523">
        <f t="shared" si="119"/>
        <v>100</v>
      </c>
      <c r="H665" s="555"/>
      <c r="I665" s="17">
        <f t="shared" si="120"/>
        <v>0</v>
      </c>
      <c r="J665" s="17">
        <f t="shared" si="121"/>
        <v>0</v>
      </c>
      <c r="K665" s="17">
        <f t="shared" si="122"/>
        <v>0</v>
      </c>
      <c r="L665" s="552"/>
      <c r="M665" s="500" t="s">
        <v>42</v>
      </c>
    </row>
    <row r="666" spans="2:13" ht="56">
      <c r="B666" s="757">
        <v>11</v>
      </c>
      <c r="C666" s="212" t="s">
        <v>322</v>
      </c>
      <c r="D666" s="553" t="s">
        <v>16</v>
      </c>
      <c r="E666" s="556">
        <v>250</v>
      </c>
      <c r="F666" s="523">
        <v>1</v>
      </c>
      <c r="G666" s="523">
        <f t="shared" si="119"/>
        <v>250</v>
      </c>
      <c r="H666" s="555"/>
      <c r="I666" s="17">
        <f t="shared" si="120"/>
        <v>0</v>
      </c>
      <c r="J666" s="17">
        <f t="shared" si="121"/>
        <v>0</v>
      </c>
      <c r="K666" s="17">
        <f t="shared" si="122"/>
        <v>0</v>
      </c>
      <c r="L666" s="552"/>
      <c r="M666" s="500" t="s">
        <v>42</v>
      </c>
    </row>
    <row r="667" spans="2:13" ht="56">
      <c r="B667" s="757">
        <v>12</v>
      </c>
      <c r="C667" s="212" t="s">
        <v>323</v>
      </c>
      <c r="D667" s="553" t="s">
        <v>16</v>
      </c>
      <c r="E667" s="556">
        <v>120</v>
      </c>
      <c r="F667" s="523">
        <v>1</v>
      </c>
      <c r="G667" s="523">
        <f t="shared" si="119"/>
        <v>120</v>
      </c>
      <c r="H667" s="555"/>
      <c r="I667" s="17">
        <f t="shared" si="120"/>
        <v>0</v>
      </c>
      <c r="J667" s="17">
        <f t="shared" si="121"/>
        <v>0</v>
      </c>
      <c r="K667" s="17">
        <f t="shared" si="122"/>
        <v>0</v>
      </c>
      <c r="L667" s="552"/>
      <c r="M667" s="500" t="s">
        <v>42</v>
      </c>
    </row>
    <row r="668" spans="2:13" ht="28">
      <c r="B668" s="757">
        <v>13</v>
      </c>
      <c r="C668" s="212" t="s">
        <v>324</v>
      </c>
      <c r="D668" s="553" t="s">
        <v>16</v>
      </c>
      <c r="E668" s="556">
        <v>4000</v>
      </c>
      <c r="F668" s="523">
        <v>1</v>
      </c>
      <c r="G668" s="523">
        <f t="shared" si="119"/>
        <v>4000</v>
      </c>
      <c r="H668" s="555"/>
      <c r="I668" s="17">
        <f t="shared" si="120"/>
        <v>0</v>
      </c>
      <c r="J668" s="17">
        <f t="shared" si="121"/>
        <v>0</v>
      </c>
      <c r="K668" s="17">
        <f t="shared" si="122"/>
        <v>0</v>
      </c>
      <c r="L668" s="552"/>
      <c r="M668" s="500" t="s">
        <v>42</v>
      </c>
    </row>
    <row r="669" spans="2:13" ht="70">
      <c r="B669" s="757">
        <v>14</v>
      </c>
      <c r="C669" s="212" t="s">
        <v>325</v>
      </c>
      <c r="D669" s="553" t="s">
        <v>16</v>
      </c>
      <c r="E669" s="556">
        <v>20000</v>
      </c>
      <c r="F669" s="523">
        <v>1</v>
      </c>
      <c r="G669" s="523">
        <f t="shared" si="119"/>
        <v>20000</v>
      </c>
      <c r="H669" s="555"/>
      <c r="I669" s="17">
        <f t="shared" si="120"/>
        <v>0</v>
      </c>
      <c r="J669" s="17">
        <f t="shared" si="121"/>
        <v>0</v>
      </c>
      <c r="K669" s="17">
        <f t="shared" si="122"/>
        <v>0</v>
      </c>
      <c r="L669" s="552"/>
      <c r="M669" s="500" t="s">
        <v>42</v>
      </c>
    </row>
    <row r="670" spans="2:13" ht="70">
      <c r="B670" s="757">
        <v>15</v>
      </c>
      <c r="C670" s="212" t="s">
        <v>326</v>
      </c>
      <c r="D670" s="553" t="s">
        <v>224</v>
      </c>
      <c r="E670" s="556">
        <v>600</v>
      </c>
      <c r="F670" s="523">
        <v>1</v>
      </c>
      <c r="G670" s="523">
        <f t="shared" si="119"/>
        <v>600</v>
      </c>
      <c r="H670" s="555"/>
      <c r="I670" s="17">
        <f t="shared" si="120"/>
        <v>0</v>
      </c>
      <c r="J670" s="17">
        <f t="shared" si="121"/>
        <v>0</v>
      </c>
      <c r="K670" s="17">
        <f t="shared" si="122"/>
        <v>0</v>
      </c>
      <c r="L670" s="552"/>
      <c r="M670" s="500" t="s">
        <v>42</v>
      </c>
    </row>
    <row r="671" spans="2:13" ht="70">
      <c r="B671" s="757">
        <v>16</v>
      </c>
      <c r="C671" s="212" t="s">
        <v>327</v>
      </c>
      <c r="D671" s="553" t="s">
        <v>51</v>
      </c>
      <c r="E671" s="556">
        <v>240</v>
      </c>
      <c r="F671" s="523">
        <v>1</v>
      </c>
      <c r="G671" s="523">
        <f t="shared" si="119"/>
        <v>240</v>
      </c>
      <c r="H671" s="555"/>
      <c r="I671" s="17">
        <f t="shared" si="120"/>
        <v>0</v>
      </c>
      <c r="J671" s="17">
        <f t="shared" si="121"/>
        <v>0</v>
      </c>
      <c r="K671" s="17">
        <f t="shared" si="122"/>
        <v>0</v>
      </c>
      <c r="L671" s="552"/>
      <c r="M671" s="500" t="s">
        <v>42</v>
      </c>
    </row>
    <row r="672" spans="2:13" ht="42">
      <c r="B672" s="757">
        <v>17</v>
      </c>
      <c r="C672" s="212" t="s">
        <v>227</v>
      </c>
      <c r="D672" s="553" t="s">
        <v>16</v>
      </c>
      <c r="E672" s="554">
        <v>10</v>
      </c>
      <c r="F672" s="523">
        <v>1</v>
      </c>
      <c r="G672" s="523">
        <f t="shared" si="119"/>
        <v>10</v>
      </c>
      <c r="H672" s="555"/>
      <c r="I672" s="17">
        <f t="shared" si="120"/>
        <v>0</v>
      </c>
      <c r="J672" s="17">
        <f t="shared" si="121"/>
        <v>0</v>
      </c>
      <c r="K672" s="17">
        <f t="shared" si="122"/>
        <v>0</v>
      </c>
      <c r="L672" s="552"/>
      <c r="M672" s="500" t="s">
        <v>42</v>
      </c>
    </row>
    <row r="673" spans="1:13" ht="42">
      <c r="B673" s="804">
        <v>18</v>
      </c>
      <c r="C673" s="212" t="s">
        <v>226</v>
      </c>
      <c r="D673" s="553" t="s">
        <v>51</v>
      </c>
      <c r="E673" s="554">
        <v>4000</v>
      </c>
      <c r="F673" s="523">
        <v>1</v>
      </c>
      <c r="G673" s="523">
        <f t="shared" ref="G673" si="123">CEILING(E673/F673,1)</f>
        <v>4000</v>
      </c>
      <c r="H673" s="555"/>
      <c r="I673" s="17">
        <f t="shared" si="120"/>
        <v>0</v>
      </c>
      <c r="J673" s="17">
        <f t="shared" si="121"/>
        <v>0</v>
      </c>
      <c r="K673" s="17">
        <f t="shared" si="122"/>
        <v>0</v>
      </c>
      <c r="L673" s="552"/>
      <c r="M673" s="500" t="s">
        <v>42</v>
      </c>
    </row>
    <row r="674" spans="1:13" ht="56">
      <c r="B674" s="757">
        <v>19</v>
      </c>
      <c r="C674" s="212" t="s">
        <v>225</v>
      </c>
      <c r="D674" s="553" t="s">
        <v>16</v>
      </c>
      <c r="E674" s="554">
        <v>1200</v>
      </c>
      <c r="F674" s="523">
        <v>1</v>
      </c>
      <c r="G674" s="523">
        <f t="shared" si="119"/>
        <v>1200</v>
      </c>
      <c r="H674" s="555"/>
      <c r="I674" s="17">
        <f t="shared" si="120"/>
        <v>0</v>
      </c>
      <c r="J674" s="17">
        <f t="shared" si="121"/>
        <v>0</v>
      </c>
      <c r="K674" s="17">
        <f t="shared" si="122"/>
        <v>0</v>
      </c>
      <c r="L674" s="552"/>
      <c r="M674" s="500" t="s">
        <v>42</v>
      </c>
    </row>
    <row r="675" spans="1:13">
      <c r="B675" s="266" t="s">
        <v>17</v>
      </c>
      <c r="C675" s="526"/>
      <c r="D675" s="557"/>
      <c r="E675" s="526"/>
      <c r="F675" s="526"/>
      <c r="G675" s="526"/>
      <c r="H675" s="526"/>
      <c r="I675" s="527"/>
      <c r="J675" s="24">
        <f>SUM(J656:J674)</f>
        <v>0</v>
      </c>
      <c r="K675" s="24">
        <f>SUM(K656:K674)</f>
        <v>0</v>
      </c>
      <c r="L675" s="252"/>
    </row>
    <row r="676" spans="1:13">
      <c r="B676" s="252"/>
      <c r="C676" s="252"/>
      <c r="D676" s="252"/>
      <c r="E676" s="252"/>
      <c r="F676" s="252"/>
      <c r="G676" s="252"/>
      <c r="H676" s="252"/>
      <c r="I676" s="252"/>
      <c r="J676" s="267" t="s">
        <v>18</v>
      </c>
      <c r="K676" s="268">
        <f>K675-J675</f>
        <v>0</v>
      </c>
      <c r="L676" s="252"/>
    </row>
    <row r="677" spans="1:13">
      <c r="B677" s="252"/>
      <c r="C677" s="252"/>
      <c r="D677" s="252"/>
      <c r="E677" s="252"/>
      <c r="F677" s="252"/>
      <c r="G677" s="252"/>
      <c r="H677" s="252"/>
      <c r="I677" s="252"/>
      <c r="J677" s="269"/>
      <c r="K677" s="270"/>
      <c r="L677" s="252"/>
    </row>
    <row r="678" spans="1:13">
      <c r="B678" s="530" t="s">
        <v>43</v>
      </c>
      <c r="C678" s="252"/>
      <c r="D678" s="252"/>
      <c r="E678" s="252"/>
      <c r="F678" s="252"/>
      <c r="G678" s="252"/>
      <c r="H678" s="252"/>
      <c r="I678" s="252"/>
      <c r="J678" s="269"/>
      <c r="K678" s="270"/>
      <c r="L678" s="252"/>
    </row>
    <row r="679" spans="1:13" ht="56">
      <c r="A679" s="822" t="s">
        <v>372</v>
      </c>
      <c r="B679" s="137" t="s">
        <v>44</v>
      </c>
      <c r="C679" s="137" t="s">
        <v>45</v>
      </c>
      <c r="D679" s="486" t="s">
        <v>46</v>
      </c>
      <c r="E679" s="861" t="s">
        <v>47</v>
      </c>
      <c r="F679" s="862"/>
      <c r="G679" s="252"/>
      <c r="H679" s="252"/>
      <c r="I679" s="252"/>
      <c r="J679" s="269"/>
      <c r="K679" s="270"/>
      <c r="L679" s="252"/>
    </row>
    <row r="680" spans="1:13">
      <c r="A680" s="824"/>
      <c r="B680" s="487"/>
      <c r="C680" s="558"/>
      <c r="D680" s="142"/>
      <c r="E680" s="859"/>
      <c r="F680" s="860"/>
      <c r="G680" s="252"/>
      <c r="H680" s="252"/>
      <c r="I680" s="252"/>
      <c r="J680" s="269"/>
      <c r="K680" s="270"/>
      <c r="L680" s="252"/>
    </row>
    <row r="681" spans="1:13">
      <c r="A681" s="824"/>
      <c r="B681" s="487"/>
      <c r="C681" s="558"/>
      <c r="D681" s="142"/>
      <c r="E681" s="859"/>
      <c r="F681" s="860"/>
      <c r="G681" s="252"/>
      <c r="H681" s="252"/>
      <c r="I681" s="252"/>
      <c r="J681" s="269"/>
      <c r="K681" s="270"/>
      <c r="L681" s="252"/>
    </row>
    <row r="682" spans="1:13">
      <c r="A682" s="824"/>
      <c r="B682" s="487"/>
      <c r="C682" s="558"/>
      <c r="D682" s="142"/>
      <c r="E682" s="859"/>
      <c r="F682" s="860"/>
      <c r="G682" s="252"/>
      <c r="H682" s="252"/>
      <c r="I682" s="252"/>
      <c r="J682" s="269"/>
      <c r="K682" s="270"/>
      <c r="L682" s="252"/>
    </row>
    <row r="683" spans="1:13">
      <c r="B683" s="418"/>
      <c r="C683" s="117"/>
      <c r="D683" s="452"/>
      <c r="E683" s="418"/>
      <c r="F683" s="418"/>
      <c r="G683" s="269"/>
      <c r="H683" s="270"/>
      <c r="I683" s="252"/>
      <c r="J683" s="252"/>
      <c r="K683" s="334"/>
      <c r="L683" s="252"/>
    </row>
    <row r="686" spans="1:13">
      <c r="C686" s="49" t="s">
        <v>356</v>
      </c>
    </row>
    <row r="687" spans="1:13">
      <c r="C687" s="51" t="s">
        <v>194</v>
      </c>
    </row>
    <row r="688" spans="1:13">
      <c r="B688" s="560"/>
      <c r="C688" s="51" t="s">
        <v>2</v>
      </c>
      <c r="D688" s="560"/>
      <c r="E688" s="560"/>
      <c r="F688" s="560"/>
      <c r="G688" s="560"/>
      <c r="H688" s="560"/>
      <c r="I688" s="560"/>
      <c r="J688" s="560"/>
      <c r="K688" s="560"/>
      <c r="L688" s="560"/>
      <c r="M688" s="560"/>
    </row>
    <row r="689" spans="1:13" ht="28">
      <c r="B689" s="517" t="s">
        <v>3</v>
      </c>
      <c r="C689" s="517" t="s">
        <v>4</v>
      </c>
      <c r="D689" s="517" t="s">
        <v>5</v>
      </c>
      <c r="E689" s="517" t="s">
        <v>74</v>
      </c>
      <c r="F689" s="312" t="s">
        <v>7</v>
      </c>
      <c r="G689" s="312" t="s">
        <v>8</v>
      </c>
      <c r="H689" s="312" t="s">
        <v>9</v>
      </c>
      <c r="I689" s="312" t="s">
        <v>10</v>
      </c>
      <c r="J689" s="312" t="s">
        <v>11</v>
      </c>
      <c r="K689" s="312" t="s">
        <v>12</v>
      </c>
      <c r="L689" s="517" t="s">
        <v>13</v>
      </c>
      <c r="M689" s="54" t="s">
        <v>14</v>
      </c>
    </row>
    <row r="690" spans="1:13" ht="56">
      <c r="B690" s="140">
        <v>1</v>
      </c>
      <c r="C690" s="559" t="s">
        <v>335</v>
      </c>
      <c r="D690" s="142" t="s">
        <v>16</v>
      </c>
      <c r="E690" s="852">
        <v>40</v>
      </c>
      <c r="F690" s="853">
        <v>1</v>
      </c>
      <c r="G690" s="16">
        <f>CEILING(E690/F690,1)</f>
        <v>40</v>
      </c>
      <c r="H690" s="854"/>
      <c r="I690" s="17">
        <f t="shared" ref="I690" si="124">H690*L690+H690</f>
        <v>0</v>
      </c>
      <c r="J690" s="17">
        <f t="shared" ref="J690" si="125">ROUND(G690*H690,2)</f>
        <v>0</v>
      </c>
      <c r="K690" s="17">
        <f t="shared" ref="K690" si="126">ROUND(G690*I690,2)</f>
        <v>0</v>
      </c>
      <c r="L690" s="855"/>
      <c r="M690" s="500" t="s">
        <v>42</v>
      </c>
    </row>
    <row r="691" spans="1:13" ht="56">
      <c r="B691" s="140">
        <v>2</v>
      </c>
      <c r="C691" s="559" t="s">
        <v>334</v>
      </c>
      <c r="D691" s="142" t="s">
        <v>16</v>
      </c>
      <c r="E691" s="809">
        <v>60</v>
      </c>
      <c r="F691" s="519">
        <v>1</v>
      </c>
      <c r="G691" s="16">
        <f>CEILING(E691/F691,1)</f>
        <v>60</v>
      </c>
      <c r="H691" s="856"/>
      <c r="I691" s="17">
        <f t="shared" ref="I691" si="127">H691*L691+H691</f>
        <v>0</v>
      </c>
      <c r="J691" s="17">
        <f t="shared" ref="J691" si="128">ROUND(G691*H691,2)</f>
        <v>0</v>
      </c>
      <c r="K691" s="17">
        <f t="shared" ref="K691" si="129">ROUND(G691*I691,2)</f>
        <v>0</v>
      </c>
      <c r="L691" s="855"/>
      <c r="M691" s="500" t="s">
        <v>42</v>
      </c>
    </row>
    <row r="692" spans="1:13">
      <c r="B692" s="896" t="s">
        <v>17</v>
      </c>
      <c r="C692" s="897"/>
      <c r="D692" s="897"/>
      <c r="E692" s="897"/>
      <c r="F692" s="897"/>
      <c r="G692" s="897"/>
      <c r="H692" s="897"/>
      <c r="I692" s="898"/>
      <c r="J692" s="24">
        <f>J690+J691</f>
        <v>0</v>
      </c>
      <c r="K692" s="24">
        <f>K690+K691</f>
        <v>0</v>
      </c>
      <c r="L692" s="30"/>
    </row>
    <row r="693" spans="1:13">
      <c r="B693" s="28"/>
      <c r="C693" s="28"/>
      <c r="D693" s="28"/>
      <c r="E693" s="28"/>
      <c r="F693" s="28"/>
      <c r="G693" s="28"/>
      <c r="H693" s="28"/>
      <c r="I693" s="30"/>
      <c r="J693" s="323" t="s">
        <v>18</v>
      </c>
      <c r="K693" s="211">
        <f>K692-J692</f>
        <v>0</v>
      </c>
      <c r="L693" s="30"/>
    </row>
    <row r="694" spans="1:13">
      <c r="B694" s="766"/>
      <c r="C694" s="766"/>
      <c r="D694" s="766"/>
      <c r="E694" s="766"/>
      <c r="F694" s="766"/>
      <c r="G694" s="766"/>
      <c r="H694" s="766"/>
      <c r="I694" s="766"/>
      <c r="J694" s="766"/>
      <c r="K694" s="766"/>
      <c r="L694" s="767"/>
      <c r="M694" s="766"/>
    </row>
    <row r="695" spans="1:13">
      <c r="B695" s="530" t="s">
        <v>43</v>
      </c>
      <c r="D695" s="252"/>
      <c r="E695" s="252"/>
      <c r="F695" s="252"/>
      <c r="G695" s="766"/>
      <c r="H695" s="766"/>
      <c r="I695" s="766"/>
      <c r="J695" s="766"/>
      <c r="K695" s="766"/>
      <c r="L695" s="767"/>
      <c r="M695" s="766"/>
    </row>
    <row r="696" spans="1:13" ht="56">
      <c r="A696" s="822" t="s">
        <v>372</v>
      </c>
      <c r="B696" s="137" t="s">
        <v>44</v>
      </c>
      <c r="C696" s="137" t="s">
        <v>45</v>
      </c>
      <c r="D696" s="792" t="s">
        <v>46</v>
      </c>
      <c r="E696" s="861" t="s">
        <v>47</v>
      </c>
      <c r="F696" s="862"/>
      <c r="G696" s="766"/>
      <c r="H696" s="766"/>
      <c r="I696" s="766"/>
      <c r="J696" s="766"/>
      <c r="K696" s="766"/>
      <c r="L696" s="767"/>
      <c r="M696" s="766"/>
    </row>
    <row r="697" spans="1:13">
      <c r="A697" s="824"/>
      <c r="B697" s="808"/>
      <c r="C697" s="632"/>
      <c r="D697" s="142"/>
      <c r="E697" s="858"/>
      <c r="F697" s="858"/>
      <c r="G697" s="766"/>
      <c r="H697" s="766"/>
      <c r="I697" s="766"/>
      <c r="J697" s="766"/>
      <c r="K697" s="766"/>
      <c r="L697" s="767"/>
      <c r="M697" s="766"/>
    </row>
    <row r="698" spans="1:13">
      <c r="A698" s="824"/>
      <c r="B698" s="832"/>
      <c r="C698" s="632"/>
      <c r="D698" s="832"/>
      <c r="E698" s="858"/>
      <c r="F698" s="858"/>
    </row>
    <row r="699" spans="1:13">
      <c r="A699" s="824"/>
      <c r="B699" s="832"/>
      <c r="C699" s="632"/>
      <c r="D699" s="832"/>
      <c r="E699" s="858"/>
      <c r="F699" s="858"/>
    </row>
    <row r="700" spans="1:13">
      <c r="B700" s="766"/>
      <c r="D700" s="766"/>
    </row>
    <row r="702" spans="1:13">
      <c r="C702" s="49" t="s">
        <v>357</v>
      </c>
    </row>
    <row r="703" spans="1:13">
      <c r="C703" s="51" t="s">
        <v>194</v>
      </c>
    </row>
    <row r="704" spans="1:13">
      <c r="C704" s="51" t="s">
        <v>2</v>
      </c>
    </row>
    <row r="705" spans="2:13" ht="28">
      <c r="B705" s="517" t="s">
        <v>3</v>
      </c>
      <c r="C705" s="847" t="s">
        <v>4</v>
      </c>
      <c r="D705" s="517" t="s">
        <v>5</v>
      </c>
      <c r="E705" s="517" t="s">
        <v>74</v>
      </c>
      <c r="F705" s="312" t="s">
        <v>7</v>
      </c>
      <c r="G705" s="312" t="s">
        <v>8</v>
      </c>
      <c r="H705" s="312" t="s">
        <v>9</v>
      </c>
      <c r="I705" s="312" t="s">
        <v>10</v>
      </c>
      <c r="J705" s="312" t="s">
        <v>11</v>
      </c>
      <c r="K705" s="312" t="s">
        <v>12</v>
      </c>
      <c r="L705" s="517" t="s">
        <v>13</v>
      </c>
      <c r="M705" s="54" t="s">
        <v>14</v>
      </c>
    </row>
    <row r="706" spans="2:13">
      <c r="B706" s="845">
        <v>1</v>
      </c>
      <c r="C706" s="848" t="s">
        <v>328</v>
      </c>
      <c r="D706" s="846" t="s">
        <v>16</v>
      </c>
      <c r="E706" s="734">
        <v>1750</v>
      </c>
      <c r="F706" s="519">
        <v>1</v>
      </c>
      <c r="G706" s="16">
        <f>CEILING(E706/F706,1)</f>
        <v>1750</v>
      </c>
      <c r="H706" s="856"/>
      <c r="I706" s="17">
        <f t="shared" ref="I706" si="130">H706*L706+H706</f>
        <v>0</v>
      </c>
      <c r="J706" s="17">
        <f t="shared" ref="J706" si="131">ROUND(G706*H706,2)</f>
        <v>0</v>
      </c>
      <c r="K706" s="17">
        <f t="shared" ref="K706" si="132">ROUND(G706*I706,2)</f>
        <v>0</v>
      </c>
      <c r="L706" s="208"/>
      <c r="M706" s="62"/>
    </row>
    <row r="707" spans="2:13">
      <c r="B707" s="896" t="s">
        <v>17</v>
      </c>
      <c r="C707" s="897"/>
      <c r="D707" s="897"/>
      <c r="E707" s="897"/>
      <c r="F707" s="897"/>
      <c r="G707" s="897"/>
      <c r="H707" s="897"/>
      <c r="I707" s="898"/>
      <c r="J707" s="24">
        <f>SUM(J706)</f>
        <v>0</v>
      </c>
      <c r="K707" s="24">
        <f>SUM(K706)</f>
        <v>0</v>
      </c>
      <c r="L707" s="30"/>
    </row>
    <row r="708" spans="2:13">
      <c r="B708" s="28"/>
      <c r="C708" s="28"/>
      <c r="D708" s="28"/>
      <c r="E708" s="28"/>
      <c r="F708" s="28"/>
      <c r="G708" s="28"/>
      <c r="H708" s="28"/>
      <c r="I708" s="30"/>
      <c r="J708" s="323" t="s">
        <v>18</v>
      </c>
      <c r="K708" s="211">
        <f>K707-J707</f>
        <v>0</v>
      </c>
      <c r="L708" s="30"/>
    </row>
    <row r="709" spans="2:13">
      <c r="B709" s="28"/>
      <c r="C709" s="28"/>
      <c r="D709" s="28"/>
      <c r="E709" s="28"/>
      <c r="F709" s="28"/>
      <c r="G709" s="28"/>
      <c r="H709" s="28"/>
      <c r="I709" s="30"/>
      <c r="J709" s="768"/>
      <c r="K709" s="686"/>
      <c r="L709" s="30"/>
    </row>
    <row r="710" spans="2:13">
      <c r="B710" s="28"/>
      <c r="C710" s="28"/>
      <c r="D710" s="28"/>
      <c r="E710" s="28"/>
      <c r="F710" s="28"/>
      <c r="G710" s="28"/>
      <c r="H710" s="28"/>
      <c r="I710" s="30"/>
      <c r="J710" s="768"/>
      <c r="K710" s="686"/>
      <c r="L710" s="30"/>
    </row>
    <row r="712" spans="2:13">
      <c r="C712" s="252"/>
      <c r="D712" s="252"/>
      <c r="E712" s="252"/>
      <c r="F712" s="252"/>
    </row>
    <row r="713" spans="2:13">
      <c r="C713" s="51" t="s">
        <v>358</v>
      </c>
      <c r="D713" s="252"/>
      <c r="E713" s="252"/>
      <c r="F713" s="252"/>
    </row>
    <row r="714" spans="2:13">
      <c r="B714" s="252"/>
      <c r="C714" s="51" t="s">
        <v>120</v>
      </c>
      <c r="D714" s="252"/>
      <c r="E714" s="252"/>
      <c r="F714" s="252"/>
      <c r="G714" s="252"/>
      <c r="H714" s="252"/>
      <c r="I714" s="252"/>
      <c r="J714" s="252"/>
      <c r="K714" s="252"/>
      <c r="L714" s="252"/>
    </row>
    <row r="715" spans="2:13">
      <c r="B715" s="252"/>
      <c r="C715" s="51" t="s">
        <v>20</v>
      </c>
      <c r="D715" s="252"/>
      <c r="E715" s="252"/>
      <c r="F715" s="252"/>
      <c r="G715" s="252"/>
      <c r="H715" s="252"/>
      <c r="I715" s="252"/>
      <c r="J715" s="252"/>
      <c r="K715" s="252"/>
      <c r="L715" s="252"/>
    </row>
    <row r="716" spans="2:13" ht="28">
      <c r="B716" s="256" t="s">
        <v>3</v>
      </c>
      <c r="C716" s="256" t="s">
        <v>4</v>
      </c>
      <c r="D716" s="534" t="s">
        <v>5</v>
      </c>
      <c r="E716" s="256" t="s">
        <v>6</v>
      </c>
      <c r="F716" s="256" t="s">
        <v>7</v>
      </c>
      <c r="G716" s="521" t="s">
        <v>8</v>
      </c>
      <c r="H716" s="521" t="s">
        <v>9</v>
      </c>
      <c r="I716" s="521" t="s">
        <v>10</v>
      </c>
      <c r="J716" s="521" t="s">
        <v>11</v>
      </c>
      <c r="K716" s="521" t="s">
        <v>12</v>
      </c>
      <c r="L716" s="535" t="s">
        <v>13</v>
      </c>
      <c r="M716" s="793" t="s">
        <v>14</v>
      </c>
    </row>
    <row r="717" spans="2:13" ht="75" customHeight="1">
      <c r="B717" s="803">
        <v>1</v>
      </c>
      <c r="C717" s="212" t="s">
        <v>228</v>
      </c>
      <c r="D717" s="536" t="s">
        <v>16</v>
      </c>
      <c r="E717" s="537">
        <v>50</v>
      </c>
      <c r="F717" s="522">
        <v>1</v>
      </c>
      <c r="G717" s="523">
        <f>CEILING(E717/F717,1)</f>
        <v>50</v>
      </c>
      <c r="H717" s="538"/>
      <c r="I717" s="17">
        <f t="shared" ref="I717:I718" si="133">H717*L717+H717</f>
        <v>0</v>
      </c>
      <c r="J717" s="17">
        <f t="shared" ref="J717:J718" si="134">ROUND(G717*H717,2)</f>
        <v>0</v>
      </c>
      <c r="K717" s="17">
        <f t="shared" ref="K717:K718" si="135">ROUND(G717*I717,2)</f>
        <v>0</v>
      </c>
      <c r="L717" s="791"/>
      <c r="M717" s="632"/>
    </row>
    <row r="718" spans="2:13" ht="145.25" customHeight="1">
      <c r="B718" s="803">
        <v>2</v>
      </c>
      <c r="C718" s="212" t="s">
        <v>229</v>
      </c>
      <c r="D718" s="536" t="s">
        <v>16</v>
      </c>
      <c r="E718" s="539">
        <v>150</v>
      </c>
      <c r="F718" s="522">
        <v>1</v>
      </c>
      <c r="G718" s="523">
        <f>CEILING(E718/F718,1)</f>
        <v>150</v>
      </c>
      <c r="H718" s="538"/>
      <c r="I718" s="17">
        <f t="shared" si="133"/>
        <v>0</v>
      </c>
      <c r="J718" s="17">
        <f t="shared" si="134"/>
        <v>0</v>
      </c>
      <c r="K718" s="17">
        <f t="shared" si="135"/>
        <v>0</v>
      </c>
      <c r="L718" s="791"/>
      <c r="M718" s="632"/>
    </row>
    <row r="719" spans="2:13">
      <c r="B719" s="524" t="s">
        <v>17</v>
      </c>
      <c r="C719" s="525"/>
      <c r="D719" s="540"/>
      <c r="E719" s="525"/>
      <c r="F719" s="525"/>
      <c r="G719" s="526"/>
      <c r="H719" s="526"/>
      <c r="I719" s="527"/>
      <c r="J719" s="24">
        <f>SUM(J717:J718)</f>
        <v>0</v>
      </c>
      <c r="K719" s="24">
        <f>SUM(K717:K718)</f>
        <v>0</v>
      </c>
      <c r="L719" s="252"/>
    </row>
    <row r="720" spans="2:13">
      <c r="B720" s="252"/>
      <c r="C720" s="252"/>
      <c r="D720" s="252"/>
      <c r="E720" s="252"/>
      <c r="F720" s="252"/>
      <c r="G720" s="252"/>
      <c r="H720" s="252"/>
      <c r="I720" s="252"/>
      <c r="J720" s="528" t="s">
        <v>18</v>
      </c>
      <c r="K720" s="529">
        <f>K719-J719</f>
        <v>0</v>
      </c>
      <c r="L720" s="252"/>
    </row>
    <row r="721" spans="2:13">
      <c r="B721" s="252"/>
      <c r="C721" s="252"/>
      <c r="D721" s="252"/>
      <c r="E721" s="252"/>
      <c r="F721" s="252"/>
      <c r="G721" s="252"/>
      <c r="H721" s="252"/>
      <c r="I721" s="252"/>
      <c r="J721" s="736"/>
      <c r="K721" s="737"/>
      <c r="L721" s="252"/>
    </row>
    <row r="722" spans="2:13">
      <c r="B722" s="252"/>
      <c r="C722" s="252"/>
      <c r="D722" s="252"/>
      <c r="E722" s="252"/>
      <c r="F722" s="252"/>
      <c r="G722" s="252"/>
      <c r="H722" s="252"/>
      <c r="I722" s="252"/>
      <c r="J722" s="736"/>
      <c r="K722" s="737"/>
      <c r="L722" s="252"/>
    </row>
    <row r="723" spans="2:13">
      <c r="B723" s="252"/>
      <c r="C723" s="252"/>
      <c r="D723" s="252"/>
      <c r="E723" s="252"/>
      <c r="F723" s="252"/>
      <c r="G723" s="252"/>
      <c r="H723" s="252"/>
      <c r="I723" s="252"/>
      <c r="J723" s="736"/>
      <c r="K723" s="737"/>
      <c r="L723" s="252"/>
    </row>
    <row r="724" spans="2:13">
      <c r="B724" s="594"/>
      <c r="C724" s="49" t="s">
        <v>394</v>
      </c>
      <c r="D724" s="596"/>
      <c r="E724" s="576"/>
      <c r="F724" s="576"/>
      <c r="G724" s="576"/>
      <c r="H724" s="576"/>
      <c r="I724" s="576"/>
      <c r="J724" s="576"/>
      <c r="K724" s="576"/>
      <c r="L724" s="576"/>
      <c r="M724" s="576"/>
    </row>
    <row r="725" spans="2:13">
      <c r="B725" s="594"/>
      <c r="C725" s="49" t="s">
        <v>241</v>
      </c>
      <c r="D725" s="595"/>
      <c r="E725" s="576"/>
      <c r="F725" s="576"/>
      <c r="G725" s="576"/>
      <c r="H725" s="576"/>
      <c r="I725" s="576"/>
      <c r="J725" s="576"/>
      <c r="K725" s="576"/>
      <c r="L725" s="576"/>
      <c r="M725" s="576"/>
    </row>
    <row r="726" spans="2:13">
      <c r="B726" s="594"/>
      <c r="C726" s="49" t="s">
        <v>242</v>
      </c>
      <c r="D726" s="595"/>
      <c r="E726" s="576"/>
      <c r="F726" s="576"/>
      <c r="G726" s="576"/>
      <c r="H726" s="576"/>
      <c r="I726" s="576"/>
      <c r="J726" s="576"/>
      <c r="K726" s="576"/>
      <c r="L726" s="576"/>
      <c r="M726" s="576"/>
    </row>
    <row r="727" spans="2:13" ht="26">
      <c r="B727" s="802" t="s">
        <v>3</v>
      </c>
      <c r="C727" s="597" t="s">
        <v>4</v>
      </c>
      <c r="D727" s="597" t="s">
        <v>5</v>
      </c>
      <c r="E727" s="597" t="s">
        <v>6</v>
      </c>
      <c r="F727" s="597" t="s">
        <v>7</v>
      </c>
      <c r="G727" s="597" t="s">
        <v>8</v>
      </c>
      <c r="H727" s="597" t="s">
        <v>9</v>
      </c>
      <c r="I727" s="597" t="s">
        <v>10</v>
      </c>
      <c r="J727" s="597" t="s">
        <v>11</v>
      </c>
      <c r="K727" s="597" t="s">
        <v>12</v>
      </c>
      <c r="L727" s="597" t="s">
        <v>13</v>
      </c>
      <c r="M727" s="598" t="s">
        <v>14</v>
      </c>
    </row>
    <row r="728" spans="2:13" ht="58">
      <c r="B728" s="599">
        <v>1</v>
      </c>
      <c r="C728" s="600" t="s">
        <v>243</v>
      </c>
      <c r="D728" s="601" t="s">
        <v>16</v>
      </c>
      <c r="E728" s="602">
        <v>15</v>
      </c>
      <c r="F728" s="599">
        <v>1</v>
      </c>
      <c r="G728" s="573">
        <f>CEILING(E728/F728,1)</f>
        <v>15</v>
      </c>
      <c r="H728" s="603"/>
      <c r="I728" s="17">
        <f t="shared" ref="I728:I729" si="136">H728*L728+H728</f>
        <v>0</v>
      </c>
      <c r="J728" s="17">
        <f t="shared" ref="J728:J729" si="137">ROUND(G728*H728,2)</f>
        <v>0</v>
      </c>
      <c r="K728" s="17">
        <f t="shared" ref="K728:K729" si="138">ROUND(G728*I728,2)</f>
        <v>0</v>
      </c>
      <c r="L728" s="604"/>
      <c r="M728" s="605"/>
    </row>
    <row r="729" spans="2:13" ht="43.5">
      <c r="B729" s="606">
        <v>2</v>
      </c>
      <c r="C729" s="607" t="s">
        <v>244</v>
      </c>
      <c r="D729" s="601" t="s">
        <v>16</v>
      </c>
      <c r="E729" s="602">
        <v>15</v>
      </c>
      <c r="F729" s="608">
        <v>1</v>
      </c>
      <c r="G729" s="573">
        <f>CEILING(E729/F729,1)</f>
        <v>15</v>
      </c>
      <c r="H729" s="603"/>
      <c r="I729" s="17">
        <f t="shared" si="136"/>
        <v>0</v>
      </c>
      <c r="J729" s="17">
        <f t="shared" si="137"/>
        <v>0</v>
      </c>
      <c r="K729" s="17">
        <f t="shared" si="138"/>
        <v>0</v>
      </c>
      <c r="L729" s="604"/>
      <c r="M729" s="605"/>
    </row>
    <row r="730" spans="2:13">
      <c r="B730" s="609" t="s">
        <v>17</v>
      </c>
      <c r="C730" s="610"/>
      <c r="D730" s="610"/>
      <c r="E730" s="610"/>
      <c r="F730" s="610"/>
      <c r="G730" s="610"/>
      <c r="H730" s="610"/>
      <c r="I730" s="610"/>
      <c r="J730" s="611">
        <f>SUM(J728:J729)</f>
        <v>0</v>
      </c>
      <c r="K730" s="611">
        <f>SUM(K728:K729)</f>
        <v>0</v>
      </c>
      <c r="L730" s="576"/>
      <c r="M730" s="576"/>
    </row>
    <row r="731" spans="2:13">
      <c r="B731" s="576"/>
      <c r="C731" s="576"/>
      <c r="D731" s="576"/>
      <c r="E731" s="576"/>
      <c r="F731" s="576"/>
      <c r="G731" s="576"/>
      <c r="H731" s="576"/>
      <c r="I731" s="576"/>
      <c r="J731" s="612" t="s">
        <v>18</v>
      </c>
      <c r="K731" s="613">
        <f>K730-J730</f>
        <v>0</v>
      </c>
      <c r="L731" s="576"/>
      <c r="M731" s="576"/>
    </row>
    <row r="732" spans="2:13">
      <c r="B732" s="252"/>
      <c r="C732" s="252"/>
      <c r="D732" s="252"/>
      <c r="E732" s="252"/>
      <c r="F732" s="252"/>
      <c r="G732" s="252"/>
      <c r="H732" s="252"/>
      <c r="I732" s="252"/>
      <c r="J732" s="736"/>
      <c r="K732" s="737"/>
      <c r="L732" s="252"/>
    </row>
    <row r="733" spans="2:13">
      <c r="B733" s="252"/>
      <c r="C733" s="252"/>
      <c r="D733" s="252"/>
      <c r="E733" s="252"/>
      <c r="F733" s="252"/>
      <c r="G733" s="252"/>
      <c r="H733" s="252"/>
      <c r="I733" s="252"/>
      <c r="J733" s="736"/>
      <c r="K733" s="737"/>
      <c r="L733" s="252"/>
    </row>
    <row r="734" spans="2:13">
      <c r="B734" s="252"/>
      <c r="C734" s="252"/>
      <c r="D734" s="252"/>
      <c r="E734" s="252"/>
      <c r="F734" s="252"/>
      <c r="G734" s="252"/>
      <c r="H734" s="252"/>
      <c r="I734" s="252"/>
      <c r="J734" s="736"/>
      <c r="K734" s="737"/>
      <c r="L734" s="252"/>
    </row>
    <row r="735" spans="2:13">
      <c r="B735" s="577"/>
      <c r="C735" s="627"/>
      <c r="D735" s="579"/>
      <c r="E735" s="564"/>
      <c r="F735" s="564"/>
      <c r="G735" s="564"/>
      <c r="H735" s="564"/>
      <c r="I735" s="564"/>
      <c r="J735" s="564"/>
      <c r="K735" s="564"/>
      <c r="L735" s="564"/>
      <c r="M735" s="564"/>
    </row>
    <row r="736" spans="2:13">
      <c r="B736" s="252"/>
      <c r="C736" s="49" t="s">
        <v>359</v>
      </c>
      <c r="D736" s="579"/>
      <c r="E736" s="564"/>
      <c r="F736" s="564"/>
      <c r="G736" s="564"/>
      <c r="H736" s="564"/>
      <c r="I736" s="564"/>
      <c r="J736" s="564"/>
      <c r="K736" s="564"/>
      <c r="L736" s="564"/>
      <c r="M736" s="564"/>
    </row>
    <row r="737" spans="2:13">
      <c r="B737" s="577"/>
      <c r="C737" s="49" t="s">
        <v>120</v>
      </c>
      <c r="D737" s="621"/>
      <c r="E737" s="564"/>
      <c r="F737" s="564"/>
      <c r="G737" s="564"/>
      <c r="H737" s="564"/>
      <c r="I737" s="564"/>
      <c r="J737" s="564"/>
      <c r="K737" s="564"/>
      <c r="L737" s="564"/>
      <c r="M737" s="564"/>
    </row>
    <row r="738" spans="2:13">
      <c r="B738" s="577"/>
      <c r="C738" s="49" t="s">
        <v>20</v>
      </c>
      <c r="D738" s="621"/>
      <c r="E738" s="564"/>
      <c r="F738" s="564"/>
      <c r="G738" s="564"/>
      <c r="H738" s="564"/>
      <c r="I738" s="564"/>
      <c r="J738" s="564"/>
      <c r="K738" s="564"/>
      <c r="L738" s="564"/>
      <c r="M738" s="564"/>
    </row>
    <row r="739" spans="2:13" ht="26">
      <c r="B739" s="580" t="s">
        <v>3</v>
      </c>
      <c r="C739" s="614" t="s">
        <v>4</v>
      </c>
      <c r="D739" s="580" t="s">
        <v>5</v>
      </c>
      <c r="E739" s="580" t="s">
        <v>6</v>
      </c>
      <c r="F739" s="580" t="s">
        <v>7</v>
      </c>
      <c r="G739" s="580" t="s">
        <v>8</v>
      </c>
      <c r="H739" s="580" t="s">
        <v>9</v>
      </c>
      <c r="I739" s="580" t="s">
        <v>10</v>
      </c>
      <c r="J739" s="580" t="s">
        <v>11</v>
      </c>
      <c r="K739" s="580" t="s">
        <v>12</v>
      </c>
      <c r="L739" s="580" t="s">
        <v>13</v>
      </c>
      <c r="M739" s="581" t="s">
        <v>14</v>
      </c>
    </row>
    <row r="740" spans="2:13">
      <c r="B740" s="615">
        <v>1</v>
      </c>
      <c r="C740" s="624" t="s">
        <v>255</v>
      </c>
      <c r="D740" s="584" t="s">
        <v>16</v>
      </c>
      <c r="E740" s="619">
        <v>10000</v>
      </c>
      <c r="F740" s="582">
        <v>100</v>
      </c>
      <c r="G740" s="570">
        <f>CEILING(E740/F740,1)</f>
        <v>100</v>
      </c>
      <c r="H740" s="620"/>
      <c r="I740" s="17">
        <f t="shared" ref="I740" si="139">H740*L740+H740</f>
        <v>0</v>
      </c>
      <c r="J740" s="17">
        <f t="shared" ref="J740" si="140">ROUND(G740*H740,2)</f>
        <v>0</v>
      </c>
      <c r="K740" s="17">
        <f t="shared" ref="K740" si="141">ROUND(G740*I740,2)</f>
        <v>0</v>
      </c>
      <c r="L740" s="586"/>
      <c r="M740" s="587"/>
    </row>
    <row r="741" spans="2:13">
      <c r="B741" s="588" t="s">
        <v>17</v>
      </c>
      <c r="C741" s="589"/>
      <c r="D741" s="590"/>
      <c r="E741" s="590"/>
      <c r="F741" s="590"/>
      <c r="G741" s="590"/>
      <c r="H741" s="590"/>
      <c r="I741" s="591"/>
      <c r="J741" s="574">
        <f>SUM(J740:J740)</f>
        <v>0</v>
      </c>
      <c r="K741" s="574">
        <f>SUM(K740:K740)</f>
        <v>0</v>
      </c>
    </row>
    <row r="742" spans="2:13">
      <c r="B742" s="564"/>
      <c r="C742" s="564"/>
      <c r="D742" s="564"/>
      <c r="E742" s="564"/>
      <c r="F742" s="564"/>
      <c r="G742" s="564"/>
      <c r="H742" s="564"/>
      <c r="I742" s="564"/>
      <c r="J742" s="593" t="s">
        <v>18</v>
      </c>
      <c r="K742" s="26">
        <f>K741-J741</f>
        <v>0</v>
      </c>
    </row>
    <row r="743" spans="2:13" ht="30" customHeight="1">
      <c r="C743" s="625" t="s">
        <v>240</v>
      </c>
      <c r="D743" s="626"/>
    </row>
    <row r="744" spans="2:13">
      <c r="B744" s="252"/>
      <c r="C744" s="252"/>
      <c r="D744" s="252"/>
      <c r="E744" s="252"/>
      <c r="F744" s="252"/>
      <c r="G744" s="252"/>
      <c r="H744" s="252"/>
      <c r="I744" s="252"/>
      <c r="J744" s="736"/>
      <c r="K744" s="737"/>
      <c r="L744" s="252"/>
    </row>
    <row r="745" spans="2:13">
      <c r="B745" s="252"/>
      <c r="C745" s="252"/>
      <c r="D745" s="252"/>
      <c r="E745" s="252"/>
      <c r="F745" s="252"/>
      <c r="G745" s="252"/>
      <c r="H745" s="252"/>
      <c r="I745" s="252"/>
      <c r="J745" s="736"/>
      <c r="K745" s="737"/>
      <c r="L745" s="252"/>
    </row>
    <row r="746" spans="2:13">
      <c r="B746" s="738"/>
      <c r="C746" s="1"/>
      <c r="D746" s="1"/>
      <c r="E746" s="1"/>
      <c r="F746" s="1"/>
      <c r="G746" s="1"/>
      <c r="H746" s="1"/>
      <c r="I746" s="1"/>
      <c r="J746" s="1"/>
      <c r="K746" s="1"/>
      <c r="L746" s="1"/>
      <c r="M746" s="1"/>
    </row>
    <row r="747" spans="2:13">
      <c r="B747" s="232"/>
      <c r="C747" s="49" t="s">
        <v>392</v>
      </c>
      <c r="D747" s="232"/>
      <c r="E747" s="232"/>
      <c r="F747" s="232"/>
      <c r="G747" s="232"/>
      <c r="H747" s="232"/>
      <c r="I747" s="232"/>
      <c r="J747" s="232"/>
      <c r="K747" s="30"/>
      <c r="L747" s="30"/>
      <c r="M747" s="30"/>
    </row>
    <row r="748" spans="2:13">
      <c r="B748" s="232"/>
      <c r="C748" s="49" t="s">
        <v>83</v>
      </c>
      <c r="D748" s="232"/>
      <c r="E748" s="232"/>
      <c r="F748" s="232"/>
      <c r="G748" s="232"/>
      <c r="H748" s="232"/>
      <c r="I748" s="232"/>
      <c r="J748" s="232"/>
      <c r="K748" s="30"/>
      <c r="L748" s="30"/>
      <c r="M748" s="30"/>
    </row>
    <row r="749" spans="2:13">
      <c r="B749" s="232"/>
      <c r="C749" s="49" t="s">
        <v>84</v>
      </c>
      <c r="D749" s="232"/>
      <c r="E749" s="232"/>
      <c r="F749" s="232"/>
      <c r="G749" s="232"/>
      <c r="H749" s="232"/>
      <c r="I749" s="232"/>
      <c r="J749" s="232"/>
      <c r="K749" s="30"/>
      <c r="L749" s="30"/>
      <c r="M749" s="30"/>
    </row>
    <row r="750" spans="2:13" ht="28">
      <c r="B750" s="233" t="s">
        <v>3</v>
      </c>
      <c r="C750" s="234" t="s">
        <v>4</v>
      </c>
      <c r="D750" s="234" t="s">
        <v>5</v>
      </c>
      <c r="E750" s="234" t="s">
        <v>6</v>
      </c>
      <c r="F750" s="235" t="s">
        <v>7</v>
      </c>
      <c r="G750" s="235" t="s">
        <v>8</v>
      </c>
      <c r="H750" s="235" t="s">
        <v>9</v>
      </c>
      <c r="I750" s="235" t="s">
        <v>10</v>
      </c>
      <c r="J750" s="235" t="s">
        <v>11</v>
      </c>
      <c r="K750" s="235" t="s">
        <v>12</v>
      </c>
      <c r="L750" s="235" t="s">
        <v>13</v>
      </c>
      <c r="M750" s="234" t="s">
        <v>85</v>
      </c>
    </row>
    <row r="751" spans="2:13" ht="78.650000000000006" customHeight="1">
      <c r="B751" s="236">
        <v>1</v>
      </c>
      <c r="C751" s="237" t="s">
        <v>86</v>
      </c>
      <c r="D751" s="236" t="s">
        <v>87</v>
      </c>
      <c r="E751" s="236">
        <v>1400</v>
      </c>
      <c r="F751" s="236">
        <v>1</v>
      </c>
      <c r="G751" s="238">
        <f>CEILING(E751/F751,1)</f>
        <v>1400</v>
      </c>
      <c r="H751" s="239"/>
      <c r="I751" s="17">
        <f t="shared" ref="I751:I752" si="142">H751*L751+H751</f>
        <v>0</v>
      </c>
      <c r="J751" s="17">
        <f t="shared" ref="J751:J752" si="143">ROUND(G751*H751,2)</f>
        <v>0</v>
      </c>
      <c r="K751" s="17">
        <f t="shared" ref="K751:K752" si="144">ROUND(G751*I751,2)</f>
        <v>0</v>
      </c>
      <c r="L751" s="240"/>
      <c r="M751" s="62" t="s">
        <v>42</v>
      </c>
    </row>
    <row r="752" spans="2:13" ht="84">
      <c r="B752" s="241">
        <v>2</v>
      </c>
      <c r="C752" s="242" t="s">
        <v>385</v>
      </c>
      <c r="D752" s="243" t="s">
        <v>87</v>
      </c>
      <c r="E752" s="244">
        <v>600</v>
      </c>
      <c r="F752" s="236">
        <v>1</v>
      </c>
      <c r="G752" s="238">
        <f>CEILING(E752/F752,1)</f>
        <v>600</v>
      </c>
      <c r="H752" s="245"/>
      <c r="I752" s="17">
        <f t="shared" si="142"/>
        <v>0</v>
      </c>
      <c r="J752" s="17">
        <f t="shared" si="143"/>
        <v>0</v>
      </c>
      <c r="K752" s="17">
        <f t="shared" si="144"/>
        <v>0</v>
      </c>
      <c r="L752" s="246"/>
      <c r="M752" s="62" t="s">
        <v>42</v>
      </c>
    </row>
    <row r="753" spans="1:13">
      <c r="B753" s="899" t="s">
        <v>17</v>
      </c>
      <c r="C753" s="900"/>
      <c r="D753" s="900"/>
      <c r="E753" s="900"/>
      <c r="F753" s="900"/>
      <c r="G753" s="900"/>
      <c r="H753" s="900"/>
      <c r="I753" s="901"/>
      <c r="J753" s="278">
        <f>SUM(J751:J752)</f>
        <v>0</v>
      </c>
      <c r="K753" s="278">
        <f>SUM(K751:K752)</f>
        <v>0</v>
      </c>
      <c r="L753" s="30"/>
      <c r="M753" s="30"/>
    </row>
    <row r="754" spans="1:13">
      <c r="B754" s="5"/>
      <c r="C754" s="5"/>
      <c r="D754" s="5"/>
      <c r="E754" s="5"/>
      <c r="F754" s="5"/>
      <c r="G754" s="5"/>
      <c r="H754" s="5"/>
      <c r="I754" s="5"/>
      <c r="J754" s="247" t="s">
        <v>18</v>
      </c>
      <c r="K754" s="26">
        <f>K753-J753</f>
        <v>0</v>
      </c>
      <c r="L754" s="30"/>
      <c r="M754" s="30"/>
    </row>
    <row r="755" spans="1:13">
      <c r="B755" s="5"/>
      <c r="C755" s="5"/>
      <c r="D755" s="5"/>
      <c r="E755" s="5"/>
      <c r="F755" s="5"/>
      <c r="G755" s="5"/>
      <c r="H755" s="5"/>
      <c r="I755" s="5"/>
      <c r="J755" s="248"/>
      <c r="K755" s="249"/>
      <c r="L755" s="30"/>
      <c r="M755" s="30"/>
    </row>
    <row r="756" spans="1:13">
      <c r="B756" s="250" t="s">
        <v>43</v>
      </c>
      <c r="C756" s="232"/>
      <c r="D756" s="232"/>
      <c r="E756" s="232"/>
      <c r="F756" s="251"/>
      <c r="G756" s="5"/>
      <c r="H756" s="7"/>
      <c r="I756" s="5"/>
      <c r="J756" s="5"/>
      <c r="K756" s="5"/>
      <c r="L756" s="5"/>
      <c r="M756" s="5"/>
    </row>
    <row r="757" spans="1:13" ht="56">
      <c r="A757" s="822" t="s">
        <v>372</v>
      </c>
      <c r="B757" s="136" t="s">
        <v>44</v>
      </c>
      <c r="C757" s="137" t="s">
        <v>45</v>
      </c>
      <c r="D757" s="731" t="s">
        <v>46</v>
      </c>
      <c r="E757" s="861" t="s">
        <v>47</v>
      </c>
      <c r="F757" s="862"/>
      <c r="G757" s="5"/>
      <c r="H757" s="7"/>
      <c r="I757" s="5"/>
      <c r="J757" s="5"/>
      <c r="K757" s="5"/>
      <c r="L757" s="5"/>
      <c r="M757" s="5"/>
    </row>
    <row r="758" spans="1:13">
      <c r="A758" s="824"/>
      <c r="B758" s="140"/>
      <c r="C758" s="141"/>
      <c r="D758" s="142"/>
      <c r="E758" s="859"/>
      <c r="F758" s="860"/>
      <c r="G758" s="5"/>
      <c r="H758" s="7"/>
      <c r="I758" s="5"/>
      <c r="J758" s="5"/>
      <c r="K758" s="5"/>
      <c r="L758" s="5"/>
      <c r="M758" s="5"/>
    </row>
    <row r="759" spans="1:13">
      <c r="A759" s="824"/>
      <c r="B759" s="140"/>
      <c r="C759" s="141"/>
      <c r="D759" s="142"/>
      <c r="E759" s="859"/>
      <c r="F759" s="860"/>
      <c r="G759" s="5"/>
      <c r="H759" s="7"/>
      <c r="I759" s="5"/>
      <c r="J759" s="5"/>
      <c r="K759" s="5"/>
      <c r="L759" s="5"/>
      <c r="M759" s="5"/>
    </row>
    <row r="760" spans="1:13">
      <c r="A760" s="824"/>
      <c r="B760" s="140"/>
      <c r="C760" s="141"/>
      <c r="D760" s="142"/>
      <c r="E760" s="859"/>
      <c r="F760" s="860"/>
      <c r="G760" s="5"/>
      <c r="H760" s="7"/>
      <c r="I760" s="5"/>
      <c r="J760" s="5"/>
      <c r="K760" s="5"/>
      <c r="L760" s="5"/>
      <c r="M760" s="5"/>
    </row>
    <row r="761" spans="1:13">
      <c r="B761" s="1"/>
      <c r="C761" s="1"/>
      <c r="D761" s="1"/>
      <c r="E761" s="1"/>
      <c r="F761" s="1"/>
      <c r="G761" s="1"/>
      <c r="H761" s="1"/>
      <c r="I761" s="1"/>
      <c r="J761" s="1"/>
      <c r="K761" s="1"/>
      <c r="L761" s="1"/>
      <c r="M761" s="1"/>
    </row>
    <row r="762" spans="1:13">
      <c r="B762" s="1"/>
      <c r="C762" s="1"/>
      <c r="D762" s="1"/>
      <c r="E762" s="1"/>
      <c r="F762" s="1"/>
      <c r="G762" s="1"/>
      <c r="H762" s="1"/>
      <c r="I762" s="1"/>
      <c r="J762" s="1"/>
      <c r="K762" s="1"/>
      <c r="L762" s="1"/>
      <c r="M762" s="1"/>
    </row>
    <row r="763" spans="1:13">
      <c r="B763" s="1"/>
      <c r="C763" s="1"/>
      <c r="D763" s="1"/>
      <c r="E763" s="1"/>
      <c r="F763" s="1"/>
      <c r="G763" s="1"/>
      <c r="H763" s="1"/>
      <c r="I763" s="1"/>
      <c r="J763" s="1"/>
      <c r="K763" s="1"/>
      <c r="L763" s="1"/>
      <c r="M763" s="1"/>
    </row>
    <row r="764" spans="1:13">
      <c r="B764" s="739"/>
      <c r="C764" s="49" t="s">
        <v>393</v>
      </c>
      <c r="D764" s="31"/>
      <c r="E764" s="271"/>
      <c r="F764" s="271"/>
      <c r="G764" s="28"/>
      <c r="H764" s="271"/>
      <c r="I764" s="28"/>
      <c r="J764" s="28"/>
      <c r="K764" s="28"/>
      <c r="L764" s="271"/>
      <c r="M764" s="271"/>
    </row>
    <row r="765" spans="1:13">
      <c r="B765" s="271"/>
      <c r="C765" s="49" t="s">
        <v>96</v>
      </c>
      <c r="D765" s="272"/>
      <c r="E765" s="271"/>
      <c r="F765" s="271"/>
      <c r="G765" s="271"/>
      <c r="H765" s="271"/>
      <c r="I765" s="271"/>
      <c r="J765" s="271"/>
      <c r="K765" s="271"/>
      <c r="L765" s="271"/>
      <c r="M765" s="271"/>
    </row>
    <row r="766" spans="1:13">
      <c r="B766" s="271"/>
      <c r="C766" s="49" t="s">
        <v>97</v>
      </c>
      <c r="D766" s="272"/>
      <c r="E766" s="271"/>
      <c r="F766" s="271"/>
      <c r="G766" s="271"/>
      <c r="H766" s="271"/>
      <c r="I766" s="271"/>
      <c r="J766" s="271"/>
      <c r="K766" s="271"/>
      <c r="L766" s="271"/>
      <c r="M766" s="271"/>
    </row>
    <row r="767" spans="1:13" ht="28">
      <c r="B767" s="53" t="s">
        <v>3</v>
      </c>
      <c r="C767" s="53" t="s">
        <v>4</v>
      </c>
      <c r="D767" s="53" t="s">
        <v>5</v>
      </c>
      <c r="E767" s="53" t="s">
        <v>6</v>
      </c>
      <c r="F767" s="53" t="s">
        <v>7</v>
      </c>
      <c r="G767" s="53" t="s">
        <v>8</v>
      </c>
      <c r="H767" s="53" t="s">
        <v>9</v>
      </c>
      <c r="I767" s="53" t="s">
        <v>10</v>
      </c>
      <c r="J767" s="53" t="s">
        <v>11</v>
      </c>
      <c r="K767" s="53" t="s">
        <v>12</v>
      </c>
      <c r="L767" s="53" t="s">
        <v>13</v>
      </c>
      <c r="M767" s="54" t="s">
        <v>14</v>
      </c>
    </row>
    <row r="768" spans="1:13" ht="112">
      <c r="B768" s="220">
        <v>1</v>
      </c>
      <c r="C768" s="273" t="s">
        <v>98</v>
      </c>
      <c r="D768" s="92" t="s">
        <v>16</v>
      </c>
      <c r="E768" s="238">
        <v>50</v>
      </c>
      <c r="F768" s="274">
        <v>5</v>
      </c>
      <c r="G768" s="16">
        <f>CEILING(E768/F768,1)</f>
        <v>10</v>
      </c>
      <c r="H768" s="60"/>
      <c r="I768" s="17">
        <f t="shared" ref="I768" si="145">H768*L768+H768</f>
        <v>0</v>
      </c>
      <c r="J768" s="17">
        <f t="shared" ref="J768" si="146">ROUND(G768*H768,2)</f>
        <v>0</v>
      </c>
      <c r="K768" s="17">
        <f t="shared" ref="K768" si="147">ROUND(G768*I768,2)</f>
        <v>0</v>
      </c>
      <c r="L768" s="129"/>
      <c r="M768" s="62" t="s">
        <v>42</v>
      </c>
    </row>
    <row r="769" spans="1:13">
      <c r="B769" s="275" t="s">
        <v>17</v>
      </c>
      <c r="C769" s="276"/>
      <c r="D769" s="276"/>
      <c r="E769" s="276"/>
      <c r="F769" s="276"/>
      <c r="G769" s="276"/>
      <c r="H769" s="276"/>
      <c r="I769" s="277"/>
      <c r="J769" s="278">
        <f>SUM(J768)</f>
        <v>0</v>
      </c>
      <c r="K769" s="278">
        <f>SUM(K768)</f>
        <v>0</v>
      </c>
      <c r="L769" s="271"/>
      <c r="M769" s="271"/>
    </row>
    <row r="770" spans="1:13">
      <c r="B770" s="271"/>
      <c r="C770" s="279"/>
      <c r="D770" s="271"/>
      <c r="E770" s="271"/>
      <c r="F770" s="271"/>
      <c r="G770" s="271"/>
      <c r="H770" s="271"/>
      <c r="I770" s="271"/>
      <c r="J770" s="280" t="s">
        <v>18</v>
      </c>
      <c r="K770" s="26">
        <f>K769-J769</f>
        <v>0</v>
      </c>
      <c r="L770" s="271"/>
      <c r="M770" s="271"/>
    </row>
    <row r="771" spans="1:13">
      <c r="B771" s="232"/>
      <c r="C771" s="232"/>
      <c r="D771" s="232"/>
      <c r="E771" s="232"/>
      <c r="F771" s="251"/>
      <c r="G771" s="5"/>
      <c r="H771" s="7"/>
      <c r="I771" s="5"/>
      <c r="J771" s="5"/>
      <c r="K771" s="5"/>
      <c r="L771" s="5"/>
      <c r="M771" s="5"/>
    </row>
    <row r="772" spans="1:13">
      <c r="B772" s="251"/>
      <c r="C772" s="281" t="s">
        <v>43</v>
      </c>
      <c r="D772" s="282"/>
      <c r="E772" s="282"/>
      <c r="F772" s="251"/>
      <c r="G772" s="5"/>
      <c r="H772" s="7"/>
      <c r="I772" s="5"/>
      <c r="J772" s="5"/>
      <c r="K772" s="5"/>
      <c r="L772" s="5"/>
      <c r="M772" s="5"/>
    </row>
    <row r="773" spans="1:13" ht="56">
      <c r="A773" s="822" t="s">
        <v>372</v>
      </c>
      <c r="B773" s="136" t="s">
        <v>44</v>
      </c>
      <c r="C773" s="137" t="s">
        <v>45</v>
      </c>
      <c r="D773" s="731" t="s">
        <v>46</v>
      </c>
      <c r="E773" s="861" t="s">
        <v>47</v>
      </c>
      <c r="F773" s="862"/>
      <c r="G773" s="5"/>
      <c r="H773" s="7"/>
      <c r="I773" s="5"/>
      <c r="J773" s="5"/>
      <c r="K773" s="5"/>
      <c r="L773" s="5"/>
      <c r="M773" s="5"/>
    </row>
    <row r="774" spans="1:13">
      <c r="A774" s="824"/>
      <c r="B774" s="140"/>
      <c r="C774" s="141"/>
      <c r="D774" s="283"/>
      <c r="E774" s="858"/>
      <c r="F774" s="858"/>
      <c r="G774" s="5"/>
      <c r="H774" s="7"/>
      <c r="I774" s="5"/>
      <c r="J774" s="5"/>
      <c r="K774" s="5"/>
      <c r="L774" s="5"/>
      <c r="M774" s="5"/>
    </row>
    <row r="775" spans="1:13">
      <c r="A775" s="824"/>
      <c r="B775" s="140"/>
      <c r="C775" s="141"/>
      <c r="D775" s="283"/>
      <c r="E775" s="858"/>
      <c r="F775" s="858"/>
      <c r="G775" s="229"/>
      <c r="H775" s="230"/>
      <c r="I775" s="229"/>
      <c r="J775" s="231"/>
      <c r="K775" s="284"/>
      <c r="L775" s="229"/>
      <c r="M775" s="229"/>
    </row>
    <row r="776" spans="1:13">
      <c r="A776" s="824"/>
      <c r="B776" s="140"/>
      <c r="C776" s="141"/>
      <c r="D776" s="283"/>
      <c r="E776" s="858"/>
      <c r="F776" s="858"/>
      <c r="G776" s="229"/>
      <c r="H776" s="230"/>
      <c r="I776" s="229"/>
      <c r="J776" s="231"/>
      <c r="K776" s="284"/>
      <c r="L776" s="229"/>
      <c r="M776" s="229"/>
    </row>
    <row r="777" spans="1:13" ht="15" customHeight="1">
      <c r="B777" s="1"/>
      <c r="C777" s="1"/>
      <c r="D777" s="1"/>
      <c r="E777" s="1"/>
      <c r="F777" s="1"/>
      <c r="G777" s="1"/>
      <c r="H777" s="1"/>
      <c r="I777" s="1"/>
      <c r="J777" s="1"/>
      <c r="K777" s="1"/>
      <c r="L777" s="1"/>
      <c r="M777" s="1"/>
    </row>
    <row r="780" spans="1:13">
      <c r="B780" s="623"/>
      <c r="C780" s="49" t="s">
        <v>391</v>
      </c>
    </row>
    <row r="781" spans="1:13">
      <c r="B781" s="387"/>
      <c r="C781" s="49" t="s">
        <v>132</v>
      </c>
      <c r="D781" s="388"/>
      <c r="E781" s="251"/>
      <c r="F781" s="251"/>
      <c r="G781" s="251"/>
      <c r="H781" s="251"/>
      <c r="I781" s="251"/>
      <c r="J781" s="251"/>
      <c r="K781" s="251"/>
      <c r="L781" s="251"/>
      <c r="M781" s="251"/>
    </row>
    <row r="782" spans="1:13">
      <c r="B782" s="387"/>
      <c r="C782" s="49" t="s">
        <v>133</v>
      </c>
      <c r="D782" s="388"/>
      <c r="E782" s="251"/>
      <c r="F782" s="251"/>
      <c r="G782" s="251"/>
      <c r="H782" s="251"/>
      <c r="I782" s="251"/>
      <c r="J782" s="251"/>
      <c r="K782" s="251"/>
      <c r="L782" s="251"/>
      <c r="M782" s="251"/>
    </row>
    <row r="783" spans="1:13" ht="28">
      <c r="B783" s="389" t="s">
        <v>3</v>
      </c>
      <c r="C783" s="389" t="s">
        <v>4</v>
      </c>
      <c r="D783" s="389" t="s">
        <v>5</v>
      </c>
      <c r="E783" s="389" t="s">
        <v>6</v>
      </c>
      <c r="F783" s="389" t="s">
        <v>7</v>
      </c>
      <c r="G783" s="389" t="s">
        <v>8</v>
      </c>
      <c r="H783" s="389" t="s">
        <v>9</v>
      </c>
      <c r="I783" s="389" t="s">
        <v>10</v>
      </c>
      <c r="J783" s="389" t="s">
        <v>11</v>
      </c>
      <c r="K783" s="389" t="s">
        <v>12</v>
      </c>
      <c r="L783" s="389" t="s">
        <v>13</v>
      </c>
      <c r="M783" s="390" t="s">
        <v>14</v>
      </c>
    </row>
    <row r="784" spans="1:13" ht="70">
      <c r="B784" s="773">
        <v>1</v>
      </c>
      <c r="C784" s="849" t="s">
        <v>134</v>
      </c>
      <c r="D784" s="392" t="s">
        <v>16</v>
      </c>
      <c r="E784" s="393">
        <v>3000</v>
      </c>
      <c r="F784" s="391">
        <v>1</v>
      </c>
      <c r="G784" s="394">
        <f>CEILING(E784/F784,1)</f>
        <v>3000</v>
      </c>
      <c r="H784" s="395"/>
      <c r="I784" s="17">
        <f t="shared" ref="I784" si="148">H784*L784+H784</f>
        <v>0</v>
      </c>
      <c r="J784" s="17">
        <f t="shared" ref="J784" si="149">ROUND(G784*H784,2)</f>
        <v>0</v>
      </c>
      <c r="K784" s="17">
        <f t="shared" ref="K784" si="150">ROUND(G784*I784,2)</f>
        <v>0</v>
      </c>
      <c r="L784" s="396"/>
      <c r="M784" s="62" t="s">
        <v>42</v>
      </c>
    </row>
    <row r="785" spans="1:13">
      <c r="B785" s="397" t="s">
        <v>17</v>
      </c>
      <c r="C785" s="398"/>
      <c r="D785" s="398"/>
      <c r="E785" s="398"/>
      <c r="F785" s="398"/>
      <c r="G785" s="398"/>
      <c r="H785" s="398"/>
      <c r="I785" s="399"/>
      <c r="J785" s="400">
        <f>SUM(J784)</f>
        <v>0</v>
      </c>
      <c r="K785" s="400">
        <f>SUM(K784)</f>
        <v>0</v>
      </c>
      <c r="L785" s="251"/>
      <c r="M785" s="251"/>
    </row>
    <row r="786" spans="1:13">
      <c r="B786" s="251"/>
      <c r="C786" s="251"/>
      <c r="D786" s="251"/>
      <c r="E786" s="251"/>
      <c r="F786" s="251"/>
      <c r="G786" s="251"/>
      <c r="H786" s="251"/>
      <c r="I786" s="251"/>
      <c r="J786" s="247" t="s">
        <v>18</v>
      </c>
      <c r="K786" s="26">
        <f>K785-J785</f>
        <v>0</v>
      </c>
      <c r="L786" s="251"/>
      <c r="M786" s="251"/>
    </row>
    <row r="788" spans="1:13">
      <c r="B788" s="251"/>
      <c r="C788" s="281" t="s">
        <v>43</v>
      </c>
      <c r="D788" s="282"/>
      <c r="E788" s="282"/>
      <c r="F788" s="251"/>
      <c r="G788" s="1"/>
      <c r="H788" s="1"/>
      <c r="I788" s="1"/>
      <c r="J788" s="1"/>
      <c r="K788" s="1"/>
      <c r="L788" s="1"/>
      <c r="M788" s="1"/>
    </row>
    <row r="789" spans="1:13" ht="56">
      <c r="A789" s="822" t="s">
        <v>372</v>
      </c>
      <c r="B789" s="136" t="s">
        <v>44</v>
      </c>
      <c r="C789" s="137" t="s">
        <v>45</v>
      </c>
      <c r="D789" s="731" t="s">
        <v>46</v>
      </c>
      <c r="E789" s="861" t="s">
        <v>47</v>
      </c>
      <c r="F789" s="862"/>
      <c r="G789" s="1"/>
      <c r="H789" s="1"/>
      <c r="I789" s="1"/>
      <c r="J789" s="1"/>
      <c r="K789" s="1"/>
      <c r="L789" s="1"/>
      <c r="M789" s="1"/>
    </row>
    <row r="790" spans="1:13">
      <c r="A790" s="824"/>
      <c r="B790" s="140"/>
      <c r="C790" s="141"/>
      <c r="D790" s="283"/>
      <c r="E790" s="858"/>
      <c r="F790" s="858"/>
      <c r="G790" s="3"/>
      <c r="H790" s="1"/>
      <c r="I790" s="1"/>
      <c r="J790" s="1"/>
      <c r="K790" s="1"/>
      <c r="L790" s="1"/>
      <c r="M790" s="1"/>
    </row>
    <row r="791" spans="1:13">
      <c r="A791" s="824"/>
      <c r="B791" s="283"/>
      <c r="C791" s="283"/>
      <c r="D791" s="283"/>
      <c r="E791" s="858"/>
      <c r="F791" s="858"/>
      <c r="G791" s="1"/>
      <c r="H791" s="1"/>
      <c r="I791" s="1"/>
      <c r="J791" s="1"/>
      <c r="K791" s="1"/>
      <c r="L791" s="1"/>
      <c r="M791" s="1"/>
    </row>
    <row r="792" spans="1:13">
      <c r="A792" s="824"/>
      <c r="B792" s="283"/>
      <c r="C792" s="283"/>
      <c r="D792" s="283"/>
      <c r="E792" s="858"/>
      <c r="F792" s="858"/>
      <c r="G792" s="1"/>
      <c r="H792" s="1"/>
      <c r="I792" s="1"/>
      <c r="J792" s="1"/>
      <c r="K792" s="1"/>
      <c r="L792" s="1"/>
      <c r="M792" s="1"/>
    </row>
    <row r="793" spans="1:13">
      <c r="B793" s="252"/>
      <c r="C793" s="252"/>
      <c r="D793" s="252"/>
      <c r="E793" s="252"/>
      <c r="F793" s="252"/>
      <c r="G793" s="269"/>
      <c r="H793" s="270"/>
      <c r="I793" s="252"/>
      <c r="J793" s="252"/>
      <c r="K793" s="334"/>
      <c r="L793" s="252"/>
      <c r="M793" s="269"/>
    </row>
    <row r="794" spans="1:13">
      <c r="B794" s="740"/>
      <c r="C794" s="49" t="s">
        <v>390</v>
      </c>
      <c r="D794" s="434"/>
      <c r="E794" s="251"/>
      <c r="F794" s="251"/>
      <c r="G794" s="251"/>
      <c r="H794" s="251"/>
      <c r="I794" s="251"/>
      <c r="J794" s="251"/>
      <c r="K794" s="251"/>
      <c r="L794" s="251"/>
      <c r="M794" s="251"/>
    </row>
    <row r="795" spans="1:13">
      <c r="B795" s="387"/>
      <c r="C795" s="49" t="s">
        <v>166</v>
      </c>
      <c r="D795" s="388"/>
      <c r="E795" s="251"/>
      <c r="F795" s="251"/>
      <c r="G795" s="251"/>
      <c r="H795" s="251"/>
      <c r="I795" s="251"/>
      <c r="J795" s="251"/>
      <c r="K795" s="251"/>
      <c r="L795" s="251"/>
      <c r="M795" s="251"/>
    </row>
    <row r="796" spans="1:13">
      <c r="B796" s="387"/>
      <c r="C796" s="49" t="s">
        <v>146</v>
      </c>
      <c r="D796" s="388"/>
      <c r="E796" s="251"/>
      <c r="F796" s="251"/>
      <c r="G796" s="251"/>
      <c r="H796" s="251"/>
      <c r="I796" s="251"/>
      <c r="J796" s="251"/>
      <c r="K796" s="251"/>
      <c r="L796" s="251"/>
      <c r="M796" s="251"/>
    </row>
    <row r="797" spans="1:13" ht="28">
      <c r="B797" s="235" t="s">
        <v>3</v>
      </c>
      <c r="C797" s="235" t="s">
        <v>4</v>
      </c>
      <c r="D797" s="235" t="s">
        <v>5</v>
      </c>
      <c r="E797" s="235" t="s">
        <v>6</v>
      </c>
      <c r="F797" s="235" t="s">
        <v>7</v>
      </c>
      <c r="G797" s="235" t="s">
        <v>8</v>
      </c>
      <c r="H797" s="235" t="s">
        <v>9</v>
      </c>
      <c r="I797" s="235" t="s">
        <v>10</v>
      </c>
      <c r="J797" s="235" t="s">
        <v>11</v>
      </c>
      <c r="K797" s="235" t="s">
        <v>12</v>
      </c>
      <c r="L797" s="235" t="s">
        <v>13</v>
      </c>
      <c r="M797" s="435" t="s">
        <v>14</v>
      </c>
    </row>
    <row r="798" spans="1:13" ht="42.5">
      <c r="B798" s="436">
        <v>1</v>
      </c>
      <c r="C798" s="437" t="s">
        <v>167</v>
      </c>
      <c r="D798" s="438" t="s">
        <v>16</v>
      </c>
      <c r="E798" s="439">
        <v>80</v>
      </c>
      <c r="F798" s="436">
        <v>1</v>
      </c>
      <c r="G798" s="238">
        <f>CEILING(E798/F798,1)</f>
        <v>80</v>
      </c>
      <c r="H798" s="214"/>
      <c r="I798" s="17">
        <f t="shared" ref="I798" si="151">H798*L798+H798</f>
        <v>0</v>
      </c>
      <c r="J798" s="17">
        <f t="shared" ref="J798" si="152">ROUND(G798*H798,2)</f>
        <v>0</v>
      </c>
      <c r="K798" s="17">
        <f t="shared" ref="K798" si="153">ROUND(G798*I798,2)</f>
        <v>0</v>
      </c>
      <c r="L798" s="246"/>
      <c r="M798" s="62" t="s">
        <v>42</v>
      </c>
    </row>
    <row r="799" spans="1:13">
      <c r="B799" s="440" t="s">
        <v>17</v>
      </c>
      <c r="C799" s="441"/>
      <c r="D799" s="441"/>
      <c r="E799" s="441"/>
      <c r="F799" s="441"/>
      <c r="G799" s="441"/>
      <c r="H799" s="441"/>
      <c r="I799" s="442"/>
      <c r="J799" s="24">
        <f>SUM(J798)</f>
        <v>0</v>
      </c>
      <c r="K799" s="24">
        <f>SUM(K798)</f>
        <v>0</v>
      </c>
      <c r="L799" s="251"/>
      <c r="M799" s="251"/>
    </row>
    <row r="800" spans="1:13">
      <c r="B800" s="251"/>
      <c r="C800" s="251"/>
      <c r="D800" s="251"/>
      <c r="E800" s="251"/>
      <c r="F800" s="251"/>
      <c r="G800" s="251"/>
      <c r="H800" s="251"/>
      <c r="I800" s="251"/>
      <c r="J800" s="247" t="s">
        <v>18</v>
      </c>
      <c r="K800" s="26">
        <f>K799-J799</f>
        <v>0</v>
      </c>
      <c r="L800" s="251"/>
      <c r="M800" s="251"/>
    </row>
    <row r="801" spans="1:13" ht="52.25" customHeight="1">
      <c r="B801" s="251"/>
      <c r="C801" s="867" t="s">
        <v>168</v>
      </c>
      <c r="D801" s="867"/>
      <c r="E801" s="867"/>
      <c r="F801" s="867"/>
      <c r="G801" s="867"/>
      <c r="H801" s="867"/>
      <c r="I801" s="867"/>
      <c r="J801" s="867"/>
      <c r="K801" s="867"/>
      <c r="L801" s="867"/>
      <c r="M801" s="867"/>
    </row>
    <row r="802" spans="1:13">
      <c r="B802" s="251"/>
      <c r="C802" s="732"/>
      <c r="D802" s="732"/>
      <c r="E802" s="732"/>
      <c r="F802" s="732"/>
      <c r="G802" s="732"/>
      <c r="H802" s="732"/>
      <c r="I802" s="732"/>
      <c r="J802" s="732"/>
      <c r="K802" s="732"/>
      <c r="L802" s="732"/>
      <c r="M802" s="732"/>
    </row>
    <row r="803" spans="1:13">
      <c r="B803" s="250" t="s">
        <v>43</v>
      </c>
      <c r="C803" s="232"/>
      <c r="D803" s="232"/>
      <c r="E803" s="232"/>
      <c r="F803" s="251"/>
      <c r="G803" s="251"/>
      <c r="H803" s="251"/>
      <c r="I803" s="251"/>
      <c r="J803" s="251"/>
      <c r="K803" s="251"/>
      <c r="L803" s="251"/>
      <c r="M803" s="251"/>
    </row>
    <row r="804" spans="1:13" ht="56">
      <c r="A804" s="822" t="s">
        <v>372</v>
      </c>
      <c r="B804" s="136" t="s">
        <v>44</v>
      </c>
      <c r="C804" s="137" t="s">
        <v>45</v>
      </c>
      <c r="D804" s="731" t="s">
        <v>46</v>
      </c>
      <c r="E804" s="861" t="s">
        <v>47</v>
      </c>
      <c r="F804" s="862"/>
      <c r="G804" s="251"/>
      <c r="H804" s="251"/>
      <c r="I804" s="251"/>
      <c r="J804" s="251"/>
      <c r="K804" s="251"/>
      <c r="L804" s="251"/>
      <c r="M804" s="251"/>
    </row>
    <row r="805" spans="1:13">
      <c r="A805" s="824"/>
      <c r="B805" s="140"/>
      <c r="C805" s="141"/>
      <c r="D805" s="143"/>
      <c r="E805" s="859"/>
      <c r="F805" s="860"/>
      <c r="G805" s="251"/>
      <c r="H805" s="251"/>
      <c r="I805" s="251"/>
      <c r="J805" s="251"/>
      <c r="K805" s="251"/>
      <c r="L805" s="251"/>
      <c r="M805" s="251"/>
    </row>
    <row r="806" spans="1:13">
      <c r="A806" s="824"/>
      <c r="B806" s="140"/>
      <c r="C806" s="141"/>
      <c r="D806" s="143"/>
      <c r="E806" s="859"/>
      <c r="F806" s="860"/>
      <c r="G806" s="251"/>
      <c r="H806" s="251"/>
      <c r="I806" s="251"/>
      <c r="J806" s="251"/>
      <c r="K806" s="251"/>
      <c r="L806" s="251"/>
      <c r="M806" s="251"/>
    </row>
    <row r="807" spans="1:13">
      <c r="A807" s="824"/>
      <c r="B807" s="140"/>
      <c r="C807" s="141"/>
      <c r="D807" s="143"/>
      <c r="E807" s="859"/>
      <c r="F807" s="860"/>
      <c r="G807" s="251"/>
      <c r="H807" s="251"/>
      <c r="I807" s="251"/>
      <c r="J807" s="251"/>
      <c r="K807" s="251"/>
      <c r="L807" s="251"/>
      <c r="M807" s="251"/>
    </row>
    <row r="808" spans="1:13">
      <c r="B808" s="1"/>
      <c r="C808" s="1"/>
      <c r="D808" s="1"/>
      <c r="E808" s="1"/>
      <c r="F808" s="1"/>
      <c r="G808" s="1"/>
      <c r="H808" s="1"/>
      <c r="I808" s="1"/>
      <c r="J808" s="1"/>
      <c r="K808" s="1"/>
      <c r="L808" s="1"/>
      <c r="M808" s="1"/>
    </row>
    <row r="809" spans="1:13">
      <c r="B809" s="1"/>
      <c r="C809" s="1"/>
      <c r="D809" s="1"/>
      <c r="E809" s="1"/>
      <c r="F809" s="1"/>
      <c r="G809" s="1"/>
      <c r="H809" s="1"/>
      <c r="I809" s="1"/>
      <c r="J809" s="1"/>
      <c r="K809" s="1"/>
      <c r="L809" s="1"/>
      <c r="M809" s="1"/>
    </row>
    <row r="810" spans="1:13">
      <c r="B810" s="1"/>
      <c r="C810" s="1"/>
      <c r="D810" s="1"/>
      <c r="E810" s="1"/>
      <c r="F810" s="1"/>
      <c r="G810" s="1"/>
      <c r="H810" s="1"/>
      <c r="I810" s="1"/>
      <c r="J810" s="1"/>
      <c r="K810" s="1"/>
      <c r="L810" s="1"/>
      <c r="M810" s="1"/>
    </row>
    <row r="811" spans="1:13">
      <c r="B811" s="350"/>
      <c r="C811" s="49" t="s">
        <v>360</v>
      </c>
      <c r="D811" s="352"/>
      <c r="E811" s="352"/>
      <c r="F811" s="352"/>
      <c r="G811" s="352"/>
      <c r="H811" s="352"/>
      <c r="I811" s="352"/>
      <c r="J811" s="352"/>
      <c r="K811" s="352"/>
      <c r="L811" s="352"/>
      <c r="M811" s="352"/>
    </row>
    <row r="812" spans="1:13">
      <c r="B812" s="350"/>
      <c r="C812" s="49" t="s">
        <v>96</v>
      </c>
      <c r="D812" s="352"/>
      <c r="E812" s="352"/>
      <c r="F812" s="352"/>
      <c r="G812" s="352"/>
      <c r="H812" s="352"/>
      <c r="I812" s="352"/>
      <c r="J812" s="352"/>
      <c r="K812" s="352"/>
      <c r="L812" s="352"/>
      <c r="M812" s="352"/>
    </row>
    <row r="813" spans="1:13">
      <c r="B813" s="350"/>
      <c r="C813" s="49" t="s">
        <v>97</v>
      </c>
      <c r="D813" s="352"/>
      <c r="E813" s="352"/>
      <c r="F813" s="352"/>
      <c r="G813" s="352"/>
      <c r="H813" s="352"/>
      <c r="I813" s="352"/>
      <c r="J813" s="352"/>
      <c r="K813" s="352"/>
      <c r="L813" s="352"/>
      <c r="M813" s="352"/>
    </row>
    <row r="814" spans="1:13" ht="28">
      <c r="B814" s="353" t="s">
        <v>3</v>
      </c>
      <c r="C814" s="354" t="s">
        <v>4</v>
      </c>
      <c r="D814" s="354" t="s">
        <v>5</v>
      </c>
      <c r="E814" s="354" t="s">
        <v>6</v>
      </c>
      <c r="F814" s="354" t="s">
        <v>7</v>
      </c>
      <c r="G814" s="354" t="s">
        <v>8</v>
      </c>
      <c r="H814" s="354" t="s">
        <v>9</v>
      </c>
      <c r="I814" s="354" t="s">
        <v>10</v>
      </c>
      <c r="J814" s="354" t="s">
        <v>11</v>
      </c>
      <c r="K814" s="354" t="s">
        <v>12</v>
      </c>
      <c r="L814" s="354" t="s">
        <v>13</v>
      </c>
      <c r="M814" s="443" t="s">
        <v>14</v>
      </c>
    </row>
    <row r="815" spans="1:13" ht="42">
      <c r="B815" s="59">
        <v>1</v>
      </c>
      <c r="C815" s="444" t="s">
        <v>169</v>
      </c>
      <c r="D815" s="243" t="s">
        <v>16</v>
      </c>
      <c r="E815" s="244">
        <v>30</v>
      </c>
      <c r="F815" s="236">
        <v>10</v>
      </c>
      <c r="G815" s="238">
        <f>CEILING(E815/F815,1)</f>
        <v>3</v>
      </c>
      <c r="H815" s="445"/>
      <c r="I815" s="17">
        <f t="shared" ref="I815:I818" si="154">H815*L815+H815</f>
        <v>0</v>
      </c>
      <c r="J815" s="17">
        <f t="shared" ref="J815:J818" si="155">ROUND(G815*H815,2)</f>
        <v>0</v>
      </c>
      <c r="K815" s="17">
        <f t="shared" ref="K815:K818" si="156">ROUND(G815*I815,2)</f>
        <v>0</v>
      </c>
      <c r="L815" s="246"/>
      <c r="M815" s="446"/>
    </row>
    <row r="816" spans="1:13" ht="42">
      <c r="B816" s="59">
        <v>2</v>
      </c>
      <c r="C816" s="444" t="s">
        <v>170</v>
      </c>
      <c r="D816" s="243" t="s">
        <v>16</v>
      </c>
      <c r="E816" s="244">
        <v>30</v>
      </c>
      <c r="F816" s="236">
        <v>10</v>
      </c>
      <c r="G816" s="238">
        <f t="shared" ref="G816:G818" si="157">CEILING(E816/F816,1)</f>
        <v>3</v>
      </c>
      <c r="H816" s="445"/>
      <c r="I816" s="17">
        <f t="shared" si="154"/>
        <v>0</v>
      </c>
      <c r="J816" s="17">
        <f t="shared" si="155"/>
        <v>0</v>
      </c>
      <c r="K816" s="17">
        <f t="shared" si="156"/>
        <v>0</v>
      </c>
      <c r="L816" s="246"/>
      <c r="M816" s="446"/>
    </row>
    <row r="817" spans="2:13" ht="28">
      <c r="B817" s="59">
        <v>3</v>
      </c>
      <c r="C817" s="444" t="s">
        <v>171</v>
      </c>
      <c r="D817" s="243" t="s">
        <v>16</v>
      </c>
      <c r="E817" s="244">
        <v>40</v>
      </c>
      <c r="F817" s="236">
        <v>10</v>
      </c>
      <c r="G817" s="238">
        <f t="shared" si="157"/>
        <v>4</v>
      </c>
      <c r="H817" s="445"/>
      <c r="I817" s="17">
        <f t="shared" si="154"/>
        <v>0</v>
      </c>
      <c r="J817" s="17">
        <f t="shared" si="155"/>
        <v>0</v>
      </c>
      <c r="K817" s="17">
        <f t="shared" si="156"/>
        <v>0</v>
      </c>
      <c r="L817" s="246"/>
      <c r="M817" s="446"/>
    </row>
    <row r="818" spans="2:13" ht="28">
      <c r="B818" s="59">
        <v>4</v>
      </c>
      <c r="C818" s="444" t="s">
        <v>172</v>
      </c>
      <c r="D818" s="243" t="s">
        <v>16</v>
      </c>
      <c r="E818" s="244">
        <v>40</v>
      </c>
      <c r="F818" s="236">
        <v>10</v>
      </c>
      <c r="G818" s="238">
        <f t="shared" si="157"/>
        <v>4</v>
      </c>
      <c r="H818" s="445"/>
      <c r="I818" s="17">
        <f t="shared" si="154"/>
        <v>0</v>
      </c>
      <c r="J818" s="17">
        <f t="shared" si="155"/>
        <v>0</v>
      </c>
      <c r="K818" s="17">
        <f t="shared" si="156"/>
        <v>0</v>
      </c>
      <c r="L818" s="246"/>
      <c r="M818" s="446"/>
    </row>
    <row r="819" spans="2:13">
      <c r="B819" s="447" t="s">
        <v>17</v>
      </c>
      <c r="C819" s="448"/>
      <c r="D819" s="448"/>
      <c r="E819" s="448"/>
      <c r="F819" s="448"/>
      <c r="G819" s="448"/>
      <c r="H819" s="448"/>
      <c r="I819" s="449"/>
      <c r="J819" s="24">
        <f>SUM(J815:J818)</f>
        <v>0</v>
      </c>
      <c r="K819" s="24">
        <f>SUM(K815:K818)</f>
        <v>0</v>
      </c>
      <c r="L819" s="363"/>
      <c r="M819" s="363"/>
    </row>
    <row r="820" spans="2:13">
      <c r="B820" s="450"/>
      <c r="C820" s="363"/>
      <c r="D820" s="363"/>
      <c r="E820" s="363"/>
      <c r="F820" s="363"/>
      <c r="G820" s="363"/>
      <c r="H820" s="363"/>
      <c r="I820" s="363"/>
      <c r="J820" s="364" t="s">
        <v>18</v>
      </c>
      <c r="K820" s="365">
        <f>K819-J819</f>
        <v>0</v>
      </c>
      <c r="L820" s="451"/>
      <c r="M820" s="451"/>
    </row>
    <row r="821" spans="2:13">
      <c r="B821" s="1"/>
      <c r="C821" s="1"/>
      <c r="D821" s="1"/>
      <c r="E821" s="1"/>
      <c r="F821" s="1"/>
      <c r="G821" s="1"/>
      <c r="H821" s="1"/>
      <c r="I821" s="1"/>
      <c r="J821" s="1"/>
      <c r="K821" s="1"/>
      <c r="L821" s="1"/>
      <c r="M821" s="1"/>
    </row>
    <row r="822" spans="2:13">
      <c r="B822" s="1"/>
      <c r="C822" s="1"/>
      <c r="D822" s="1"/>
      <c r="E822" s="1"/>
      <c r="F822" s="1"/>
      <c r="G822" s="1"/>
      <c r="H822" s="1"/>
      <c r="I822" s="1"/>
      <c r="J822" s="1"/>
      <c r="K822" s="1"/>
      <c r="L822" s="1"/>
      <c r="M822" s="1"/>
    </row>
    <row r="823" spans="2:13">
      <c r="B823" s="285"/>
      <c r="C823" s="49" t="s">
        <v>361</v>
      </c>
      <c r="D823" s="104"/>
      <c r="E823" s="27"/>
      <c r="F823" s="27"/>
      <c r="G823" s="28"/>
      <c r="H823" s="29"/>
      <c r="I823" s="28"/>
      <c r="J823" s="28"/>
      <c r="K823" s="28"/>
      <c r="L823" s="27"/>
      <c r="M823" s="27"/>
    </row>
    <row r="824" spans="2:13">
      <c r="B824" s="285"/>
      <c r="C824" s="49" t="s">
        <v>166</v>
      </c>
      <c r="D824" s="27"/>
      <c r="E824" s="27"/>
      <c r="F824" s="27"/>
      <c r="G824" s="28"/>
      <c r="H824" s="29"/>
      <c r="I824" s="28"/>
      <c r="J824" s="28"/>
      <c r="K824" s="28"/>
      <c r="L824" s="27"/>
      <c r="M824" s="27"/>
    </row>
    <row r="825" spans="2:13">
      <c r="B825" s="285"/>
      <c r="C825" s="49" t="s">
        <v>146</v>
      </c>
      <c r="D825" s="27"/>
      <c r="E825" s="27"/>
      <c r="F825" s="27"/>
      <c r="G825" s="28"/>
      <c r="H825" s="29"/>
      <c r="I825" s="28"/>
      <c r="J825" s="28"/>
      <c r="K825" s="28"/>
      <c r="L825" s="27"/>
      <c r="M825" s="27"/>
    </row>
    <row r="826" spans="2:13" ht="28">
      <c r="B826" s="53" t="s">
        <v>3</v>
      </c>
      <c r="C826" s="53" t="s">
        <v>4</v>
      </c>
      <c r="D826" s="53" t="s">
        <v>5</v>
      </c>
      <c r="E826" s="53" t="s">
        <v>6</v>
      </c>
      <c r="F826" s="53" t="s">
        <v>7</v>
      </c>
      <c r="G826" s="53" t="s">
        <v>8</v>
      </c>
      <c r="H826" s="68" t="s">
        <v>9</v>
      </c>
      <c r="I826" s="53" t="s">
        <v>10</v>
      </c>
      <c r="J826" s="53" t="s">
        <v>11</v>
      </c>
      <c r="K826" s="53" t="s">
        <v>12</v>
      </c>
      <c r="L826" s="53" t="s">
        <v>13</v>
      </c>
      <c r="M826" s="54" t="s">
        <v>14</v>
      </c>
    </row>
    <row r="827" spans="2:13" ht="136.75" customHeight="1">
      <c r="B827" s="94">
        <v>1</v>
      </c>
      <c r="C827" s="453" t="s">
        <v>173</v>
      </c>
      <c r="D827" s="92" t="s">
        <v>16</v>
      </c>
      <c r="E827" s="454">
        <v>20</v>
      </c>
      <c r="F827" s="94">
        <v>6</v>
      </c>
      <c r="G827" s="16">
        <f>CEILING(E827/F827,1)</f>
        <v>4</v>
      </c>
      <c r="H827" s="60"/>
      <c r="I827" s="17">
        <f t="shared" ref="I827:I828" si="158">H827*L827+H827</f>
        <v>0</v>
      </c>
      <c r="J827" s="17">
        <f t="shared" ref="J827:J828" si="159">ROUND(G827*H827,2)</f>
        <v>0</v>
      </c>
      <c r="K827" s="17">
        <f t="shared" ref="K827:K828" si="160">ROUND(G827*I827,2)</f>
        <v>0</v>
      </c>
      <c r="L827" s="348"/>
      <c r="M827" s="62" t="s">
        <v>42</v>
      </c>
    </row>
    <row r="828" spans="2:13" ht="102.65" customHeight="1">
      <c r="B828" s="94">
        <v>2</v>
      </c>
      <c r="C828" s="258" t="s">
        <v>174</v>
      </c>
      <c r="D828" s="92" t="s">
        <v>16</v>
      </c>
      <c r="E828" s="300">
        <v>60</v>
      </c>
      <c r="F828" s="94">
        <v>6</v>
      </c>
      <c r="G828" s="16">
        <f>CEILING(E828/F828,1)</f>
        <v>10</v>
      </c>
      <c r="H828" s="60"/>
      <c r="I828" s="17">
        <f t="shared" si="158"/>
        <v>0</v>
      </c>
      <c r="J828" s="17">
        <f t="shared" si="159"/>
        <v>0</v>
      </c>
      <c r="K828" s="17">
        <f t="shared" si="160"/>
        <v>0</v>
      </c>
      <c r="L828" s="348"/>
      <c r="M828" s="62" t="s">
        <v>42</v>
      </c>
    </row>
    <row r="829" spans="2:13">
      <c r="B829" s="101" t="s">
        <v>17</v>
      </c>
      <c r="C829" s="89"/>
      <c r="D829" s="89"/>
      <c r="E829" s="89"/>
      <c r="F829" s="89"/>
      <c r="G829" s="89"/>
      <c r="H829" s="102"/>
      <c r="I829" s="90"/>
      <c r="J829" s="24">
        <f>SUM(J827:J828)</f>
        <v>0</v>
      </c>
      <c r="K829" s="24">
        <f>SUM(K827:K828)</f>
        <v>0</v>
      </c>
      <c r="L829" s="27"/>
      <c r="M829" s="27"/>
    </row>
    <row r="830" spans="2:13">
      <c r="B830" s="28"/>
      <c r="C830" s="27"/>
      <c r="D830" s="27"/>
      <c r="E830" s="27"/>
      <c r="F830" s="27"/>
      <c r="G830" s="28"/>
      <c r="H830" s="29"/>
      <c r="I830" s="28"/>
      <c r="J830" s="66" t="s">
        <v>18</v>
      </c>
      <c r="K830" s="349">
        <f>K829-J829</f>
        <v>0</v>
      </c>
      <c r="L830" s="27"/>
      <c r="M830" s="27"/>
    </row>
    <row r="831" spans="2:13">
      <c r="B831" s="28"/>
      <c r="C831" s="27"/>
      <c r="D831" s="27"/>
      <c r="E831" s="27"/>
      <c r="F831" s="27"/>
      <c r="G831" s="28"/>
      <c r="H831" s="29"/>
      <c r="I831" s="28"/>
      <c r="J831" s="78"/>
      <c r="K831" s="284"/>
      <c r="L831" s="27"/>
      <c r="M831" s="27"/>
    </row>
    <row r="832" spans="2:13">
      <c r="B832" s="28"/>
      <c r="C832" s="281" t="s">
        <v>43</v>
      </c>
      <c r="D832" s="27"/>
      <c r="E832" s="27"/>
      <c r="F832" s="27"/>
      <c r="G832" s="28"/>
      <c r="H832" s="29"/>
      <c r="I832" s="28"/>
      <c r="J832" s="78"/>
      <c r="K832" s="284"/>
      <c r="L832" s="27"/>
      <c r="M832" s="27"/>
    </row>
    <row r="833" spans="1:13" ht="56">
      <c r="A833" s="822" t="s">
        <v>372</v>
      </c>
      <c r="B833" s="136" t="s">
        <v>44</v>
      </c>
      <c r="C833" s="137" t="s">
        <v>45</v>
      </c>
      <c r="D833" s="731" t="s">
        <v>46</v>
      </c>
      <c r="E833" s="861" t="s">
        <v>47</v>
      </c>
      <c r="F833" s="862"/>
      <c r="G833" s="28"/>
      <c r="H833" s="29"/>
      <c r="I833" s="28"/>
      <c r="J833" s="78"/>
      <c r="K833" s="284"/>
      <c r="L833" s="27"/>
      <c r="M833" s="27"/>
    </row>
    <row r="834" spans="1:13">
      <c r="A834" s="824"/>
      <c r="B834" s="140"/>
      <c r="C834" s="141"/>
      <c r="D834" s="143"/>
      <c r="E834" s="859"/>
      <c r="F834" s="860"/>
      <c r="G834" s="28"/>
      <c r="H834" s="29"/>
      <c r="I834" s="28"/>
      <c r="J834" s="78"/>
      <c r="K834" s="284"/>
      <c r="L834" s="27"/>
      <c r="M834" s="27"/>
    </row>
    <row r="835" spans="1:13">
      <c r="A835" s="824"/>
      <c r="B835" s="140"/>
      <c r="C835" s="141"/>
      <c r="D835" s="143"/>
      <c r="E835" s="859"/>
      <c r="F835" s="860"/>
      <c r="G835" s="28"/>
      <c r="H835" s="29"/>
      <c r="I835" s="28"/>
      <c r="J835" s="78"/>
      <c r="K835" s="284"/>
      <c r="L835" s="27"/>
      <c r="M835" s="27"/>
    </row>
    <row r="836" spans="1:13">
      <c r="A836" s="824"/>
      <c r="B836" s="140"/>
      <c r="C836" s="141"/>
      <c r="D836" s="143"/>
      <c r="E836" s="859"/>
      <c r="F836" s="860"/>
      <c r="G836" s="28"/>
      <c r="H836" s="29"/>
      <c r="I836" s="28"/>
      <c r="J836" s="78"/>
      <c r="K836" s="284"/>
      <c r="L836" s="27"/>
      <c r="M836" s="27"/>
    </row>
    <row r="837" spans="1:13">
      <c r="B837" s="1"/>
      <c r="C837" s="1"/>
      <c r="D837" s="1"/>
      <c r="E837" s="1"/>
      <c r="F837" s="1"/>
      <c r="G837" s="1"/>
      <c r="H837" s="1"/>
      <c r="I837" s="1"/>
      <c r="J837" s="1"/>
      <c r="K837" s="1"/>
      <c r="L837" s="1"/>
      <c r="M837" s="1"/>
    </row>
    <row r="838" spans="1:13">
      <c r="B838" s="1"/>
      <c r="C838" s="1"/>
      <c r="D838" s="1"/>
      <c r="E838" s="1"/>
      <c r="F838" s="1"/>
      <c r="G838" s="1"/>
      <c r="H838" s="1"/>
      <c r="I838" s="1"/>
      <c r="J838" s="1"/>
      <c r="K838" s="1"/>
      <c r="L838" s="1"/>
      <c r="M838" s="1"/>
    </row>
    <row r="839" spans="1:13">
      <c r="B839" s="1"/>
      <c r="C839" s="1"/>
      <c r="D839" s="1"/>
      <c r="E839" s="1"/>
      <c r="F839" s="1"/>
      <c r="G839" s="1"/>
      <c r="H839" s="1"/>
      <c r="I839" s="1"/>
      <c r="J839" s="1"/>
      <c r="K839" s="1"/>
      <c r="L839" s="1"/>
      <c r="M839" s="1"/>
    </row>
    <row r="840" spans="1:13">
      <c r="B840" s="740"/>
      <c r="C840" s="49" t="s">
        <v>362</v>
      </c>
      <c r="D840" s="434"/>
      <c r="E840" s="251"/>
      <c r="F840" s="251"/>
      <c r="G840" s="251"/>
      <c r="H840" s="251"/>
      <c r="I840" s="251"/>
      <c r="J840" s="251"/>
      <c r="K840" s="251"/>
      <c r="L840" s="251"/>
      <c r="M840" s="251"/>
    </row>
    <row r="841" spans="1:13">
      <c r="B841" s="387"/>
      <c r="C841" s="49" t="s">
        <v>132</v>
      </c>
      <c r="D841" s="251"/>
      <c r="E841" s="251"/>
      <c r="F841" s="251"/>
      <c r="G841" s="251"/>
      <c r="H841" s="251"/>
      <c r="I841" s="251"/>
      <c r="J841" s="251"/>
      <c r="K841" s="251"/>
      <c r="L841" s="251"/>
      <c r="M841" s="251"/>
    </row>
    <row r="842" spans="1:13">
      <c r="B842" s="387"/>
      <c r="C842" s="49" t="s">
        <v>133</v>
      </c>
      <c r="D842" s="251"/>
      <c r="E842" s="251"/>
      <c r="F842" s="251"/>
      <c r="G842" s="251"/>
      <c r="H842" s="251"/>
      <c r="I842" s="251"/>
      <c r="J842" s="251"/>
      <c r="K842" s="251"/>
      <c r="L842" s="251"/>
      <c r="M842" s="251"/>
    </row>
    <row r="843" spans="1:13" ht="28">
      <c r="B843" s="235" t="s">
        <v>3</v>
      </c>
      <c r="C843" s="235" t="s">
        <v>4</v>
      </c>
      <c r="D843" s="235" t="s">
        <v>5</v>
      </c>
      <c r="E843" s="235" t="s">
        <v>6</v>
      </c>
      <c r="F843" s="235" t="s">
        <v>7</v>
      </c>
      <c r="G843" s="235" t="s">
        <v>8</v>
      </c>
      <c r="H843" s="235" t="s">
        <v>9</v>
      </c>
      <c r="I843" s="235" t="s">
        <v>10</v>
      </c>
      <c r="J843" s="235" t="s">
        <v>11</v>
      </c>
      <c r="K843" s="235" t="s">
        <v>12</v>
      </c>
      <c r="L843" s="235" t="s">
        <v>13</v>
      </c>
      <c r="M843" s="435" t="s">
        <v>14</v>
      </c>
    </row>
    <row r="844" spans="1:13" ht="116.4" customHeight="1">
      <c r="B844" s="774">
        <v>1</v>
      </c>
      <c r="C844" s="850" t="s">
        <v>329</v>
      </c>
      <c r="D844" s="438" t="s">
        <v>16</v>
      </c>
      <c r="E844" s="439">
        <v>100</v>
      </c>
      <c r="F844" s="436">
        <v>1</v>
      </c>
      <c r="G844" s="238">
        <f>CEILING(E844/F844,1)</f>
        <v>100</v>
      </c>
      <c r="H844" s="482"/>
      <c r="I844" s="17">
        <f t="shared" ref="I844" si="161">H844*L844+H844</f>
        <v>0</v>
      </c>
      <c r="J844" s="17">
        <f t="shared" ref="J844" si="162">ROUND(G844*H844,2)</f>
        <v>0</v>
      </c>
      <c r="K844" s="17">
        <f t="shared" ref="K844" si="163">ROUND(G844*I844,2)</f>
        <v>0</v>
      </c>
      <c r="L844" s="246"/>
      <c r="M844" s="62" t="s">
        <v>42</v>
      </c>
    </row>
    <row r="845" spans="1:13">
      <c r="B845" s="440" t="s">
        <v>17</v>
      </c>
      <c r="C845" s="441"/>
      <c r="D845" s="441"/>
      <c r="E845" s="441"/>
      <c r="F845" s="441"/>
      <c r="G845" s="441"/>
      <c r="H845" s="441"/>
      <c r="I845" s="442"/>
      <c r="J845" s="278">
        <f>SUM(J844)</f>
        <v>0</v>
      </c>
      <c r="K845" s="278">
        <f>SUM(K844)</f>
        <v>0</v>
      </c>
      <c r="L845" s="251"/>
      <c r="M845" s="251"/>
    </row>
    <row r="846" spans="1:13">
      <c r="B846" s="251"/>
      <c r="C846" s="388"/>
      <c r="D846" s="251"/>
      <c r="E846" s="251"/>
      <c r="F846" s="251"/>
      <c r="G846" s="251"/>
      <c r="H846" s="251"/>
      <c r="I846" s="251"/>
      <c r="J846" s="247" t="s">
        <v>18</v>
      </c>
      <c r="K846" s="349">
        <f>K845-J845</f>
        <v>0</v>
      </c>
      <c r="L846" s="251"/>
      <c r="M846" s="251"/>
    </row>
    <row r="847" spans="1:13">
      <c r="B847" s="251"/>
      <c r="C847" s="251"/>
      <c r="D847" s="251"/>
      <c r="E847" s="251"/>
      <c r="F847" s="251"/>
      <c r="G847" s="251"/>
      <c r="H847" s="251"/>
      <c r="I847" s="251"/>
      <c r="J847" s="248"/>
      <c r="K847" s="249"/>
      <c r="L847" s="251"/>
      <c r="M847" s="251"/>
    </row>
    <row r="848" spans="1:13">
      <c r="B848" s="250" t="s">
        <v>43</v>
      </c>
      <c r="C848" s="232"/>
      <c r="D848" s="232"/>
      <c r="E848" s="232"/>
      <c r="F848" s="251"/>
      <c r="G848" s="251"/>
      <c r="H848" s="251"/>
      <c r="I848" s="251"/>
      <c r="J848" s="248"/>
      <c r="K848" s="483"/>
      <c r="L848" s="251"/>
      <c r="M848" s="251"/>
    </row>
    <row r="849" spans="1:13" ht="56">
      <c r="A849" s="822" t="s">
        <v>372</v>
      </c>
      <c r="B849" s="136" t="s">
        <v>44</v>
      </c>
      <c r="C849" s="137" t="s">
        <v>45</v>
      </c>
      <c r="D849" s="731" t="s">
        <v>46</v>
      </c>
      <c r="E849" s="861" t="s">
        <v>47</v>
      </c>
      <c r="F849" s="862"/>
      <c r="G849" s="251"/>
      <c r="H849" s="251"/>
      <c r="I849" s="251"/>
      <c r="J849" s="251"/>
      <c r="K849" s="251"/>
      <c r="L849" s="251"/>
      <c r="M849" s="251"/>
    </row>
    <row r="850" spans="1:13">
      <c r="A850" s="824"/>
      <c r="B850" s="140"/>
      <c r="C850" s="141"/>
      <c r="D850" s="143"/>
      <c r="E850" s="859"/>
      <c r="F850" s="860"/>
      <c r="G850" s="251"/>
      <c r="H850" s="251"/>
      <c r="I850" s="251"/>
      <c r="J850" s="251"/>
      <c r="K850" s="251"/>
      <c r="L850" s="251"/>
      <c r="M850" s="251"/>
    </row>
    <row r="851" spans="1:13">
      <c r="A851" s="824"/>
      <c r="B851" s="632"/>
      <c r="C851" s="632"/>
      <c r="D851" s="632"/>
      <c r="E851" s="859"/>
      <c r="F851" s="860"/>
    </row>
    <row r="852" spans="1:13">
      <c r="A852" s="824"/>
      <c r="B852" s="833"/>
      <c r="C852" s="834"/>
      <c r="D852" s="835"/>
      <c r="E852" s="859"/>
      <c r="F852" s="860"/>
      <c r="G852" s="564"/>
      <c r="H852" s="564"/>
      <c r="I852" s="564"/>
      <c r="J852" s="564"/>
      <c r="K852" s="564"/>
      <c r="L852" s="564"/>
      <c r="M852" s="564"/>
    </row>
    <row r="853" spans="1:13">
      <c r="B853" s="741"/>
      <c r="C853" s="741"/>
      <c r="D853" s="561"/>
      <c r="E853" s="562"/>
      <c r="F853" s="563"/>
      <c r="G853" s="564"/>
      <c r="H853" s="564"/>
      <c r="I853" s="564"/>
      <c r="J853" s="564"/>
      <c r="K853" s="564"/>
      <c r="L853" s="564"/>
      <c r="M853" s="564"/>
    </row>
    <row r="854" spans="1:13">
      <c r="B854" s="741"/>
      <c r="C854" s="49" t="s">
        <v>363</v>
      </c>
      <c r="D854" s="565"/>
      <c r="E854" s="565"/>
      <c r="F854" s="565"/>
      <c r="G854" s="565"/>
      <c r="H854" s="565"/>
      <c r="I854" s="565"/>
      <c r="J854" s="565"/>
      <c r="K854" s="565"/>
      <c r="L854" s="565"/>
      <c r="M854" s="565"/>
    </row>
    <row r="855" spans="1:13">
      <c r="B855" s="741"/>
      <c r="C855" s="49" t="s">
        <v>132</v>
      </c>
      <c r="D855" s="565"/>
      <c r="E855" s="565"/>
      <c r="F855" s="565"/>
      <c r="G855" s="565"/>
      <c r="H855" s="565"/>
      <c r="I855" s="565"/>
      <c r="J855" s="565"/>
      <c r="K855" s="565"/>
      <c r="L855" s="565"/>
      <c r="M855" s="565"/>
    </row>
    <row r="856" spans="1:13">
      <c r="B856" s="566"/>
      <c r="C856" s="49" t="s">
        <v>133</v>
      </c>
      <c r="D856" s="565"/>
      <c r="E856" s="565"/>
      <c r="F856" s="565"/>
      <c r="G856" s="565"/>
      <c r="H856" s="565"/>
      <c r="I856" s="565"/>
      <c r="J856" s="565"/>
      <c r="K856" s="565"/>
      <c r="L856" s="565"/>
      <c r="M856" s="565"/>
    </row>
    <row r="857" spans="1:13" ht="26">
      <c r="B857" s="567" t="s">
        <v>3</v>
      </c>
      <c r="C857" s="567" t="s">
        <v>4</v>
      </c>
      <c r="D857" s="567" t="s">
        <v>5</v>
      </c>
      <c r="E857" s="567" t="s">
        <v>6</v>
      </c>
      <c r="F857" s="567" t="s">
        <v>7</v>
      </c>
      <c r="G857" s="567" t="s">
        <v>8</v>
      </c>
      <c r="H857" s="567" t="s">
        <v>9</v>
      </c>
      <c r="I857" s="567" t="s">
        <v>10</v>
      </c>
      <c r="J857" s="567" t="s">
        <v>11</v>
      </c>
      <c r="K857" s="567" t="s">
        <v>12</v>
      </c>
      <c r="L857" s="567" t="s">
        <v>13</v>
      </c>
      <c r="M857" s="568" t="s">
        <v>14</v>
      </c>
    </row>
    <row r="858" spans="1:13" ht="84">
      <c r="B858" s="569">
        <v>1</v>
      </c>
      <c r="C858" s="850" t="s">
        <v>230</v>
      </c>
      <c r="D858" s="438" t="s">
        <v>16</v>
      </c>
      <c r="E858" s="436">
        <v>500</v>
      </c>
      <c r="F858" s="436">
        <v>1</v>
      </c>
      <c r="G858" s="238">
        <f>CEILING(E858/F858,1)</f>
        <v>500</v>
      </c>
      <c r="H858" s="482"/>
      <c r="I858" s="17">
        <f t="shared" ref="I858:I867" si="164">H858*L858+H858</f>
        <v>0</v>
      </c>
      <c r="J858" s="17">
        <f t="shared" ref="J858:J867" si="165">ROUND(G858*H858,2)</f>
        <v>0</v>
      </c>
      <c r="K858" s="17">
        <f t="shared" ref="K858:K867" si="166">ROUND(G858*I858,2)</f>
        <v>0</v>
      </c>
      <c r="L858" s="571"/>
      <c r="M858" s="62" t="s">
        <v>42</v>
      </c>
    </row>
    <row r="859" spans="1:13" ht="42">
      <c r="B859" s="569">
        <v>2</v>
      </c>
      <c r="C859" s="850" t="s">
        <v>231</v>
      </c>
      <c r="D859" s="438" t="s">
        <v>16</v>
      </c>
      <c r="E859" s="436">
        <v>150</v>
      </c>
      <c r="F859" s="436">
        <v>1</v>
      </c>
      <c r="G859" s="238">
        <f t="shared" ref="G859:G867" si="167">CEILING(E859/F859,1)</f>
        <v>150</v>
      </c>
      <c r="H859" s="482"/>
      <c r="I859" s="17">
        <f t="shared" si="164"/>
        <v>0</v>
      </c>
      <c r="J859" s="17">
        <f t="shared" si="165"/>
        <v>0</v>
      </c>
      <c r="K859" s="17">
        <f t="shared" si="166"/>
        <v>0</v>
      </c>
      <c r="L859" s="571"/>
      <c r="M859" s="62" t="s">
        <v>42</v>
      </c>
    </row>
    <row r="860" spans="1:13" ht="42">
      <c r="B860" s="569">
        <v>3</v>
      </c>
      <c r="C860" s="850" t="s">
        <v>232</v>
      </c>
      <c r="D860" s="438" t="s">
        <v>16</v>
      </c>
      <c r="E860" s="436">
        <v>1000</v>
      </c>
      <c r="F860" s="436">
        <v>1</v>
      </c>
      <c r="G860" s="238">
        <f t="shared" si="167"/>
        <v>1000</v>
      </c>
      <c r="H860" s="482"/>
      <c r="I860" s="17">
        <f t="shared" si="164"/>
        <v>0</v>
      </c>
      <c r="J860" s="17">
        <f t="shared" si="165"/>
        <v>0</v>
      </c>
      <c r="K860" s="17">
        <f t="shared" si="166"/>
        <v>0</v>
      </c>
      <c r="L860" s="571"/>
      <c r="M860" s="62" t="s">
        <v>42</v>
      </c>
    </row>
    <row r="861" spans="1:13" ht="42">
      <c r="B861" s="569">
        <v>4</v>
      </c>
      <c r="C861" s="850" t="s">
        <v>233</v>
      </c>
      <c r="D861" s="438" t="s">
        <v>16</v>
      </c>
      <c r="E861" s="436">
        <v>100</v>
      </c>
      <c r="F861" s="436">
        <v>1</v>
      </c>
      <c r="G861" s="238">
        <f t="shared" si="167"/>
        <v>100</v>
      </c>
      <c r="H861" s="482"/>
      <c r="I861" s="17">
        <f t="shared" si="164"/>
        <v>0</v>
      </c>
      <c r="J861" s="17">
        <f t="shared" si="165"/>
        <v>0</v>
      </c>
      <c r="K861" s="17">
        <f t="shared" si="166"/>
        <v>0</v>
      </c>
      <c r="L861" s="572"/>
      <c r="M861" s="62" t="s">
        <v>42</v>
      </c>
    </row>
    <row r="862" spans="1:13" ht="46.5" customHeight="1">
      <c r="B862" s="569">
        <v>5</v>
      </c>
      <c r="C862" s="850" t="s">
        <v>234</v>
      </c>
      <c r="D862" s="438" t="s">
        <v>16</v>
      </c>
      <c r="E862" s="436">
        <v>400</v>
      </c>
      <c r="F862" s="436">
        <v>1</v>
      </c>
      <c r="G862" s="238">
        <f t="shared" si="167"/>
        <v>400</v>
      </c>
      <c r="H862" s="482"/>
      <c r="I862" s="17">
        <f t="shared" si="164"/>
        <v>0</v>
      </c>
      <c r="J862" s="17">
        <f t="shared" si="165"/>
        <v>0</v>
      </c>
      <c r="K862" s="17">
        <f t="shared" si="166"/>
        <v>0</v>
      </c>
      <c r="L862" s="572"/>
      <c r="M862" s="62" t="s">
        <v>42</v>
      </c>
    </row>
    <row r="863" spans="1:13" ht="54.75" customHeight="1">
      <c r="B863" s="569">
        <v>6</v>
      </c>
      <c r="C863" s="850" t="s">
        <v>235</v>
      </c>
      <c r="D863" s="438" t="s">
        <v>16</v>
      </c>
      <c r="E863" s="436">
        <v>100</v>
      </c>
      <c r="F863" s="436">
        <v>1</v>
      </c>
      <c r="G863" s="238">
        <f t="shared" si="167"/>
        <v>100</v>
      </c>
      <c r="H863" s="482"/>
      <c r="I863" s="17">
        <f t="shared" si="164"/>
        <v>0</v>
      </c>
      <c r="J863" s="17">
        <f t="shared" si="165"/>
        <v>0</v>
      </c>
      <c r="K863" s="17">
        <f t="shared" si="166"/>
        <v>0</v>
      </c>
      <c r="L863" s="572"/>
      <c r="M863" s="62" t="s">
        <v>42</v>
      </c>
    </row>
    <row r="864" spans="1:13" ht="42">
      <c r="B864" s="582">
        <v>7</v>
      </c>
      <c r="C864" s="850" t="s">
        <v>236</v>
      </c>
      <c r="D864" s="438" t="s">
        <v>16</v>
      </c>
      <c r="E864" s="436">
        <v>2500</v>
      </c>
      <c r="F864" s="436">
        <v>1</v>
      </c>
      <c r="G864" s="238">
        <f t="shared" si="167"/>
        <v>2500</v>
      </c>
      <c r="H864" s="482"/>
      <c r="I864" s="17">
        <f t="shared" si="164"/>
        <v>0</v>
      </c>
      <c r="J864" s="17">
        <f t="shared" si="165"/>
        <v>0</v>
      </c>
      <c r="K864" s="17">
        <f t="shared" si="166"/>
        <v>0</v>
      </c>
      <c r="L864" s="586"/>
      <c r="M864" s="62" t="s">
        <v>42</v>
      </c>
    </row>
    <row r="865" spans="1:13" ht="42">
      <c r="B865" s="582">
        <v>8</v>
      </c>
      <c r="C865" s="850" t="s">
        <v>237</v>
      </c>
      <c r="D865" s="438" t="s">
        <v>16</v>
      </c>
      <c r="E865" s="436">
        <v>20</v>
      </c>
      <c r="F865" s="436">
        <v>1</v>
      </c>
      <c r="G865" s="238">
        <f t="shared" si="167"/>
        <v>20</v>
      </c>
      <c r="H865" s="482"/>
      <c r="I865" s="17">
        <f t="shared" si="164"/>
        <v>0</v>
      </c>
      <c r="J865" s="17">
        <f t="shared" si="165"/>
        <v>0</v>
      </c>
      <c r="K865" s="17">
        <f t="shared" si="166"/>
        <v>0</v>
      </c>
      <c r="L865" s="586"/>
      <c r="M865" s="62" t="s">
        <v>42</v>
      </c>
    </row>
    <row r="866" spans="1:13" ht="42">
      <c r="B866" s="582">
        <v>9</v>
      </c>
      <c r="C866" s="850" t="s">
        <v>238</v>
      </c>
      <c r="D866" s="438" t="s">
        <v>16</v>
      </c>
      <c r="E866" s="436">
        <v>700</v>
      </c>
      <c r="F866" s="436">
        <v>1</v>
      </c>
      <c r="G866" s="238">
        <f t="shared" si="167"/>
        <v>700</v>
      </c>
      <c r="H866" s="482"/>
      <c r="I866" s="17">
        <f t="shared" si="164"/>
        <v>0</v>
      </c>
      <c r="J866" s="17">
        <f t="shared" si="165"/>
        <v>0</v>
      </c>
      <c r="K866" s="17">
        <f t="shared" si="166"/>
        <v>0</v>
      </c>
      <c r="L866" s="586"/>
      <c r="M866" s="62" t="s">
        <v>42</v>
      </c>
    </row>
    <row r="867" spans="1:13" ht="58.5" customHeight="1">
      <c r="B867" s="582">
        <v>10</v>
      </c>
      <c r="C867" s="850" t="s">
        <v>239</v>
      </c>
      <c r="D867" s="438" t="s">
        <v>16</v>
      </c>
      <c r="E867" s="436">
        <v>20</v>
      </c>
      <c r="F867" s="436">
        <v>10</v>
      </c>
      <c r="G867" s="238">
        <f t="shared" si="167"/>
        <v>2</v>
      </c>
      <c r="H867" s="482"/>
      <c r="I867" s="17">
        <f t="shared" si="164"/>
        <v>0</v>
      </c>
      <c r="J867" s="17">
        <f t="shared" si="165"/>
        <v>0</v>
      </c>
      <c r="K867" s="17">
        <f t="shared" si="166"/>
        <v>0</v>
      </c>
      <c r="L867" s="586"/>
      <c r="M867" s="62" t="s">
        <v>42</v>
      </c>
    </row>
    <row r="868" spans="1:13">
      <c r="B868" s="588" t="s">
        <v>17</v>
      </c>
      <c r="C868" s="589"/>
      <c r="D868" s="590"/>
      <c r="E868" s="590"/>
      <c r="F868" s="590"/>
      <c r="G868" s="590"/>
      <c r="H868" s="590"/>
      <c r="I868" s="591"/>
      <c r="J868" s="574">
        <f>SUM(J858:J867)</f>
        <v>0</v>
      </c>
      <c r="K868" s="574">
        <f>SUM(K858:K867)</f>
        <v>0</v>
      </c>
      <c r="L868" s="564"/>
      <c r="M868" s="564"/>
    </row>
    <row r="869" spans="1:13">
      <c r="B869" s="564"/>
      <c r="C869" s="592" t="s">
        <v>240</v>
      </c>
      <c r="D869" s="564"/>
      <c r="E869" s="564"/>
      <c r="F869" s="564"/>
      <c r="G869" s="564"/>
      <c r="H869" s="564"/>
      <c r="I869" s="564"/>
      <c r="J869" s="593" t="s">
        <v>18</v>
      </c>
      <c r="K869" s="575">
        <f>K868-J868</f>
        <v>0</v>
      </c>
      <c r="L869" s="564"/>
      <c r="M869" s="564"/>
    </row>
    <row r="871" spans="1:13">
      <c r="B871" s="250" t="s">
        <v>43</v>
      </c>
      <c r="C871" s="232"/>
      <c r="D871" s="232"/>
      <c r="E871" s="232"/>
      <c r="F871" s="251"/>
    </row>
    <row r="872" spans="1:13" ht="56">
      <c r="A872" s="822" t="s">
        <v>372</v>
      </c>
      <c r="B872" s="136" t="s">
        <v>44</v>
      </c>
      <c r="C872" s="137" t="s">
        <v>45</v>
      </c>
      <c r="D872" s="731" t="s">
        <v>46</v>
      </c>
      <c r="E872" s="861" t="s">
        <v>47</v>
      </c>
      <c r="F872" s="862"/>
    </row>
    <row r="873" spans="1:13">
      <c r="A873" s="824"/>
      <c r="B873" s="140"/>
      <c r="C873" s="141"/>
      <c r="D873" s="143"/>
      <c r="E873" s="859"/>
      <c r="F873" s="860"/>
    </row>
    <row r="874" spans="1:13">
      <c r="A874" s="824"/>
      <c r="B874" s="632"/>
      <c r="C874" s="632"/>
      <c r="D874" s="632"/>
      <c r="E874" s="858"/>
      <c r="F874" s="858"/>
    </row>
    <row r="875" spans="1:13">
      <c r="A875" s="824"/>
      <c r="B875" s="632"/>
      <c r="C875" s="632"/>
      <c r="D875" s="632"/>
      <c r="E875" s="858"/>
      <c r="F875" s="858"/>
    </row>
    <row r="877" spans="1:13">
      <c r="C877" s="49" t="s">
        <v>364</v>
      </c>
    </row>
    <row r="878" spans="1:13">
      <c r="B878" s="564"/>
      <c r="C878" s="49" t="s">
        <v>166</v>
      </c>
      <c r="D878" s="564"/>
      <c r="E878" s="564"/>
      <c r="F878" s="564"/>
      <c r="G878" s="564"/>
      <c r="H878" s="564"/>
      <c r="I878" s="564"/>
      <c r="J878" s="564"/>
      <c r="K878" s="564"/>
      <c r="L878" s="564"/>
      <c r="M878" s="564"/>
    </row>
    <row r="879" spans="1:13">
      <c r="B879" s="564"/>
      <c r="C879" s="49" t="s">
        <v>146</v>
      </c>
      <c r="D879" s="564"/>
      <c r="E879" s="564"/>
      <c r="F879" s="564"/>
      <c r="G879" s="564"/>
      <c r="H879" s="564"/>
      <c r="I879" s="564"/>
      <c r="J879" s="564"/>
      <c r="K879" s="564"/>
      <c r="L879" s="564"/>
      <c r="M879" s="564"/>
    </row>
    <row r="880" spans="1:13" ht="26">
      <c r="B880" s="801" t="s">
        <v>3</v>
      </c>
      <c r="C880" s="614" t="s">
        <v>4</v>
      </c>
      <c r="D880" s="580" t="s">
        <v>5</v>
      </c>
      <c r="E880" s="580" t="s">
        <v>6</v>
      </c>
      <c r="F880" s="580" t="s">
        <v>7</v>
      </c>
      <c r="G880" s="580" t="s">
        <v>8</v>
      </c>
      <c r="H880" s="580" t="s">
        <v>9</v>
      </c>
      <c r="I880" s="580" t="s">
        <v>10</v>
      </c>
      <c r="J880" s="580" t="s">
        <v>11</v>
      </c>
      <c r="K880" s="580" t="s">
        <v>12</v>
      </c>
      <c r="L880" s="580" t="s">
        <v>13</v>
      </c>
      <c r="M880" s="581" t="s">
        <v>14</v>
      </c>
    </row>
    <row r="881" spans="1:13" ht="104.25" customHeight="1">
      <c r="B881" s="615">
        <v>1</v>
      </c>
      <c r="C881" s="769" t="s">
        <v>251</v>
      </c>
      <c r="D881" s="584" t="s">
        <v>16</v>
      </c>
      <c r="E881" s="616">
        <v>30</v>
      </c>
      <c r="F881" s="582">
        <v>1</v>
      </c>
      <c r="G881" s="570">
        <f t="shared" ref="G881:G885" si="168">CEILING(E881/F881,1)</f>
        <v>30</v>
      </c>
      <c r="H881" s="617"/>
      <c r="I881" s="17">
        <f t="shared" ref="I881:I885" si="169">H881*L881+H881</f>
        <v>0</v>
      </c>
      <c r="J881" s="17">
        <f t="shared" ref="J881:J885" si="170">ROUND(G881*H881,2)</f>
        <v>0</v>
      </c>
      <c r="K881" s="17">
        <f t="shared" ref="K881:K885" si="171">ROUND(G881*I881,2)</f>
        <v>0</v>
      </c>
      <c r="L881" s="586"/>
      <c r="M881" s="62" t="s">
        <v>42</v>
      </c>
    </row>
    <row r="882" spans="1:13" ht="96.75" customHeight="1">
      <c r="B882" s="582">
        <v>2</v>
      </c>
      <c r="C882" s="770" t="s">
        <v>252</v>
      </c>
      <c r="D882" s="584" t="s">
        <v>16</v>
      </c>
      <c r="E882" s="616">
        <v>20</v>
      </c>
      <c r="F882" s="582">
        <v>1</v>
      </c>
      <c r="G882" s="570">
        <f t="shared" si="168"/>
        <v>20</v>
      </c>
      <c r="H882" s="617"/>
      <c r="I882" s="17">
        <f t="shared" si="169"/>
        <v>0</v>
      </c>
      <c r="J882" s="17">
        <f t="shared" si="170"/>
        <v>0</v>
      </c>
      <c r="K882" s="17">
        <f t="shared" si="171"/>
        <v>0</v>
      </c>
      <c r="L882" s="586"/>
      <c r="M882" s="62" t="s">
        <v>42</v>
      </c>
    </row>
    <row r="883" spans="1:13" ht="87.5">
      <c r="B883" s="582">
        <v>3</v>
      </c>
      <c r="C883" s="770" t="s">
        <v>253</v>
      </c>
      <c r="D883" s="584" t="s">
        <v>16</v>
      </c>
      <c r="E883" s="616">
        <v>40</v>
      </c>
      <c r="F883" s="582">
        <v>1</v>
      </c>
      <c r="G883" s="570">
        <f t="shared" si="168"/>
        <v>40</v>
      </c>
      <c r="H883" s="617"/>
      <c r="I883" s="17">
        <f t="shared" si="169"/>
        <v>0</v>
      </c>
      <c r="J883" s="17">
        <f t="shared" si="170"/>
        <v>0</v>
      </c>
      <c r="K883" s="17">
        <f t="shared" si="171"/>
        <v>0</v>
      </c>
      <c r="L883" s="586"/>
      <c r="M883" s="62" t="s">
        <v>42</v>
      </c>
    </row>
    <row r="884" spans="1:13" ht="99.65" customHeight="1">
      <c r="B884" s="582">
        <v>4</v>
      </c>
      <c r="C884" s="770" t="s">
        <v>386</v>
      </c>
      <c r="D884" s="584" t="s">
        <v>16</v>
      </c>
      <c r="E884" s="616">
        <v>20</v>
      </c>
      <c r="F884" s="582">
        <v>1</v>
      </c>
      <c r="G884" s="570">
        <f t="shared" si="168"/>
        <v>20</v>
      </c>
      <c r="H884" s="617"/>
      <c r="I884" s="17">
        <f t="shared" si="169"/>
        <v>0</v>
      </c>
      <c r="J884" s="17">
        <f t="shared" si="170"/>
        <v>0</v>
      </c>
      <c r="K884" s="17">
        <f t="shared" si="171"/>
        <v>0</v>
      </c>
      <c r="L884" s="586"/>
      <c r="M884" s="62" t="s">
        <v>42</v>
      </c>
    </row>
    <row r="885" spans="1:13" ht="153.65" customHeight="1">
      <c r="B885" s="582">
        <v>5</v>
      </c>
      <c r="C885" s="770" t="s">
        <v>254</v>
      </c>
      <c r="D885" s="584" t="s">
        <v>16</v>
      </c>
      <c r="E885" s="616">
        <v>5</v>
      </c>
      <c r="F885" s="582">
        <v>1</v>
      </c>
      <c r="G885" s="570">
        <f t="shared" si="168"/>
        <v>5</v>
      </c>
      <c r="H885" s="617"/>
      <c r="I885" s="17">
        <f t="shared" si="169"/>
        <v>0</v>
      </c>
      <c r="J885" s="17">
        <f t="shared" si="170"/>
        <v>0</v>
      </c>
      <c r="K885" s="17">
        <f t="shared" si="171"/>
        <v>0</v>
      </c>
      <c r="L885" s="586"/>
      <c r="M885" s="62" t="s">
        <v>42</v>
      </c>
    </row>
    <row r="886" spans="1:13">
      <c r="B886" s="588" t="s">
        <v>17</v>
      </c>
      <c r="C886" s="589"/>
      <c r="D886" s="590"/>
      <c r="E886" s="590"/>
      <c r="F886" s="590"/>
      <c r="G886" s="590"/>
      <c r="H886" s="590"/>
      <c r="I886" s="590"/>
      <c r="J886" s="574">
        <f>SUM(J881:J885)</f>
        <v>0</v>
      </c>
      <c r="K886" s="574">
        <f>SUM(K881:K885)</f>
        <v>0</v>
      </c>
      <c r="L886" s="564"/>
      <c r="M886" s="564"/>
    </row>
    <row r="887" spans="1:13">
      <c r="B887" s="564"/>
      <c r="C887" s="564" t="s">
        <v>245</v>
      </c>
      <c r="D887" s="564"/>
      <c r="E887" s="564"/>
      <c r="F887" s="564"/>
      <c r="G887" s="564"/>
      <c r="H887" s="564"/>
      <c r="I887" s="564"/>
      <c r="J887" s="618" t="s">
        <v>18</v>
      </c>
      <c r="K887" s="575">
        <f>K886-J886</f>
        <v>0</v>
      </c>
      <c r="L887" s="564"/>
      <c r="M887" s="564"/>
    </row>
    <row r="888" spans="1:13">
      <c r="B888" s="564"/>
      <c r="C888" s="564"/>
      <c r="D888" s="564"/>
      <c r="E888" s="564"/>
      <c r="F888" s="564"/>
      <c r="G888" s="564"/>
      <c r="H888" s="564"/>
      <c r="I888" s="564"/>
      <c r="J888" s="771"/>
      <c r="K888" s="772"/>
      <c r="L888" s="564"/>
      <c r="M888" s="564"/>
    </row>
    <row r="889" spans="1:13">
      <c r="B889" s="564"/>
      <c r="C889" s="564"/>
      <c r="D889" s="564"/>
      <c r="E889" s="564"/>
      <c r="F889" s="564"/>
      <c r="G889" s="564"/>
      <c r="H889" s="564"/>
      <c r="I889" s="564"/>
      <c r="J889" s="771"/>
      <c r="K889" s="772"/>
      <c r="L889" s="564"/>
      <c r="M889" s="564"/>
    </row>
    <row r="890" spans="1:13">
      <c r="B890" s="250" t="s">
        <v>43</v>
      </c>
      <c r="C890" s="232"/>
      <c r="D890" s="232"/>
      <c r="E890" s="232"/>
      <c r="F890" s="251"/>
      <c r="G890" s="564"/>
      <c r="H890" s="564"/>
      <c r="I890" s="564"/>
      <c r="J890" s="771"/>
      <c r="K890" s="772"/>
      <c r="L890" s="564"/>
      <c r="M890" s="564"/>
    </row>
    <row r="891" spans="1:13" ht="56">
      <c r="A891" s="822" t="s">
        <v>372</v>
      </c>
      <c r="B891" s="136" t="s">
        <v>44</v>
      </c>
      <c r="C891" s="137" t="s">
        <v>45</v>
      </c>
      <c r="D891" s="733" t="s">
        <v>46</v>
      </c>
      <c r="E891" s="861" t="s">
        <v>47</v>
      </c>
      <c r="F891" s="862"/>
      <c r="G891" s="564"/>
      <c r="H891" s="564"/>
      <c r="I891" s="564"/>
      <c r="J891" s="771"/>
      <c r="K891" s="772"/>
      <c r="L891" s="564"/>
      <c r="M891" s="564"/>
    </row>
    <row r="892" spans="1:13">
      <c r="A892" s="824"/>
      <c r="B892" s="818"/>
      <c r="C892" s="819"/>
      <c r="D892" s="820"/>
      <c r="E892" s="859"/>
      <c r="F892" s="860"/>
      <c r="G892" s="564"/>
      <c r="H892" s="564"/>
      <c r="I892" s="564"/>
      <c r="J892" s="771"/>
      <c r="K892" s="772"/>
      <c r="L892" s="564"/>
      <c r="M892" s="564"/>
    </row>
    <row r="893" spans="1:13">
      <c r="A893" s="824"/>
      <c r="B893" s="836"/>
      <c r="C893" s="836"/>
      <c r="D893" s="836"/>
      <c r="E893" s="859"/>
      <c r="F893" s="860"/>
      <c r="G893" s="564"/>
      <c r="H893" s="564"/>
      <c r="I893" s="564"/>
      <c r="J893" s="771"/>
      <c r="K893" s="772"/>
      <c r="L893" s="564"/>
      <c r="M893" s="564"/>
    </row>
    <row r="894" spans="1:13">
      <c r="A894" s="824"/>
      <c r="B894" s="632"/>
      <c r="C894" s="632"/>
      <c r="D894" s="632"/>
      <c r="E894" s="859"/>
      <c r="F894" s="860"/>
    </row>
    <row r="896" spans="1:13">
      <c r="B896" s="577"/>
      <c r="C896" s="49" t="s">
        <v>365</v>
      </c>
      <c r="D896" s="579"/>
      <c r="E896" s="564"/>
      <c r="F896" s="564"/>
      <c r="G896" s="564"/>
      <c r="H896" s="564"/>
      <c r="I896" s="564"/>
      <c r="J896" s="564"/>
      <c r="K896" s="564"/>
      <c r="L896" s="564"/>
      <c r="M896" s="564"/>
    </row>
    <row r="897" spans="2:13">
      <c r="B897" s="800"/>
      <c r="C897" s="49" t="s">
        <v>166</v>
      </c>
      <c r="D897" s="621"/>
      <c r="E897" s="564"/>
      <c r="F897" s="564"/>
      <c r="G897" s="564"/>
      <c r="H897" s="564"/>
      <c r="I897" s="564"/>
      <c r="J897" s="564"/>
      <c r="K897" s="564"/>
      <c r="L897" s="564"/>
      <c r="M897" s="564"/>
    </row>
    <row r="898" spans="2:13">
      <c r="B898" s="577"/>
      <c r="C898" s="49" t="s">
        <v>146</v>
      </c>
      <c r="D898" s="621"/>
      <c r="E898" s="564"/>
      <c r="F898" s="564"/>
      <c r="G898" s="564"/>
      <c r="H898" s="564"/>
      <c r="I898" s="564"/>
      <c r="J898" s="564"/>
      <c r="K898" s="564"/>
      <c r="L898" s="564"/>
      <c r="M898" s="564"/>
    </row>
    <row r="899" spans="2:13" ht="26">
      <c r="B899" s="580" t="s">
        <v>3</v>
      </c>
      <c r="C899" s="614" t="s">
        <v>4</v>
      </c>
      <c r="D899" s="580" t="s">
        <v>5</v>
      </c>
      <c r="E899" s="580" t="s">
        <v>6</v>
      </c>
      <c r="F899" s="580" t="s">
        <v>7</v>
      </c>
      <c r="G899" s="580" t="s">
        <v>8</v>
      </c>
      <c r="H899" s="580" t="s">
        <v>9</v>
      </c>
      <c r="I899" s="580" t="s">
        <v>10</v>
      </c>
      <c r="J899" s="580" t="s">
        <v>11</v>
      </c>
      <c r="K899" s="580" t="s">
        <v>12</v>
      </c>
      <c r="L899" s="580" t="s">
        <v>13</v>
      </c>
      <c r="M899" s="581" t="s">
        <v>14</v>
      </c>
    </row>
    <row r="900" spans="2:13" ht="126" customHeight="1">
      <c r="B900" s="615">
        <v>1</v>
      </c>
      <c r="C900" s="770" t="s">
        <v>249</v>
      </c>
      <c r="D900" s="584" t="s">
        <v>16</v>
      </c>
      <c r="E900" s="585">
        <v>15</v>
      </c>
      <c r="F900" s="582">
        <v>1</v>
      </c>
      <c r="G900" s="570">
        <f>CEILING(E900/F900,1)</f>
        <v>15</v>
      </c>
      <c r="H900" s="622"/>
      <c r="I900" s="17">
        <f t="shared" ref="I900:I902" si="172">H900*L900+H900</f>
        <v>0</v>
      </c>
      <c r="J900" s="17">
        <f t="shared" ref="J900:J902" si="173">ROUND(G900*H900,2)</f>
        <v>0</v>
      </c>
      <c r="K900" s="17">
        <f t="shared" ref="K900:K902" si="174">ROUND(G900*I900,2)</f>
        <v>0</v>
      </c>
      <c r="L900" s="586"/>
      <c r="M900" s="587"/>
    </row>
    <row r="901" spans="2:13" ht="122.4" customHeight="1">
      <c r="B901" s="582">
        <v>2</v>
      </c>
      <c r="C901" s="770" t="s">
        <v>250</v>
      </c>
      <c r="D901" s="584" t="s">
        <v>16</v>
      </c>
      <c r="E901" s="585">
        <v>15</v>
      </c>
      <c r="F901" s="582">
        <v>1</v>
      </c>
      <c r="G901" s="570">
        <f>CEILING(E901/F901,1)</f>
        <v>15</v>
      </c>
      <c r="H901" s="622"/>
      <c r="I901" s="17">
        <f t="shared" si="172"/>
        <v>0</v>
      </c>
      <c r="J901" s="17">
        <f t="shared" si="173"/>
        <v>0</v>
      </c>
      <c r="K901" s="17">
        <f t="shared" si="174"/>
        <v>0</v>
      </c>
      <c r="L901" s="586"/>
      <c r="M901" s="587"/>
    </row>
    <row r="902" spans="2:13" ht="29.4" customHeight="1">
      <c r="B902" s="582">
        <v>3</v>
      </c>
      <c r="C902" s="583" t="s">
        <v>246</v>
      </c>
      <c r="D902" s="584" t="s">
        <v>16</v>
      </c>
      <c r="E902" s="585">
        <v>15</v>
      </c>
      <c r="F902" s="582">
        <v>1</v>
      </c>
      <c r="G902" s="570">
        <f>CEILING(E902/F902,1)</f>
        <v>15</v>
      </c>
      <c r="H902" s="622"/>
      <c r="I902" s="17">
        <f t="shared" si="172"/>
        <v>0</v>
      </c>
      <c r="J902" s="17">
        <f t="shared" si="173"/>
        <v>0</v>
      </c>
      <c r="K902" s="17">
        <f t="shared" si="174"/>
        <v>0</v>
      </c>
      <c r="L902" s="586"/>
      <c r="M902" s="587"/>
    </row>
    <row r="903" spans="2:13">
      <c r="B903" s="588" t="s">
        <v>17</v>
      </c>
      <c r="C903" s="589"/>
      <c r="D903" s="590"/>
      <c r="E903" s="590"/>
      <c r="F903" s="590"/>
      <c r="G903" s="590"/>
      <c r="H903" s="590"/>
      <c r="I903" s="591"/>
      <c r="J903" s="574">
        <f>SUM(J900:J902)</f>
        <v>0</v>
      </c>
      <c r="K903" s="574">
        <f>SUM(K900:K902)</f>
        <v>0</v>
      </c>
      <c r="L903" s="564"/>
      <c r="M903" s="564"/>
    </row>
    <row r="904" spans="2:13">
      <c r="B904" s="564"/>
      <c r="C904" s="564" t="s">
        <v>247</v>
      </c>
      <c r="D904" s="564"/>
      <c r="E904" s="564"/>
      <c r="F904" s="564"/>
      <c r="G904" s="564"/>
      <c r="H904" s="564"/>
      <c r="I904" s="564"/>
      <c r="J904" s="593" t="s">
        <v>18</v>
      </c>
      <c r="K904" s="575">
        <f>K903-J903</f>
        <v>0</v>
      </c>
      <c r="L904" s="564"/>
      <c r="M904" s="564"/>
    </row>
    <row r="905" spans="2:13">
      <c r="B905" s="564"/>
      <c r="C905" s="564"/>
      <c r="D905" s="564"/>
      <c r="E905" s="564"/>
      <c r="F905" s="564"/>
      <c r="G905" s="564"/>
      <c r="H905" s="564"/>
      <c r="I905" s="564"/>
      <c r="J905" s="564"/>
      <c r="K905" s="564"/>
      <c r="L905" s="564"/>
      <c r="M905" s="564"/>
    </row>
    <row r="906" spans="2:13">
      <c r="B906" s="564"/>
      <c r="C906" s="564"/>
      <c r="D906" s="564"/>
      <c r="E906" s="564"/>
      <c r="F906" s="564"/>
      <c r="G906" s="564"/>
      <c r="H906" s="564"/>
      <c r="I906" s="564"/>
      <c r="J906" s="564"/>
      <c r="K906" s="564"/>
      <c r="L906" s="564"/>
      <c r="M906" s="564"/>
    </row>
    <row r="907" spans="2:13">
      <c r="B907" s="577"/>
      <c r="C907" s="627"/>
      <c r="D907" s="579"/>
      <c r="E907" s="564"/>
      <c r="F907" s="564"/>
      <c r="G907" s="564"/>
      <c r="H907" s="564"/>
      <c r="I907" s="564"/>
      <c r="J907" s="564"/>
      <c r="K907" s="564"/>
      <c r="L907" s="564"/>
      <c r="M907" s="564"/>
    </row>
    <row r="908" spans="2:13">
      <c r="B908" s="800"/>
      <c r="C908" s="49" t="s">
        <v>366</v>
      </c>
      <c r="D908" s="579"/>
      <c r="E908" s="564"/>
      <c r="F908" s="564"/>
      <c r="G908" s="564"/>
      <c r="H908" s="564"/>
      <c r="I908" s="564"/>
      <c r="J908" s="564"/>
      <c r="K908" s="564"/>
      <c r="L908" s="564"/>
      <c r="M908" s="564"/>
    </row>
    <row r="909" spans="2:13">
      <c r="B909" s="577"/>
      <c r="C909" s="49" t="s">
        <v>120</v>
      </c>
      <c r="D909" s="621"/>
      <c r="E909" s="564"/>
      <c r="F909" s="564"/>
      <c r="G909" s="564"/>
      <c r="H909" s="564"/>
      <c r="I909" s="564"/>
      <c r="J909" s="564"/>
      <c r="K909" s="564"/>
      <c r="L909" s="564"/>
      <c r="M909" s="564"/>
    </row>
    <row r="910" spans="2:13">
      <c r="B910" s="577"/>
      <c r="C910" s="49" t="s">
        <v>20</v>
      </c>
      <c r="D910" s="621"/>
      <c r="E910" s="564"/>
      <c r="F910" s="564"/>
      <c r="G910" s="564"/>
      <c r="H910" s="564"/>
      <c r="I910" s="564"/>
      <c r="J910" s="564"/>
      <c r="K910" s="564"/>
      <c r="L910" s="564"/>
      <c r="M910" s="564"/>
    </row>
    <row r="911" spans="2:13" ht="26">
      <c r="B911" s="580" t="s">
        <v>3</v>
      </c>
      <c r="C911" s="614" t="s">
        <v>4</v>
      </c>
      <c r="D911" s="580" t="s">
        <v>5</v>
      </c>
      <c r="E911" s="580" t="s">
        <v>6</v>
      </c>
      <c r="F911" s="580" t="s">
        <v>7</v>
      </c>
      <c r="G911" s="580" t="s">
        <v>8</v>
      </c>
      <c r="H911" s="580" t="s">
        <v>9</v>
      </c>
      <c r="I911" s="580" t="s">
        <v>10</v>
      </c>
      <c r="J911" s="580" t="s">
        <v>11</v>
      </c>
      <c r="K911" s="580" t="s">
        <v>12</v>
      </c>
      <c r="L911" s="580" t="s">
        <v>13</v>
      </c>
      <c r="M911" s="581" t="s">
        <v>14</v>
      </c>
    </row>
    <row r="912" spans="2:13" ht="50">
      <c r="B912" s="615">
        <v>1</v>
      </c>
      <c r="C912" s="851" t="s">
        <v>248</v>
      </c>
      <c r="D912" s="584" t="s">
        <v>16</v>
      </c>
      <c r="E912" s="619">
        <v>30</v>
      </c>
      <c r="F912" s="582">
        <v>1</v>
      </c>
      <c r="G912" s="570">
        <f>CEILING(E912/F912,1)</f>
        <v>30</v>
      </c>
      <c r="H912" s="620"/>
      <c r="I912" s="17">
        <f t="shared" ref="I912" si="175">H912*L912+H912</f>
        <v>0</v>
      </c>
      <c r="J912" s="17">
        <f t="shared" ref="J912" si="176">ROUND(G912*H912,2)</f>
        <v>0</v>
      </c>
      <c r="K912" s="17">
        <f t="shared" ref="K912" si="177">ROUND(G912*I912,2)</f>
        <v>0</v>
      </c>
      <c r="L912" s="586"/>
      <c r="M912" s="587"/>
    </row>
    <row r="913" spans="2:13">
      <c r="B913" s="588" t="s">
        <v>17</v>
      </c>
      <c r="C913" s="589"/>
      <c r="D913" s="590"/>
      <c r="E913" s="590"/>
      <c r="F913" s="590"/>
      <c r="G913" s="590"/>
      <c r="H913" s="590"/>
      <c r="I913" s="591"/>
      <c r="J913" s="574">
        <f>SUM(J912:J912)</f>
        <v>0</v>
      </c>
      <c r="K913" s="574">
        <f>SUM(K912:K912)</f>
        <v>0</v>
      </c>
    </row>
    <row r="914" spans="2:13">
      <c r="B914" s="564"/>
      <c r="C914" s="564"/>
      <c r="D914" s="564"/>
      <c r="E914" s="564"/>
      <c r="F914" s="564"/>
      <c r="G914" s="564"/>
      <c r="H914" s="564"/>
      <c r="I914" s="564"/>
      <c r="J914" s="593" t="s">
        <v>18</v>
      </c>
      <c r="K914" s="575">
        <f>K913-J913</f>
        <v>0</v>
      </c>
    </row>
    <row r="915" spans="2:13">
      <c r="J915" s="564"/>
      <c r="K915" s="564"/>
    </row>
    <row r="916" spans="2:13">
      <c r="B916" s="577"/>
      <c r="C916" s="578"/>
      <c r="D916" s="579"/>
      <c r="E916" s="564"/>
      <c r="F916" s="564"/>
      <c r="G916" s="564"/>
      <c r="H916" s="564"/>
      <c r="I916" s="564"/>
      <c r="J916" s="564"/>
      <c r="K916" s="564"/>
      <c r="L916" s="564"/>
      <c r="M916" s="564"/>
    </row>
    <row r="918" spans="2:13">
      <c r="B918" s="628"/>
      <c r="C918" s="49" t="s">
        <v>367</v>
      </c>
      <c r="D918" s="629"/>
      <c r="E918" s="630"/>
      <c r="F918" s="630"/>
      <c r="G918" s="742"/>
      <c r="H918" s="630"/>
      <c r="I918" s="630"/>
      <c r="J918" s="631"/>
      <c r="K918" s="631"/>
      <c r="L918" s="631"/>
      <c r="M918" s="631"/>
    </row>
    <row r="919" spans="2:13">
      <c r="B919" s="630"/>
      <c r="C919" s="49" t="s">
        <v>256</v>
      </c>
      <c r="D919" s="630"/>
      <c r="E919" s="630"/>
      <c r="F919" s="630"/>
      <c r="G919" s="630"/>
      <c r="H919" s="630"/>
      <c r="I919" s="630"/>
      <c r="J919" s="631"/>
      <c r="K919" s="631"/>
      <c r="L919" s="631"/>
      <c r="M919" s="631"/>
    </row>
    <row r="920" spans="2:13">
      <c r="B920" s="630"/>
      <c r="C920" s="49" t="s">
        <v>2</v>
      </c>
      <c r="D920" s="630"/>
      <c r="E920" s="630"/>
      <c r="F920" s="630"/>
      <c r="G920" s="630"/>
      <c r="H920" s="630"/>
      <c r="I920" s="630"/>
      <c r="J920" s="631"/>
      <c r="K920" s="631"/>
      <c r="L920" s="631"/>
      <c r="M920" s="631"/>
    </row>
    <row r="921" spans="2:13" ht="28">
      <c r="B921" s="374" t="s">
        <v>3</v>
      </c>
      <c r="C921" s="374" t="s">
        <v>4</v>
      </c>
      <c r="D921" s="374" t="s">
        <v>5</v>
      </c>
      <c r="E921" s="374" t="s">
        <v>6</v>
      </c>
      <c r="F921" s="374" t="s">
        <v>7</v>
      </c>
      <c r="G921" s="374" t="s">
        <v>8</v>
      </c>
      <c r="H921" s="375" t="s">
        <v>9</v>
      </c>
      <c r="I921" s="374" t="s">
        <v>10</v>
      </c>
      <c r="J921" s="374" t="s">
        <v>11</v>
      </c>
      <c r="K921" s="374" t="s">
        <v>12</v>
      </c>
      <c r="L921" s="374" t="s">
        <v>13</v>
      </c>
      <c r="M921" s="376" t="s">
        <v>14</v>
      </c>
    </row>
    <row r="922" spans="2:13">
      <c r="B922" s="633">
        <v>1</v>
      </c>
      <c r="C922" s="634" t="s">
        <v>257</v>
      </c>
      <c r="D922" s="379" t="s">
        <v>16</v>
      </c>
      <c r="E922" s="635">
        <v>200</v>
      </c>
      <c r="F922" s="636">
        <v>1</v>
      </c>
      <c r="G922" s="16">
        <f t="shared" ref="G922:G927" si="178">CEILING(E922/F922,1)</f>
        <v>200</v>
      </c>
      <c r="H922" s="60"/>
      <c r="I922" s="17">
        <f t="shared" ref="I922:I927" si="179">H922*L922+H922</f>
        <v>0</v>
      </c>
      <c r="J922" s="17">
        <f t="shared" ref="J922:J927" si="180">ROUND(G922*H922,2)</f>
        <v>0</v>
      </c>
      <c r="K922" s="17">
        <f t="shared" ref="K922:K927" si="181">ROUND(G922*I922,2)</f>
        <v>0</v>
      </c>
      <c r="L922" s="382"/>
      <c r="M922" s="634"/>
    </row>
    <row r="923" spans="2:13">
      <c r="B923" s="633">
        <v>2</v>
      </c>
      <c r="C923" s="634" t="s">
        <v>258</v>
      </c>
      <c r="D923" s="379" t="s">
        <v>16</v>
      </c>
      <c r="E923" s="635">
        <v>2000</v>
      </c>
      <c r="F923" s="636">
        <v>1</v>
      </c>
      <c r="G923" s="16">
        <f t="shared" si="178"/>
        <v>2000</v>
      </c>
      <c r="H923" s="60"/>
      <c r="I923" s="17">
        <f t="shared" si="179"/>
        <v>0</v>
      </c>
      <c r="J923" s="17">
        <f t="shared" si="180"/>
        <v>0</v>
      </c>
      <c r="K923" s="17">
        <f t="shared" si="181"/>
        <v>0</v>
      </c>
      <c r="L923" s="382"/>
      <c r="M923" s="634"/>
    </row>
    <row r="924" spans="2:13">
      <c r="B924" s="633">
        <v>3</v>
      </c>
      <c r="C924" s="634" t="s">
        <v>259</v>
      </c>
      <c r="D924" s="379" t="s">
        <v>16</v>
      </c>
      <c r="E924" s="635">
        <v>800</v>
      </c>
      <c r="F924" s="636">
        <v>1</v>
      </c>
      <c r="G924" s="16">
        <f t="shared" si="178"/>
        <v>800</v>
      </c>
      <c r="H924" s="60"/>
      <c r="I924" s="17">
        <f t="shared" si="179"/>
        <v>0</v>
      </c>
      <c r="J924" s="17">
        <f t="shared" si="180"/>
        <v>0</v>
      </c>
      <c r="K924" s="17">
        <f t="shared" si="181"/>
        <v>0</v>
      </c>
      <c r="L924" s="382"/>
      <c r="M924" s="634"/>
    </row>
    <row r="925" spans="2:13" ht="28">
      <c r="B925" s="633">
        <v>4</v>
      </c>
      <c r="C925" s="634" t="s">
        <v>260</v>
      </c>
      <c r="D925" s="379" t="s">
        <v>16</v>
      </c>
      <c r="E925" s="635">
        <v>30</v>
      </c>
      <c r="F925" s="636">
        <v>1</v>
      </c>
      <c r="G925" s="16">
        <f t="shared" si="178"/>
        <v>30</v>
      </c>
      <c r="H925" s="60"/>
      <c r="I925" s="17">
        <f t="shared" si="179"/>
        <v>0</v>
      </c>
      <c r="J925" s="17">
        <f t="shared" si="180"/>
        <v>0</v>
      </c>
      <c r="K925" s="17">
        <f t="shared" si="181"/>
        <v>0</v>
      </c>
      <c r="L925" s="382"/>
      <c r="M925" s="634"/>
    </row>
    <row r="926" spans="2:13" ht="28">
      <c r="B926" s="633">
        <v>5</v>
      </c>
      <c r="C926" s="634" t="s">
        <v>261</v>
      </c>
      <c r="D926" s="379" t="s">
        <v>16</v>
      </c>
      <c r="E926" s="635">
        <v>6</v>
      </c>
      <c r="F926" s="636">
        <v>1</v>
      </c>
      <c r="G926" s="16">
        <f t="shared" si="178"/>
        <v>6</v>
      </c>
      <c r="H926" s="60"/>
      <c r="I926" s="17">
        <f t="shared" si="179"/>
        <v>0</v>
      </c>
      <c r="J926" s="17">
        <f t="shared" si="180"/>
        <v>0</v>
      </c>
      <c r="K926" s="17">
        <f t="shared" si="181"/>
        <v>0</v>
      </c>
      <c r="L926" s="382"/>
      <c r="M926" s="634"/>
    </row>
    <row r="927" spans="2:13">
      <c r="B927" s="633">
        <v>6</v>
      </c>
      <c r="C927" s="634" t="s">
        <v>262</v>
      </c>
      <c r="D927" s="379" t="s">
        <v>16</v>
      </c>
      <c r="E927" s="635">
        <v>10</v>
      </c>
      <c r="F927" s="636">
        <v>1</v>
      </c>
      <c r="G927" s="16">
        <f t="shared" si="178"/>
        <v>10</v>
      </c>
      <c r="H927" s="60"/>
      <c r="I927" s="17">
        <f t="shared" si="179"/>
        <v>0</v>
      </c>
      <c r="J927" s="17">
        <f t="shared" si="180"/>
        <v>0</v>
      </c>
      <c r="K927" s="17">
        <f t="shared" si="181"/>
        <v>0</v>
      </c>
      <c r="L927" s="382"/>
      <c r="M927" s="634"/>
    </row>
    <row r="928" spans="2:13">
      <c r="B928" s="637" t="s">
        <v>17</v>
      </c>
      <c r="C928" s="638"/>
      <c r="D928" s="639"/>
      <c r="E928" s="638"/>
      <c r="F928" s="638"/>
      <c r="G928" s="638"/>
      <c r="H928" s="638"/>
      <c r="I928" s="640"/>
      <c r="J928" s="641">
        <f>SUM(J922:J927)</f>
        <v>0</v>
      </c>
      <c r="K928" s="642">
        <f>SUM(K922:K927)</f>
        <v>0</v>
      </c>
      <c r="L928" s="643"/>
      <c r="M928" s="643"/>
    </row>
    <row r="929" spans="2:13">
      <c r="B929" s="644"/>
      <c r="C929" s="643"/>
      <c r="D929" s="643"/>
      <c r="E929" s="643"/>
      <c r="F929" s="643"/>
      <c r="G929" s="644"/>
      <c r="H929" s="643"/>
      <c r="I929" s="644"/>
      <c r="J929" s="645" t="s">
        <v>18</v>
      </c>
      <c r="K929" s="349">
        <f>K928-J928</f>
        <v>0</v>
      </c>
      <c r="L929" s="643"/>
      <c r="M929" s="643"/>
    </row>
    <row r="933" spans="2:13">
      <c r="B933" s="646"/>
      <c r="C933" s="647" t="s">
        <v>180</v>
      </c>
      <c r="D933" s="646"/>
      <c r="E933" s="646"/>
      <c r="F933" s="646"/>
      <c r="G933" s="743"/>
      <c r="H933" s="648"/>
      <c r="I933" s="646"/>
      <c r="J933" s="646"/>
      <c r="K933" s="646"/>
      <c r="L933" s="646"/>
      <c r="M933" s="646"/>
    </row>
    <row r="934" spans="2:13">
      <c r="B934" s="646"/>
      <c r="C934" s="647" t="s">
        <v>83</v>
      </c>
      <c r="D934" s="646"/>
      <c r="E934" s="646"/>
      <c r="F934" s="646"/>
      <c r="G934" s="646"/>
      <c r="H934" s="648"/>
      <c r="I934" s="646"/>
      <c r="J934" s="646"/>
      <c r="K934" s="646"/>
      <c r="L934" s="646"/>
      <c r="M934" s="646"/>
    </row>
    <row r="935" spans="2:13">
      <c r="B935" s="646"/>
      <c r="C935" s="647" t="s">
        <v>84</v>
      </c>
      <c r="D935" s="646"/>
      <c r="E935" s="646"/>
      <c r="F935" s="646"/>
      <c r="G935" s="646"/>
      <c r="H935" s="648"/>
      <c r="I935" s="646"/>
      <c r="J935" s="646"/>
      <c r="K935" s="646"/>
      <c r="L935" s="646"/>
      <c r="M935" s="646"/>
    </row>
    <row r="936" spans="2:13" ht="28">
      <c r="B936" s="217" t="s">
        <v>3</v>
      </c>
      <c r="C936" s="649" t="s">
        <v>4</v>
      </c>
      <c r="D936" s="649" t="s">
        <v>5</v>
      </c>
      <c r="E936" s="649" t="s">
        <v>6</v>
      </c>
      <c r="F936" s="649" t="s">
        <v>7</v>
      </c>
      <c r="G936" s="649" t="s">
        <v>8</v>
      </c>
      <c r="H936" s="650" t="s">
        <v>9</v>
      </c>
      <c r="I936" s="649" t="s">
        <v>10</v>
      </c>
      <c r="J936" s="649" t="s">
        <v>11</v>
      </c>
      <c r="K936" s="649" t="s">
        <v>12</v>
      </c>
      <c r="L936" s="778" t="s">
        <v>13</v>
      </c>
      <c r="M936" s="779" t="s">
        <v>14</v>
      </c>
    </row>
    <row r="937" spans="2:13" ht="28">
      <c r="B937" s="16">
        <v>1</v>
      </c>
      <c r="C937" s="651" t="s">
        <v>264</v>
      </c>
      <c r="D937" s="221" t="s">
        <v>16</v>
      </c>
      <c r="E937" s="652">
        <v>15</v>
      </c>
      <c r="F937" s="16">
        <v>1</v>
      </c>
      <c r="G937" s="16">
        <f>CEILING(E937/F937,1)</f>
        <v>15</v>
      </c>
      <c r="H937" s="653"/>
      <c r="I937" s="17">
        <f t="shared" ref="I937:I939" si="182">H937*L937+H937</f>
        <v>0</v>
      </c>
      <c r="J937" s="17">
        <f t="shared" ref="J937:J939" si="183">ROUND(G937*H937,2)</f>
        <v>0</v>
      </c>
      <c r="K937" s="17">
        <f t="shared" ref="K937:K939" si="184">ROUND(G937*I937,2)</f>
        <v>0</v>
      </c>
      <c r="L937" s="654"/>
      <c r="M937" s="780"/>
    </row>
    <row r="938" spans="2:13" ht="28">
      <c r="B938" s="655">
        <v>2</v>
      </c>
      <c r="C938" s="651" t="s">
        <v>265</v>
      </c>
      <c r="D938" s="221" t="s">
        <v>16</v>
      </c>
      <c r="E938" s="652">
        <v>6</v>
      </c>
      <c r="F938" s="656">
        <v>1</v>
      </c>
      <c r="G938" s="16">
        <f>CEILING(E938/F938,1)</f>
        <v>6</v>
      </c>
      <c r="H938" s="653"/>
      <c r="I938" s="17">
        <f t="shared" si="182"/>
        <v>0</v>
      </c>
      <c r="J938" s="17">
        <f t="shared" si="183"/>
        <v>0</v>
      </c>
      <c r="K938" s="17">
        <f t="shared" si="184"/>
        <v>0</v>
      </c>
      <c r="L938" s="654"/>
      <c r="M938" s="780"/>
    </row>
    <row r="939" spans="2:13" ht="42">
      <c r="B939" s="655">
        <v>3</v>
      </c>
      <c r="C939" s="651" t="s">
        <v>266</v>
      </c>
      <c r="D939" s="221" t="s">
        <v>16</v>
      </c>
      <c r="E939" s="652">
        <v>1000</v>
      </c>
      <c r="F939" s="656">
        <v>100</v>
      </c>
      <c r="G939" s="16">
        <f>CEILING(E939/F939,1)</f>
        <v>10</v>
      </c>
      <c r="H939" s="653"/>
      <c r="I939" s="17">
        <f t="shared" si="182"/>
        <v>0</v>
      </c>
      <c r="J939" s="17">
        <f t="shared" si="183"/>
        <v>0</v>
      </c>
      <c r="K939" s="17">
        <f t="shared" si="184"/>
        <v>0</v>
      </c>
      <c r="L939" s="654"/>
      <c r="M939" s="781"/>
    </row>
    <row r="940" spans="2:13">
      <c r="B940" s="883" t="s">
        <v>17</v>
      </c>
      <c r="C940" s="884"/>
      <c r="D940" s="884"/>
      <c r="E940" s="884"/>
      <c r="F940" s="884"/>
      <c r="G940" s="884"/>
      <c r="H940" s="884"/>
      <c r="I940" s="885"/>
      <c r="J940" s="641">
        <f>SUM(J937:J939)</f>
        <v>0</v>
      </c>
      <c r="K940" s="642">
        <f>SUM(K937:K939)</f>
        <v>0</v>
      </c>
      <c r="L940" s="657"/>
      <c r="M940" s="646"/>
    </row>
    <row r="941" spans="2:13">
      <c r="B941" s="657"/>
      <c r="C941" s="167"/>
      <c r="D941" s="657"/>
      <c r="E941" s="657"/>
      <c r="F941" s="657"/>
      <c r="G941" s="657"/>
      <c r="H941" s="657"/>
      <c r="I941" s="657"/>
      <c r="J941" s="645" t="s">
        <v>18</v>
      </c>
      <c r="K941" s="349">
        <f>K940-J940</f>
        <v>0</v>
      </c>
      <c r="L941" s="657"/>
      <c r="M941" s="646"/>
    </row>
    <row r="942" spans="2:13">
      <c r="B942" s="657"/>
      <c r="C942" s="886"/>
      <c r="D942" s="886"/>
      <c r="E942" s="886"/>
      <c r="F942" s="886"/>
      <c r="G942" s="886"/>
      <c r="H942" s="886"/>
      <c r="I942" s="886"/>
      <c r="J942" s="658"/>
      <c r="K942" s="659"/>
      <c r="L942" s="657"/>
      <c r="M942" s="646"/>
    </row>
    <row r="943" spans="2:13">
      <c r="B943" s="657"/>
      <c r="C943" s="886"/>
      <c r="D943" s="886"/>
      <c r="E943" s="886"/>
      <c r="F943" s="886"/>
      <c r="G943" s="886"/>
      <c r="H943" s="886"/>
      <c r="I943" s="886"/>
      <c r="J943" s="658"/>
      <c r="K943" s="659"/>
      <c r="L943" s="657"/>
      <c r="M943" s="646"/>
    </row>
    <row r="944" spans="2:13">
      <c r="B944" s="657"/>
      <c r="C944" s="167"/>
      <c r="D944" s="167"/>
      <c r="E944" s="167"/>
      <c r="F944" s="167"/>
      <c r="G944" s="167"/>
      <c r="H944" s="167"/>
      <c r="I944" s="167"/>
      <c r="J944" s="658"/>
      <c r="K944" s="659"/>
      <c r="L944" s="657"/>
      <c r="M944" s="646"/>
    </row>
    <row r="945" spans="2:13">
      <c r="B945" s="660"/>
      <c r="C945" s="49" t="s">
        <v>368</v>
      </c>
      <c r="D945" s="628"/>
      <c r="E945" s="630"/>
      <c r="F945" s="742"/>
      <c r="G945" s="630"/>
      <c r="H945" s="661"/>
      <c r="I945" s="630"/>
      <c r="J945" s="630"/>
      <c r="K945" s="630"/>
      <c r="L945" s="630"/>
      <c r="M945" s="662"/>
    </row>
    <row r="946" spans="2:13">
      <c r="B946" s="660"/>
      <c r="C946" s="49" t="s">
        <v>267</v>
      </c>
      <c r="D946" s="630"/>
      <c r="E946" s="630"/>
      <c r="F946" s="630"/>
      <c r="G946" s="630"/>
      <c r="H946" s="661"/>
      <c r="I946" s="630"/>
      <c r="J946" s="630"/>
      <c r="K946" s="630"/>
      <c r="L946" s="630"/>
      <c r="M946" s="662"/>
    </row>
    <row r="947" spans="2:13">
      <c r="B947" s="660"/>
      <c r="C947" s="49" t="s">
        <v>242</v>
      </c>
      <c r="D947" s="630"/>
      <c r="E947" s="630"/>
      <c r="F947" s="630"/>
      <c r="G947" s="630"/>
      <c r="H947" s="661"/>
      <c r="I947" s="630"/>
      <c r="J947" s="630"/>
      <c r="K947" s="630"/>
      <c r="L947" s="630"/>
      <c r="M947" s="662"/>
    </row>
    <row r="948" spans="2:13" ht="28">
      <c r="B948" s="663" t="s">
        <v>3</v>
      </c>
      <c r="C948" s="663" t="s">
        <v>4</v>
      </c>
      <c r="D948" s="663" t="s">
        <v>5</v>
      </c>
      <c r="E948" s="663" t="s">
        <v>6</v>
      </c>
      <c r="F948" s="663" t="s">
        <v>7</v>
      </c>
      <c r="G948" s="663" t="s">
        <v>8</v>
      </c>
      <c r="H948" s="664" t="s">
        <v>9</v>
      </c>
      <c r="I948" s="663" t="s">
        <v>10</v>
      </c>
      <c r="J948" s="663" t="s">
        <v>11</v>
      </c>
      <c r="K948" s="663" t="s">
        <v>12</v>
      </c>
      <c r="L948" s="663" t="s">
        <v>13</v>
      </c>
      <c r="M948" s="782" t="s">
        <v>82</v>
      </c>
    </row>
    <row r="949" spans="2:13" ht="51" customHeight="1">
      <c r="B949" s="665">
        <v>1</v>
      </c>
      <c r="C949" s="666" t="s">
        <v>387</v>
      </c>
      <c r="D949" s="667" t="s">
        <v>16</v>
      </c>
      <c r="E949" s="668">
        <v>2</v>
      </c>
      <c r="F949" s="665">
        <v>1</v>
      </c>
      <c r="G949" s="341">
        <f>CEILING(E949/F949,1)</f>
        <v>2</v>
      </c>
      <c r="H949" s="669"/>
      <c r="I949" s="17">
        <f t="shared" ref="I949:I951" si="185">H949*L949+H949</f>
        <v>0</v>
      </c>
      <c r="J949" s="17">
        <f t="shared" ref="J949:J951" si="186">ROUND(G949*H949,2)</f>
        <v>0</v>
      </c>
      <c r="K949" s="17">
        <f t="shared" ref="K949:K951" si="187">ROUND(G949*I949,2)</f>
        <v>0</v>
      </c>
      <c r="L949" s="670"/>
      <c r="M949" s="780"/>
    </row>
    <row r="950" spans="2:13" ht="38.25" customHeight="1">
      <c r="B950" s="665">
        <v>2</v>
      </c>
      <c r="C950" s="666" t="s">
        <v>388</v>
      </c>
      <c r="D950" s="667" t="s">
        <v>16</v>
      </c>
      <c r="E950" s="668">
        <v>400</v>
      </c>
      <c r="F950" s="665">
        <v>100</v>
      </c>
      <c r="G950" s="341">
        <f>CEILING(E950/F950,1)</f>
        <v>4</v>
      </c>
      <c r="H950" s="669"/>
      <c r="I950" s="17">
        <f t="shared" si="185"/>
        <v>0</v>
      </c>
      <c r="J950" s="17">
        <f t="shared" si="186"/>
        <v>0</v>
      </c>
      <c r="K950" s="17">
        <f t="shared" si="187"/>
        <v>0</v>
      </c>
      <c r="L950" s="670"/>
      <c r="M950" s="781"/>
    </row>
    <row r="951" spans="2:13" ht="25.5" customHeight="1">
      <c r="B951" s="665">
        <v>3</v>
      </c>
      <c r="C951" s="666" t="s">
        <v>389</v>
      </c>
      <c r="D951" s="667" t="s">
        <v>16</v>
      </c>
      <c r="E951" s="668">
        <v>1</v>
      </c>
      <c r="F951" s="665">
        <v>1</v>
      </c>
      <c r="G951" s="341">
        <f>CEILING(E951/F951,1)</f>
        <v>1</v>
      </c>
      <c r="H951" s="669"/>
      <c r="I951" s="17">
        <f t="shared" si="185"/>
        <v>0</v>
      </c>
      <c r="J951" s="17">
        <f t="shared" si="186"/>
        <v>0</v>
      </c>
      <c r="K951" s="17">
        <f t="shared" si="187"/>
        <v>0</v>
      </c>
      <c r="L951" s="670"/>
      <c r="M951" s="780"/>
    </row>
    <row r="952" spans="2:13">
      <c r="B952" s="887" t="s">
        <v>17</v>
      </c>
      <c r="C952" s="888"/>
      <c r="D952" s="888"/>
      <c r="E952" s="888"/>
      <c r="F952" s="888"/>
      <c r="G952" s="888"/>
      <c r="H952" s="888"/>
      <c r="I952" s="889"/>
      <c r="J952" s="671">
        <f>SUM(J949:J951)</f>
        <v>0</v>
      </c>
      <c r="K952" s="671">
        <f>SUM(K949:K951)</f>
        <v>0</v>
      </c>
      <c r="L952" s="630"/>
      <c r="M952" s="662"/>
    </row>
    <row r="953" spans="2:13">
      <c r="B953" s="630"/>
      <c r="C953" s="167"/>
      <c r="D953" s="630"/>
      <c r="E953" s="630"/>
      <c r="F953" s="630"/>
      <c r="G953" s="630"/>
      <c r="H953" s="661"/>
      <c r="I953" s="630"/>
      <c r="J953" s="672" t="s">
        <v>18</v>
      </c>
      <c r="K953" s="349">
        <f>K952-J952</f>
        <v>0</v>
      </c>
      <c r="L953" s="630"/>
      <c r="M953" s="662"/>
    </row>
    <row r="954" spans="2:13">
      <c r="B954" s="271"/>
      <c r="C954" s="890"/>
      <c r="D954" s="890"/>
      <c r="E954" s="890"/>
      <c r="F954" s="890"/>
      <c r="G954" s="890"/>
      <c r="H954" s="890"/>
      <c r="I954" s="890"/>
      <c r="J954" s="630"/>
      <c r="K954" s="630"/>
      <c r="L954" s="630"/>
      <c r="M954" s="662"/>
    </row>
    <row r="955" spans="2:13">
      <c r="B955" s="1"/>
      <c r="C955" s="891"/>
      <c r="D955" s="891"/>
      <c r="E955" s="891"/>
      <c r="F955" s="891"/>
      <c r="G955" s="891"/>
      <c r="H955" s="891"/>
      <c r="I955" s="891"/>
      <c r="J955" s="1"/>
      <c r="K955" s="1"/>
      <c r="L955" s="1"/>
      <c r="M955" s="1"/>
    </row>
    <row r="956" spans="2:13">
      <c r="B956" s="5"/>
      <c r="C956" s="673" t="s">
        <v>189</v>
      </c>
      <c r="D956" s="5"/>
      <c r="E956" s="5"/>
      <c r="F956" s="5"/>
      <c r="G956" s="5"/>
      <c r="H956" s="5"/>
      <c r="I956" s="229"/>
      <c r="J956" s="229"/>
      <c r="K956" s="229"/>
      <c r="L956" s="229"/>
      <c r="M956" s="229"/>
    </row>
    <row r="957" spans="2:13">
      <c r="B957" s="5"/>
      <c r="C957" s="49" t="s">
        <v>19</v>
      </c>
      <c r="D957" s="5"/>
      <c r="E957" s="5"/>
      <c r="F957" s="5"/>
      <c r="G957" s="5"/>
      <c r="H957" s="5"/>
      <c r="I957" s="229"/>
      <c r="J957" s="229"/>
      <c r="K957" s="229"/>
      <c r="L957" s="229"/>
      <c r="M957" s="229"/>
    </row>
    <row r="958" spans="2:13">
      <c r="B958" s="660"/>
      <c r="C958" s="49" t="s">
        <v>20</v>
      </c>
      <c r="D958" s="674"/>
      <c r="E958" s="229"/>
      <c r="F958" s="229"/>
      <c r="G958" s="229"/>
      <c r="H958" s="230"/>
      <c r="I958" s="229"/>
      <c r="J958" s="229"/>
      <c r="K958" s="229"/>
      <c r="L958" s="229"/>
      <c r="M958" s="229"/>
    </row>
    <row r="959" spans="2:13" ht="28">
      <c r="B959" s="663" t="s">
        <v>3</v>
      </c>
      <c r="C959" s="663" t="s">
        <v>4</v>
      </c>
      <c r="D959" s="663" t="s">
        <v>5</v>
      </c>
      <c r="E959" s="663" t="s">
        <v>6</v>
      </c>
      <c r="F959" s="663" t="s">
        <v>7</v>
      </c>
      <c r="G959" s="663" t="s">
        <v>8</v>
      </c>
      <c r="H959" s="664" t="s">
        <v>9</v>
      </c>
      <c r="I959" s="663" t="s">
        <v>10</v>
      </c>
      <c r="J959" s="663" t="s">
        <v>11</v>
      </c>
      <c r="K959" s="663" t="s">
        <v>12</v>
      </c>
      <c r="L959" s="663" t="s">
        <v>13</v>
      </c>
      <c r="M959" s="675" t="s">
        <v>82</v>
      </c>
    </row>
    <row r="960" spans="2:13">
      <c r="B960" s="676">
        <v>1</v>
      </c>
      <c r="C960" s="666" t="s">
        <v>268</v>
      </c>
      <c r="D960" s="667" t="s">
        <v>16</v>
      </c>
      <c r="E960" s="676">
        <v>15000</v>
      </c>
      <c r="F960" s="676">
        <v>100</v>
      </c>
      <c r="G960" s="341">
        <f t="shared" ref="G960:G965" si="188">CEILING(E960/F960,1)</f>
        <v>150</v>
      </c>
      <c r="H960" s="677"/>
      <c r="I960" s="17">
        <f t="shared" ref="I960:I965" si="189">H960*L960+H960</f>
        <v>0</v>
      </c>
      <c r="J960" s="17">
        <f t="shared" ref="J960:J965" si="190">ROUND(G960*H960,2)</f>
        <v>0</v>
      </c>
      <c r="K960" s="17">
        <f t="shared" ref="K960:K965" si="191">ROUND(G960*I960,2)</f>
        <v>0</v>
      </c>
      <c r="L960" s="678"/>
      <c r="M960" s="679"/>
    </row>
    <row r="961" spans="2:13">
      <c r="B961" s="676">
        <v>2</v>
      </c>
      <c r="C961" s="666" t="s">
        <v>269</v>
      </c>
      <c r="D961" s="667" t="s">
        <v>16</v>
      </c>
      <c r="E961" s="676">
        <v>90000</v>
      </c>
      <c r="F961" s="676">
        <v>75</v>
      </c>
      <c r="G961" s="341">
        <f t="shared" si="188"/>
        <v>1200</v>
      </c>
      <c r="H961" s="677"/>
      <c r="I961" s="17">
        <f t="shared" si="189"/>
        <v>0</v>
      </c>
      <c r="J961" s="17">
        <f t="shared" si="190"/>
        <v>0</v>
      </c>
      <c r="K961" s="17">
        <f t="shared" si="191"/>
        <v>0</v>
      </c>
      <c r="L961" s="678"/>
      <c r="M961" s="679"/>
    </row>
    <row r="962" spans="2:13">
      <c r="B962" s="676">
        <v>3</v>
      </c>
      <c r="C962" s="666" t="s">
        <v>270</v>
      </c>
      <c r="D962" s="667" t="s">
        <v>16</v>
      </c>
      <c r="E962" s="676">
        <v>150</v>
      </c>
      <c r="F962" s="676">
        <v>1</v>
      </c>
      <c r="G962" s="341">
        <f t="shared" si="188"/>
        <v>150</v>
      </c>
      <c r="H962" s="677"/>
      <c r="I962" s="17">
        <f t="shared" si="189"/>
        <v>0</v>
      </c>
      <c r="J962" s="17">
        <f t="shared" si="190"/>
        <v>0</v>
      </c>
      <c r="K962" s="17">
        <f t="shared" si="191"/>
        <v>0</v>
      </c>
      <c r="L962" s="678"/>
      <c r="M962" s="679"/>
    </row>
    <row r="963" spans="2:13">
      <c r="B963" s="676">
        <v>4</v>
      </c>
      <c r="C963" s="666" t="s">
        <v>271</v>
      </c>
      <c r="D963" s="667" t="s">
        <v>16</v>
      </c>
      <c r="E963" s="676">
        <v>3600</v>
      </c>
      <c r="F963" s="676">
        <v>144</v>
      </c>
      <c r="G963" s="341">
        <f t="shared" si="188"/>
        <v>25</v>
      </c>
      <c r="H963" s="677"/>
      <c r="I963" s="17">
        <f t="shared" si="189"/>
        <v>0</v>
      </c>
      <c r="J963" s="17">
        <f t="shared" si="190"/>
        <v>0</v>
      </c>
      <c r="K963" s="17">
        <f t="shared" si="191"/>
        <v>0</v>
      </c>
      <c r="L963" s="678"/>
      <c r="M963" s="679"/>
    </row>
    <row r="964" spans="2:13">
      <c r="B964" s="676">
        <v>5</v>
      </c>
      <c r="C964" s="666" t="s">
        <v>272</v>
      </c>
      <c r="D964" s="667" t="s">
        <v>16</v>
      </c>
      <c r="E964" s="676">
        <v>100</v>
      </c>
      <c r="F964" s="676">
        <v>1</v>
      </c>
      <c r="G964" s="341">
        <f t="shared" si="188"/>
        <v>100</v>
      </c>
      <c r="H964" s="677"/>
      <c r="I964" s="17">
        <f t="shared" si="189"/>
        <v>0</v>
      </c>
      <c r="J964" s="17">
        <f t="shared" si="190"/>
        <v>0</v>
      </c>
      <c r="K964" s="17">
        <f t="shared" si="191"/>
        <v>0</v>
      </c>
      <c r="L964" s="678"/>
      <c r="M964" s="679"/>
    </row>
    <row r="965" spans="2:13">
      <c r="B965" s="676">
        <v>6</v>
      </c>
      <c r="C965" s="666" t="s">
        <v>273</v>
      </c>
      <c r="D965" s="667" t="s">
        <v>16</v>
      </c>
      <c r="E965" s="676">
        <v>1000</v>
      </c>
      <c r="F965" s="676">
        <v>50</v>
      </c>
      <c r="G965" s="341">
        <f t="shared" si="188"/>
        <v>20</v>
      </c>
      <c r="H965" s="677"/>
      <c r="I965" s="17">
        <f t="shared" si="189"/>
        <v>0</v>
      </c>
      <c r="J965" s="17">
        <f t="shared" si="190"/>
        <v>0</v>
      </c>
      <c r="K965" s="17">
        <f t="shared" si="191"/>
        <v>0</v>
      </c>
      <c r="L965" s="678"/>
      <c r="M965" s="679"/>
    </row>
    <row r="966" spans="2:13">
      <c r="B966" s="680" t="s">
        <v>17</v>
      </c>
      <c r="C966" s="681"/>
      <c r="D966" s="681"/>
      <c r="E966" s="681"/>
      <c r="F966" s="681"/>
      <c r="G966" s="681"/>
      <c r="H966" s="682"/>
      <c r="I966" s="683"/>
      <c r="J966" s="386">
        <f>SUM(J960:J965)</f>
        <v>0</v>
      </c>
      <c r="K966" s="386">
        <f>SUM(K960:K965)</f>
        <v>0</v>
      </c>
      <c r="L966" s="229"/>
      <c r="M966" s="229"/>
    </row>
    <row r="967" spans="2:13">
      <c r="B967" s="229"/>
      <c r="C967" s="229"/>
      <c r="D967" s="229"/>
      <c r="E967" s="229"/>
      <c r="F967" s="229"/>
      <c r="G967" s="229"/>
      <c r="H967" s="230"/>
      <c r="I967" s="229"/>
      <c r="J967" s="684" t="s">
        <v>18</v>
      </c>
      <c r="K967" s="26">
        <f>K966-J966</f>
        <v>0</v>
      </c>
      <c r="L967" s="229"/>
      <c r="M967" s="229"/>
    </row>
    <row r="968" spans="2:13">
      <c r="B968" s="229"/>
      <c r="C968" s="229"/>
      <c r="D968" s="229"/>
      <c r="E968" s="229"/>
      <c r="F968" s="229"/>
      <c r="G968" s="229"/>
      <c r="H968" s="230"/>
      <c r="I968" s="229"/>
      <c r="J968" s="685"/>
      <c r="K968" s="686"/>
      <c r="L968" s="229"/>
      <c r="M968" s="229"/>
    </row>
    <row r="971" spans="2:13">
      <c r="B971" s="660"/>
      <c r="C971" s="49" t="s">
        <v>263</v>
      </c>
      <c r="D971" s="628"/>
      <c r="E971" s="229"/>
      <c r="F971" s="229"/>
      <c r="G971" s="744"/>
      <c r="H971" s="230"/>
      <c r="I971" s="229"/>
      <c r="J971" s="229"/>
      <c r="K971" s="229"/>
      <c r="L971" s="229"/>
      <c r="M971" s="229"/>
    </row>
    <row r="972" spans="2:13">
      <c r="B972" s="660"/>
      <c r="C972" s="49" t="s">
        <v>274</v>
      </c>
      <c r="D972" s="674"/>
      <c r="E972" s="229"/>
      <c r="F972" s="229"/>
      <c r="G972" s="229"/>
      <c r="H972" s="230"/>
      <c r="I972" s="229"/>
      <c r="J972" s="229"/>
      <c r="K972" s="229"/>
      <c r="L972" s="229"/>
      <c r="M972" s="229"/>
    </row>
    <row r="973" spans="2:13">
      <c r="B973" s="660"/>
      <c r="C973" s="49" t="s">
        <v>275</v>
      </c>
      <c r="D973" s="674"/>
      <c r="E973" s="229"/>
      <c r="F973" s="229"/>
      <c r="G973" s="229"/>
      <c r="H973" s="230"/>
      <c r="I973" s="229"/>
      <c r="J973" s="229"/>
      <c r="K973" s="229"/>
      <c r="L973" s="229"/>
      <c r="M973" s="229"/>
    </row>
    <row r="974" spans="2:13" ht="28">
      <c r="B974" s="217" t="s">
        <v>3</v>
      </c>
      <c r="C974" s="217" t="s">
        <v>4</v>
      </c>
      <c r="D974" s="217" t="s">
        <v>5</v>
      </c>
      <c r="E974" s="217" t="s">
        <v>6</v>
      </c>
      <c r="F974" s="217" t="s">
        <v>7</v>
      </c>
      <c r="G974" s="217" t="s">
        <v>8</v>
      </c>
      <c r="H974" s="218" t="s">
        <v>9</v>
      </c>
      <c r="I974" s="217" t="s">
        <v>10</v>
      </c>
      <c r="J974" s="217" t="s">
        <v>11</v>
      </c>
      <c r="K974" s="217" t="s">
        <v>12</v>
      </c>
      <c r="L974" s="697" t="s">
        <v>13</v>
      </c>
      <c r="M974" s="675" t="s">
        <v>82</v>
      </c>
    </row>
    <row r="975" spans="2:13">
      <c r="B975" s="220">
        <v>1</v>
      </c>
      <c r="C975" s="687" t="s">
        <v>276</v>
      </c>
      <c r="D975" s="221" t="s">
        <v>16</v>
      </c>
      <c r="E975" s="220">
        <v>160</v>
      </c>
      <c r="F975" s="220">
        <v>1</v>
      </c>
      <c r="G975" s="688">
        <f>CEILING(E975/F975,1)</f>
        <v>160</v>
      </c>
      <c r="H975" s="689"/>
      <c r="I975" s="17">
        <f t="shared" ref="I975" si="192">H975*L975+H975</f>
        <v>0</v>
      </c>
      <c r="J975" s="17">
        <f t="shared" ref="J975" si="193">ROUND(G975*H975,2)</f>
        <v>0</v>
      </c>
      <c r="K975" s="17">
        <f t="shared" ref="K975" si="194">ROUND(G975*I975,2)</f>
        <v>0</v>
      </c>
      <c r="L975" s="690"/>
      <c r="M975" s="783"/>
    </row>
    <row r="976" spans="2:13">
      <c r="B976" s="225" t="s">
        <v>17</v>
      </c>
      <c r="C976" s="226"/>
      <c r="D976" s="226"/>
      <c r="E976" s="226"/>
      <c r="F976" s="226"/>
      <c r="G976" s="691"/>
      <c r="H976" s="692"/>
      <c r="I976" s="693"/>
      <c r="J976" s="24">
        <f>SUM(J975:J975)</f>
        <v>0</v>
      </c>
      <c r="K976" s="24">
        <f>SUM(K975:K975)</f>
        <v>0</v>
      </c>
      <c r="L976" s="694"/>
      <c r="M976" s="229"/>
    </row>
    <row r="977" spans="2:13">
      <c r="B977" s="229"/>
      <c r="C977" s="229"/>
      <c r="D977" s="229"/>
      <c r="E977" s="229"/>
      <c r="F977" s="229"/>
      <c r="G977" s="694"/>
      <c r="H977" s="695"/>
      <c r="I977" s="694"/>
      <c r="J977" s="696" t="s">
        <v>18</v>
      </c>
      <c r="K977" s="26">
        <f>K976-J976</f>
        <v>0</v>
      </c>
      <c r="L977" s="694"/>
      <c r="M977" s="229"/>
    </row>
    <row r="978" spans="2:13">
      <c r="B978" s="229"/>
      <c r="C978" s="229"/>
      <c r="D978" s="229"/>
      <c r="E978" s="229"/>
      <c r="F978" s="229"/>
      <c r="G978" s="229"/>
      <c r="H978" s="230"/>
      <c r="I978" s="229"/>
      <c r="J978" s="231"/>
      <c r="K978" s="79"/>
      <c r="L978" s="229"/>
      <c r="M978" s="229"/>
    </row>
    <row r="979" spans="2:13">
      <c r="B979" s="1"/>
      <c r="C979" s="1"/>
      <c r="D979" s="1"/>
      <c r="E979" s="1"/>
      <c r="F979" s="1"/>
      <c r="G979" s="1"/>
      <c r="H979" s="1"/>
      <c r="I979" s="1"/>
      <c r="J979" s="1"/>
      <c r="K979" s="1"/>
      <c r="L979" s="1"/>
      <c r="M979" s="1"/>
    </row>
    <row r="980" spans="2:13">
      <c r="B980" s="660"/>
      <c r="C980" s="49" t="s">
        <v>192</v>
      </c>
      <c r="D980" s="628"/>
      <c r="E980" s="229"/>
      <c r="F980" s="229"/>
      <c r="G980" s="229"/>
      <c r="H980" s="230"/>
      <c r="I980" s="229"/>
      <c r="J980" s="229"/>
      <c r="K980" s="229"/>
      <c r="L980" s="229"/>
      <c r="M980" s="229"/>
    </row>
    <row r="981" spans="2:13">
      <c r="B981" s="660"/>
      <c r="C981" s="49" t="s">
        <v>1</v>
      </c>
      <c r="D981" s="674"/>
      <c r="E981" s="229"/>
      <c r="F981" s="229"/>
      <c r="G981" s="229"/>
      <c r="H981" s="230"/>
      <c r="I981" s="229"/>
      <c r="J981" s="229"/>
      <c r="K981" s="229"/>
      <c r="L981" s="229"/>
      <c r="M981" s="229"/>
    </row>
    <row r="982" spans="2:13">
      <c r="B982" s="660"/>
      <c r="C982" s="49" t="s">
        <v>2</v>
      </c>
      <c r="D982" s="674"/>
      <c r="E982" s="229"/>
      <c r="F982" s="229"/>
      <c r="G982" s="229"/>
      <c r="H982" s="230"/>
      <c r="I982" s="229"/>
      <c r="J982" s="229"/>
      <c r="K982" s="229"/>
      <c r="L982" s="229"/>
      <c r="M982" s="229"/>
    </row>
    <row r="983" spans="2:13" ht="28">
      <c r="B983" s="217" t="s">
        <v>3</v>
      </c>
      <c r="C983" s="217" t="s">
        <v>4</v>
      </c>
      <c r="D983" s="217" t="s">
        <v>5</v>
      </c>
      <c r="E983" s="217" t="s">
        <v>6</v>
      </c>
      <c r="F983" s="217" t="s">
        <v>7</v>
      </c>
      <c r="G983" s="217" t="s">
        <v>8</v>
      </c>
      <c r="H983" s="218" t="s">
        <v>9</v>
      </c>
      <c r="I983" s="217" t="s">
        <v>10</v>
      </c>
      <c r="J983" s="217" t="s">
        <v>11</v>
      </c>
      <c r="K983" s="217" t="s">
        <v>12</v>
      </c>
      <c r="L983" s="697" t="s">
        <v>13</v>
      </c>
      <c r="M983" s="675" t="s">
        <v>82</v>
      </c>
    </row>
    <row r="984" spans="2:13">
      <c r="B984" s="220">
        <v>1</v>
      </c>
      <c r="C984" s="687" t="s">
        <v>277</v>
      </c>
      <c r="D984" s="221" t="s">
        <v>16</v>
      </c>
      <c r="E984" s="220">
        <v>60000</v>
      </c>
      <c r="F984" s="220">
        <v>50</v>
      </c>
      <c r="G984" s="16">
        <f t="shared" ref="G984:G990" si="195">CEILING(E984/F984,1)</f>
        <v>1200</v>
      </c>
      <c r="H984" s="214"/>
      <c r="I984" s="17">
        <f t="shared" ref="I984:I990" si="196">H984*L984+H984</f>
        <v>0</v>
      </c>
      <c r="J984" s="17">
        <f t="shared" ref="J984:J990" si="197">ROUND(G984*H984,2)</f>
        <v>0</v>
      </c>
      <c r="K984" s="17">
        <f t="shared" ref="K984:K990" si="198">ROUND(G984*I984,2)</f>
        <v>0</v>
      </c>
      <c r="L984" s="223"/>
      <c r="M984" s="698"/>
    </row>
    <row r="985" spans="2:13">
      <c r="B985" s="220">
        <v>2</v>
      </c>
      <c r="C985" s="687" t="s">
        <v>278</v>
      </c>
      <c r="D985" s="221" t="s">
        <v>16</v>
      </c>
      <c r="E985" s="220">
        <v>500</v>
      </c>
      <c r="F985" s="220">
        <v>50</v>
      </c>
      <c r="G985" s="16">
        <f t="shared" si="195"/>
        <v>10</v>
      </c>
      <c r="H985" s="214"/>
      <c r="I985" s="17">
        <f t="shared" si="196"/>
        <v>0</v>
      </c>
      <c r="J985" s="17">
        <f t="shared" si="197"/>
        <v>0</v>
      </c>
      <c r="K985" s="17">
        <f t="shared" si="198"/>
        <v>0</v>
      </c>
      <c r="L985" s="223"/>
      <c r="M985" s="698"/>
    </row>
    <row r="986" spans="2:13" ht="33" customHeight="1">
      <c r="B986" s="220">
        <v>3</v>
      </c>
      <c r="C986" s="687" t="s">
        <v>279</v>
      </c>
      <c r="D986" s="221" t="s">
        <v>16</v>
      </c>
      <c r="E986" s="220">
        <v>2500</v>
      </c>
      <c r="F986" s="220">
        <v>50</v>
      </c>
      <c r="G986" s="16">
        <f t="shared" si="195"/>
        <v>50</v>
      </c>
      <c r="H986" s="214"/>
      <c r="I986" s="17">
        <f t="shared" si="196"/>
        <v>0</v>
      </c>
      <c r="J986" s="17">
        <f t="shared" si="197"/>
        <v>0</v>
      </c>
      <c r="K986" s="17">
        <f t="shared" si="198"/>
        <v>0</v>
      </c>
      <c r="L986" s="223"/>
      <c r="M986" s="698"/>
    </row>
    <row r="987" spans="2:13">
      <c r="B987" s="220">
        <v>4</v>
      </c>
      <c r="C987" s="687" t="s">
        <v>280</v>
      </c>
      <c r="D987" s="221" t="s">
        <v>16</v>
      </c>
      <c r="E987" s="220">
        <v>400</v>
      </c>
      <c r="F987" s="220">
        <v>1</v>
      </c>
      <c r="G987" s="16">
        <f t="shared" si="195"/>
        <v>400</v>
      </c>
      <c r="H987" s="214"/>
      <c r="I987" s="17">
        <f t="shared" si="196"/>
        <v>0</v>
      </c>
      <c r="J987" s="17">
        <f t="shared" si="197"/>
        <v>0</v>
      </c>
      <c r="K987" s="17">
        <f t="shared" si="198"/>
        <v>0</v>
      </c>
      <c r="L987" s="223"/>
      <c r="M987" s="699"/>
    </row>
    <row r="988" spans="2:13" ht="74.400000000000006" customHeight="1">
      <c r="B988" s="220">
        <v>5</v>
      </c>
      <c r="C988" s="687" t="s">
        <v>281</v>
      </c>
      <c r="D988" s="221" t="s">
        <v>16</v>
      </c>
      <c r="E988" s="220">
        <v>10</v>
      </c>
      <c r="F988" s="220">
        <v>1</v>
      </c>
      <c r="G988" s="16">
        <f t="shared" si="195"/>
        <v>10</v>
      </c>
      <c r="H988" s="214"/>
      <c r="I988" s="17">
        <f t="shared" si="196"/>
        <v>0</v>
      </c>
      <c r="J988" s="17">
        <f t="shared" si="197"/>
        <v>0</v>
      </c>
      <c r="K988" s="17">
        <f t="shared" si="198"/>
        <v>0</v>
      </c>
      <c r="L988" s="223"/>
      <c r="M988" s="700"/>
    </row>
    <row r="989" spans="2:13" ht="46.75" customHeight="1">
      <c r="B989" s="220">
        <v>6</v>
      </c>
      <c r="C989" s="687" t="s">
        <v>282</v>
      </c>
      <c r="D989" s="221" t="s">
        <v>16</v>
      </c>
      <c r="E989" s="220">
        <v>40</v>
      </c>
      <c r="F989" s="220">
        <v>1</v>
      </c>
      <c r="G989" s="16">
        <f t="shared" si="195"/>
        <v>40</v>
      </c>
      <c r="H989" s="214"/>
      <c r="I989" s="17">
        <f t="shared" si="196"/>
        <v>0</v>
      </c>
      <c r="J989" s="17">
        <f t="shared" si="197"/>
        <v>0</v>
      </c>
      <c r="K989" s="17">
        <f t="shared" si="198"/>
        <v>0</v>
      </c>
      <c r="L989" s="223"/>
      <c r="M989" s="699"/>
    </row>
    <row r="990" spans="2:13">
      <c r="B990" s="220">
        <v>7</v>
      </c>
      <c r="C990" s="687" t="s">
        <v>283</v>
      </c>
      <c r="D990" s="221" t="s">
        <v>16</v>
      </c>
      <c r="E990" s="220">
        <v>150</v>
      </c>
      <c r="F990" s="220">
        <v>1</v>
      </c>
      <c r="G990" s="16">
        <f t="shared" si="195"/>
        <v>150</v>
      </c>
      <c r="H990" s="214"/>
      <c r="I990" s="17">
        <f t="shared" si="196"/>
        <v>0</v>
      </c>
      <c r="J990" s="17">
        <f t="shared" si="197"/>
        <v>0</v>
      </c>
      <c r="K990" s="17">
        <f t="shared" si="198"/>
        <v>0</v>
      </c>
      <c r="L990" s="223"/>
      <c r="M990" s="699"/>
    </row>
    <row r="991" spans="2:13">
      <c r="B991" s="225" t="s">
        <v>17</v>
      </c>
      <c r="C991" s="226"/>
      <c r="D991" s="226"/>
      <c r="E991" s="226"/>
      <c r="F991" s="226"/>
      <c r="G991" s="226"/>
      <c r="H991" s="692"/>
      <c r="I991" s="693"/>
      <c r="J991" s="24">
        <f>SUM(J984:J990)</f>
        <v>0</v>
      </c>
      <c r="K991" s="24">
        <f>SUM(K984:K990)</f>
        <v>0</v>
      </c>
      <c r="L991" s="229"/>
      <c r="M991" s="229"/>
    </row>
    <row r="992" spans="2:13">
      <c r="B992" s="229"/>
      <c r="C992" s="229"/>
      <c r="D992" s="229"/>
      <c r="E992" s="229"/>
      <c r="F992" s="229"/>
      <c r="G992" s="229"/>
      <c r="H992" s="701"/>
      <c r="I992" s="701"/>
      <c r="J992" s="702" t="s">
        <v>18</v>
      </c>
      <c r="K992" s="26">
        <f>K991-J991</f>
        <v>0</v>
      </c>
      <c r="L992" s="229"/>
      <c r="M992" s="229"/>
    </row>
    <row r="993" spans="2:13">
      <c r="B993" s="229"/>
      <c r="C993" s="229"/>
      <c r="D993" s="229"/>
      <c r="E993" s="229"/>
      <c r="F993" s="229"/>
      <c r="G993" s="229"/>
      <c r="H993" s="230"/>
      <c r="I993" s="229"/>
      <c r="J993" s="703"/>
      <c r="K993" s="704"/>
      <c r="L993" s="229"/>
      <c r="M993" s="229"/>
    </row>
    <row r="994" spans="2:13">
      <c r="B994" s="229"/>
      <c r="C994" s="229"/>
      <c r="D994" s="229"/>
      <c r="E994" s="229"/>
      <c r="F994" s="229"/>
      <c r="G994" s="229"/>
      <c r="H994" s="230"/>
      <c r="I994" s="229"/>
      <c r="J994" s="703"/>
      <c r="K994" s="704"/>
      <c r="L994" s="229"/>
      <c r="M994" s="229"/>
    </row>
    <row r="995" spans="2:13">
      <c r="B995" s="230"/>
      <c r="C995" s="230"/>
      <c r="D995" s="230"/>
      <c r="E995" s="229"/>
      <c r="F995" s="229"/>
      <c r="G995" s="229"/>
      <c r="H995" s="230"/>
      <c r="I995" s="229"/>
      <c r="J995" s="231"/>
      <c r="K995" s="79"/>
      <c r="L995" s="229"/>
      <c r="M995" s="229"/>
    </row>
    <row r="996" spans="2:13">
      <c r="B996" s="660"/>
      <c r="C996" s="49" t="s">
        <v>193</v>
      </c>
      <c r="D996" s="628"/>
      <c r="E996" s="229"/>
      <c r="F996" s="229"/>
      <c r="G996" s="744"/>
      <c r="H996" s="230"/>
      <c r="I996" s="229"/>
      <c r="J996" s="229"/>
      <c r="K996" s="229"/>
      <c r="L996" s="229"/>
      <c r="M996" s="229"/>
    </row>
    <row r="997" spans="2:13">
      <c r="B997" s="660"/>
      <c r="C997" s="49" t="s">
        <v>274</v>
      </c>
      <c r="D997" s="674"/>
      <c r="E997" s="229"/>
      <c r="F997" s="229"/>
      <c r="G997" s="229"/>
      <c r="H997" s="230"/>
      <c r="I997" s="229"/>
      <c r="J997" s="229"/>
      <c r="K997" s="229"/>
      <c r="L997" s="229"/>
      <c r="M997" s="229"/>
    </row>
    <row r="998" spans="2:13">
      <c r="B998" s="660"/>
      <c r="C998" s="49" t="s">
        <v>275</v>
      </c>
      <c r="D998" s="674"/>
      <c r="E998" s="229"/>
      <c r="F998" s="229"/>
      <c r="G998" s="229"/>
      <c r="H998" s="230"/>
      <c r="I998" s="229"/>
      <c r="J998" s="229"/>
      <c r="K998" s="229"/>
      <c r="L998" s="229"/>
      <c r="M998" s="229"/>
    </row>
    <row r="999" spans="2:13" ht="28">
      <c r="B999" s="217" t="s">
        <v>3</v>
      </c>
      <c r="C999" s="217" t="s">
        <v>4</v>
      </c>
      <c r="D999" s="217" t="s">
        <v>5</v>
      </c>
      <c r="E999" s="217" t="s">
        <v>6</v>
      </c>
      <c r="F999" s="217" t="s">
        <v>7</v>
      </c>
      <c r="G999" s="217" t="s">
        <v>8</v>
      </c>
      <c r="H999" s="218" t="s">
        <v>9</v>
      </c>
      <c r="I999" s="217" t="s">
        <v>10</v>
      </c>
      <c r="J999" s="217" t="s">
        <v>11</v>
      </c>
      <c r="K999" s="217" t="s">
        <v>12</v>
      </c>
      <c r="L999" s="697" t="s">
        <v>13</v>
      </c>
      <c r="M999" s="675" t="s">
        <v>82</v>
      </c>
    </row>
    <row r="1000" spans="2:13">
      <c r="B1000" s="220">
        <v>1</v>
      </c>
      <c r="C1000" s="687" t="s">
        <v>284</v>
      </c>
      <c r="D1000" s="221" t="s">
        <v>16</v>
      </c>
      <c r="E1000" s="220">
        <v>35</v>
      </c>
      <c r="F1000" s="220">
        <v>1</v>
      </c>
      <c r="G1000" s="16">
        <f t="shared" ref="G1000:G1007" si="199">CEILING(E1000/F1000,1)</f>
        <v>35</v>
      </c>
      <c r="H1000" s="214"/>
      <c r="I1000" s="17">
        <f t="shared" ref="I1000:I1007" si="200">H1000*L1000+H1000</f>
        <v>0</v>
      </c>
      <c r="J1000" s="17">
        <f t="shared" ref="J1000:J1007" si="201">ROUND(G1000*H1000,2)</f>
        <v>0</v>
      </c>
      <c r="K1000" s="17">
        <f t="shared" ref="K1000:K1007" si="202">ROUND(G1000*I1000,2)</f>
        <v>0</v>
      </c>
      <c r="L1000" s="223"/>
      <c r="M1000" s="784"/>
    </row>
    <row r="1001" spans="2:13">
      <c r="B1001" s="220">
        <v>2</v>
      </c>
      <c r="C1001" s="687" t="s">
        <v>285</v>
      </c>
      <c r="D1001" s="221" t="s">
        <v>16</v>
      </c>
      <c r="E1001" s="220">
        <v>120</v>
      </c>
      <c r="F1001" s="220">
        <v>1</v>
      </c>
      <c r="G1001" s="16">
        <f t="shared" si="199"/>
        <v>120</v>
      </c>
      <c r="H1001" s="214"/>
      <c r="I1001" s="17">
        <f t="shared" si="200"/>
        <v>0</v>
      </c>
      <c r="J1001" s="17">
        <f t="shared" si="201"/>
        <v>0</v>
      </c>
      <c r="K1001" s="17">
        <f t="shared" si="202"/>
        <v>0</v>
      </c>
      <c r="L1001" s="223"/>
      <c r="M1001" s="784"/>
    </row>
    <row r="1002" spans="2:13">
      <c r="B1002" s="220">
        <v>3</v>
      </c>
      <c r="C1002" s="687" t="s">
        <v>286</v>
      </c>
      <c r="D1002" s="221" t="s">
        <v>16</v>
      </c>
      <c r="E1002" s="220">
        <v>10</v>
      </c>
      <c r="F1002" s="220">
        <v>1</v>
      </c>
      <c r="G1002" s="16">
        <f t="shared" si="199"/>
        <v>10</v>
      </c>
      <c r="H1002" s="214"/>
      <c r="I1002" s="17">
        <f t="shared" si="200"/>
        <v>0</v>
      </c>
      <c r="J1002" s="17">
        <f t="shared" si="201"/>
        <v>0</v>
      </c>
      <c r="K1002" s="17">
        <f t="shared" si="202"/>
        <v>0</v>
      </c>
      <c r="L1002" s="223"/>
      <c r="M1002" s="784"/>
    </row>
    <row r="1003" spans="2:13">
      <c r="B1003" s="220">
        <v>4</v>
      </c>
      <c r="C1003" s="687" t="s">
        <v>287</v>
      </c>
      <c r="D1003" s="221" t="s">
        <v>16</v>
      </c>
      <c r="E1003" s="220">
        <v>500</v>
      </c>
      <c r="F1003" s="220">
        <v>1</v>
      </c>
      <c r="G1003" s="16">
        <f t="shared" si="199"/>
        <v>500</v>
      </c>
      <c r="H1003" s="214"/>
      <c r="I1003" s="17">
        <f t="shared" si="200"/>
        <v>0</v>
      </c>
      <c r="J1003" s="17">
        <f t="shared" si="201"/>
        <v>0</v>
      </c>
      <c r="K1003" s="17">
        <f t="shared" si="202"/>
        <v>0</v>
      </c>
      <c r="L1003" s="223"/>
      <c r="M1003" s="784"/>
    </row>
    <row r="1004" spans="2:13">
      <c r="B1004" s="220">
        <v>5</v>
      </c>
      <c r="C1004" s="687" t="s">
        <v>288</v>
      </c>
      <c r="D1004" s="221" t="s">
        <v>16</v>
      </c>
      <c r="E1004" s="220">
        <v>300</v>
      </c>
      <c r="F1004" s="220">
        <v>1</v>
      </c>
      <c r="G1004" s="16">
        <f t="shared" si="199"/>
        <v>300</v>
      </c>
      <c r="H1004" s="214"/>
      <c r="I1004" s="17">
        <f t="shared" si="200"/>
        <v>0</v>
      </c>
      <c r="J1004" s="17">
        <f t="shared" si="201"/>
        <v>0</v>
      </c>
      <c r="K1004" s="17">
        <f t="shared" si="202"/>
        <v>0</v>
      </c>
      <c r="L1004" s="223"/>
      <c r="M1004" s="783"/>
    </row>
    <row r="1005" spans="2:13">
      <c r="B1005" s="220">
        <v>6</v>
      </c>
      <c r="C1005" s="705" t="s">
        <v>289</v>
      </c>
      <c r="D1005" s="706" t="s">
        <v>16</v>
      </c>
      <c r="E1005" s="707">
        <v>1</v>
      </c>
      <c r="F1005" s="707">
        <v>1</v>
      </c>
      <c r="G1005" s="16">
        <f t="shared" si="199"/>
        <v>1</v>
      </c>
      <c r="H1005" s="214"/>
      <c r="I1005" s="17">
        <f t="shared" si="200"/>
        <v>0</v>
      </c>
      <c r="J1005" s="17">
        <f t="shared" si="201"/>
        <v>0</v>
      </c>
      <c r="K1005" s="17">
        <f t="shared" si="202"/>
        <v>0</v>
      </c>
      <c r="L1005" s="223"/>
      <c r="M1005" s="784"/>
    </row>
    <row r="1006" spans="2:13" ht="28">
      <c r="B1006" s="708">
        <v>7</v>
      </c>
      <c r="C1006" s="709" t="s">
        <v>290</v>
      </c>
      <c r="D1006" s="710" t="s">
        <v>16</v>
      </c>
      <c r="E1006" s="711">
        <v>15</v>
      </c>
      <c r="F1006" s="711">
        <v>1</v>
      </c>
      <c r="G1006" s="16">
        <f t="shared" si="199"/>
        <v>15</v>
      </c>
      <c r="H1006" s="214"/>
      <c r="I1006" s="17">
        <f t="shared" si="200"/>
        <v>0</v>
      </c>
      <c r="J1006" s="17">
        <f t="shared" si="201"/>
        <v>0</v>
      </c>
      <c r="K1006" s="17">
        <f t="shared" si="202"/>
        <v>0</v>
      </c>
      <c r="L1006" s="223"/>
      <c r="M1006" s="783"/>
    </row>
    <row r="1007" spans="2:13">
      <c r="B1007" s="712">
        <v>8</v>
      </c>
      <c r="C1007" s="709" t="s">
        <v>291</v>
      </c>
      <c r="D1007" s="710" t="s">
        <v>16</v>
      </c>
      <c r="E1007" s="711">
        <v>5</v>
      </c>
      <c r="F1007" s="711">
        <v>1</v>
      </c>
      <c r="G1007" s="16">
        <f t="shared" si="199"/>
        <v>5</v>
      </c>
      <c r="H1007" s="214"/>
      <c r="I1007" s="17">
        <f t="shared" si="200"/>
        <v>0</v>
      </c>
      <c r="J1007" s="17">
        <f t="shared" si="201"/>
        <v>0</v>
      </c>
      <c r="K1007" s="17">
        <f t="shared" si="202"/>
        <v>0</v>
      </c>
      <c r="L1007" s="223"/>
      <c r="M1007" s="783"/>
    </row>
    <row r="1008" spans="2:13">
      <c r="B1008" s="225" t="s">
        <v>17</v>
      </c>
      <c r="C1008" s="681"/>
      <c r="D1008" s="681"/>
      <c r="E1008" s="681"/>
      <c r="F1008" s="681"/>
      <c r="G1008" s="681"/>
      <c r="H1008" s="713"/>
      <c r="I1008" s="714"/>
      <c r="J1008" s="24">
        <f>SUM(J1000:J1007)</f>
        <v>0</v>
      </c>
      <c r="K1008" s="24">
        <f>SUM(K1000:K1007)</f>
        <v>0</v>
      </c>
      <c r="L1008" s="229"/>
      <c r="M1008" s="229"/>
    </row>
    <row r="1009" spans="2:13">
      <c r="B1009" s="229"/>
      <c r="C1009" s="229"/>
      <c r="D1009" s="229"/>
      <c r="E1009" s="229"/>
      <c r="F1009" s="229"/>
      <c r="G1009" s="229"/>
      <c r="H1009" s="701"/>
      <c r="I1009" s="701"/>
      <c r="J1009" s="702" t="s">
        <v>18</v>
      </c>
      <c r="K1009" s="26">
        <f>K1008-J1008</f>
        <v>0</v>
      </c>
      <c r="L1009" s="229"/>
      <c r="M1009" s="229"/>
    </row>
    <row r="1010" spans="2:13">
      <c r="B1010" s="1"/>
      <c r="C1010" s="1"/>
      <c r="D1010" s="1"/>
      <c r="E1010" s="1"/>
      <c r="F1010" s="1"/>
      <c r="G1010" s="715"/>
      <c r="H1010" s="715"/>
      <c r="I1010" s="715"/>
      <c r="J1010" s="1"/>
      <c r="K1010" s="1"/>
      <c r="L1010" s="1"/>
      <c r="M1010" s="1"/>
    </row>
    <row r="1012" spans="2:13">
      <c r="B1012" s="285"/>
      <c r="C1012" s="49"/>
      <c r="D1012" s="104"/>
      <c r="E1012" s="27"/>
      <c r="F1012" s="27"/>
      <c r="G1012" s="28"/>
      <c r="H1012" s="27"/>
      <c r="I1012" s="28"/>
      <c r="J1012" s="28"/>
      <c r="K1012" s="28"/>
      <c r="L1012" s="27"/>
      <c r="M1012" s="27"/>
    </row>
    <row r="1013" spans="2:13">
      <c r="B1013" s="660"/>
      <c r="C1013" s="49" t="s">
        <v>198</v>
      </c>
      <c r="D1013" s="628"/>
      <c r="E1013" s="229"/>
      <c r="F1013" s="229"/>
      <c r="G1013" s="229"/>
      <c r="H1013" s="230"/>
      <c r="I1013" s="229"/>
      <c r="J1013" s="229"/>
      <c r="K1013" s="229"/>
      <c r="L1013" s="229"/>
      <c r="M1013" s="229"/>
    </row>
    <row r="1014" spans="2:13">
      <c r="B1014" s="660"/>
      <c r="C1014" s="49" t="s">
        <v>19</v>
      </c>
      <c r="D1014" s="674"/>
      <c r="E1014" s="229"/>
      <c r="F1014" s="229"/>
      <c r="G1014" s="229"/>
      <c r="H1014" s="230"/>
      <c r="I1014" s="229"/>
      <c r="J1014" s="229"/>
      <c r="K1014" s="229"/>
      <c r="L1014" s="229"/>
      <c r="M1014" s="229"/>
    </row>
    <row r="1015" spans="2:13">
      <c r="B1015" s="660"/>
      <c r="C1015" s="49" t="s">
        <v>20</v>
      </c>
      <c r="D1015" s="674"/>
      <c r="E1015" s="229"/>
      <c r="F1015" s="229"/>
      <c r="G1015" s="229"/>
      <c r="H1015" s="230"/>
      <c r="I1015" s="229"/>
      <c r="J1015" s="229"/>
      <c r="K1015" s="229"/>
      <c r="L1015" s="229"/>
      <c r="M1015" s="229"/>
    </row>
    <row r="1016" spans="2:13" ht="28">
      <c r="B1016" s="697" t="s">
        <v>3</v>
      </c>
      <c r="C1016" s="716" t="s">
        <v>4</v>
      </c>
      <c r="D1016" s="717" t="s">
        <v>5</v>
      </c>
      <c r="E1016" s="717" t="s">
        <v>6</v>
      </c>
      <c r="F1016" s="717" t="s">
        <v>7</v>
      </c>
      <c r="G1016" s="717" t="s">
        <v>8</v>
      </c>
      <c r="H1016" s="718" t="s">
        <v>9</v>
      </c>
      <c r="I1016" s="717" t="s">
        <v>10</v>
      </c>
      <c r="J1016" s="717" t="s">
        <v>11</v>
      </c>
      <c r="K1016" s="785" t="s">
        <v>12</v>
      </c>
      <c r="L1016" s="663" t="s">
        <v>13</v>
      </c>
      <c r="M1016" s="675" t="s">
        <v>82</v>
      </c>
    </row>
    <row r="1017" spans="2:13">
      <c r="B1017" s="719">
        <v>1</v>
      </c>
      <c r="C1017" s="720" t="s">
        <v>292</v>
      </c>
      <c r="D1017" s="706" t="s">
        <v>16</v>
      </c>
      <c r="E1017" s="721">
        <v>400</v>
      </c>
      <c r="F1017" s="707">
        <v>1</v>
      </c>
      <c r="G1017" s="154">
        <f t="shared" ref="G1017:G1023" si="203">CEILING(E1017/F1017,1)</f>
        <v>400</v>
      </c>
      <c r="H1017" s="722"/>
      <c r="I1017" s="17">
        <f t="shared" ref="I1017:I1019" si="204">H1017*L1017+H1017</f>
        <v>0</v>
      </c>
      <c r="J1017" s="17">
        <f t="shared" ref="J1017:J1019" si="205">ROUND(G1017*H1017,2)</f>
        <v>0</v>
      </c>
      <c r="K1017" s="786">
        <f t="shared" ref="K1017:K1019" si="206">ROUND(G1017*I1017,2)</f>
        <v>0</v>
      </c>
      <c r="L1017" s="787"/>
      <c r="M1017" s="788"/>
    </row>
    <row r="1018" spans="2:13">
      <c r="B1018" s="719">
        <v>2</v>
      </c>
      <c r="C1018" s="666" t="s">
        <v>293</v>
      </c>
      <c r="D1018" s="667" t="s">
        <v>16</v>
      </c>
      <c r="E1018" s="723">
        <v>600</v>
      </c>
      <c r="F1018" s="676">
        <v>1</v>
      </c>
      <c r="G1018" s="341">
        <f t="shared" si="203"/>
        <v>600</v>
      </c>
      <c r="H1018" s="677"/>
      <c r="I1018" s="17">
        <f t="shared" si="204"/>
        <v>0</v>
      </c>
      <c r="J1018" s="17">
        <f t="shared" si="205"/>
        <v>0</v>
      </c>
      <c r="K1018" s="786">
        <f t="shared" si="206"/>
        <v>0</v>
      </c>
      <c r="L1018" s="787"/>
      <c r="M1018" s="788"/>
    </row>
    <row r="1019" spans="2:13">
      <c r="B1019" s="719">
        <v>3</v>
      </c>
      <c r="C1019" s="709" t="s">
        <v>294</v>
      </c>
      <c r="D1019" s="710" t="s">
        <v>16</v>
      </c>
      <c r="E1019" s="724">
        <v>60</v>
      </c>
      <c r="F1019" s="711">
        <v>1</v>
      </c>
      <c r="G1019" s="206">
        <f t="shared" si="203"/>
        <v>60</v>
      </c>
      <c r="H1019" s="725"/>
      <c r="I1019" s="17">
        <f t="shared" si="204"/>
        <v>0</v>
      </c>
      <c r="J1019" s="17">
        <f t="shared" si="205"/>
        <v>0</v>
      </c>
      <c r="K1019" s="786">
        <f t="shared" si="206"/>
        <v>0</v>
      </c>
      <c r="L1019" s="787"/>
      <c r="M1019" s="698"/>
    </row>
    <row r="1020" spans="2:13" ht="27.75" customHeight="1">
      <c r="B1020" s="719">
        <v>4</v>
      </c>
      <c r="C1020" s="720" t="s">
        <v>295</v>
      </c>
      <c r="D1020" s="706" t="s">
        <v>16</v>
      </c>
      <c r="E1020" s="721">
        <v>30</v>
      </c>
      <c r="F1020" s="707">
        <v>1</v>
      </c>
      <c r="G1020" s="154">
        <f t="shared" si="203"/>
        <v>30</v>
      </c>
      <c r="H1020" s="722"/>
      <c r="I1020" s="17">
        <f t="shared" ref="I1020:I1023" si="207">H1020*L1020+H1020</f>
        <v>0</v>
      </c>
      <c r="J1020" s="17">
        <f t="shared" ref="J1020:J1023" si="208">ROUND(G1020*H1020,2)</f>
        <v>0</v>
      </c>
      <c r="K1020" s="786">
        <f t="shared" ref="K1020:K1023" si="209">ROUND(G1020*I1020,2)</f>
        <v>0</v>
      </c>
      <c r="L1020" s="787"/>
      <c r="M1020" s="788"/>
    </row>
    <row r="1021" spans="2:13" ht="26.25" customHeight="1">
      <c r="B1021" s="719">
        <v>5</v>
      </c>
      <c r="C1021" s="720" t="s">
        <v>296</v>
      </c>
      <c r="D1021" s="706" t="s">
        <v>16</v>
      </c>
      <c r="E1021" s="721">
        <v>30</v>
      </c>
      <c r="F1021" s="707">
        <v>1</v>
      </c>
      <c r="G1021" s="154">
        <f t="shared" si="203"/>
        <v>30</v>
      </c>
      <c r="H1021" s="722"/>
      <c r="I1021" s="17">
        <f t="shared" si="207"/>
        <v>0</v>
      </c>
      <c r="J1021" s="17">
        <f t="shared" si="208"/>
        <v>0</v>
      </c>
      <c r="K1021" s="786">
        <f t="shared" si="209"/>
        <v>0</v>
      </c>
      <c r="L1021" s="787"/>
      <c r="M1021" s="788"/>
    </row>
    <row r="1022" spans="2:13" ht="29.25" customHeight="1">
      <c r="B1022" s="719">
        <v>6</v>
      </c>
      <c r="C1022" s="726" t="s">
        <v>297</v>
      </c>
      <c r="D1022" s="221" t="s">
        <v>16</v>
      </c>
      <c r="E1022" s="729">
        <v>20</v>
      </c>
      <c r="F1022" s="220">
        <v>1</v>
      </c>
      <c r="G1022" s="16">
        <f t="shared" si="203"/>
        <v>20</v>
      </c>
      <c r="H1022" s="727"/>
      <c r="I1022" s="17">
        <f t="shared" si="207"/>
        <v>0</v>
      </c>
      <c r="J1022" s="17">
        <f t="shared" si="208"/>
        <v>0</v>
      </c>
      <c r="K1022" s="17">
        <f t="shared" si="209"/>
        <v>0</v>
      </c>
      <c r="L1022" s="728"/>
      <c r="M1022" s="789"/>
    </row>
    <row r="1023" spans="2:13">
      <c r="B1023" s="719">
        <v>7</v>
      </c>
      <c r="C1023" s="726" t="s">
        <v>298</v>
      </c>
      <c r="D1023" s="221" t="s">
        <v>16</v>
      </c>
      <c r="E1023" s="220">
        <v>200</v>
      </c>
      <c r="F1023" s="220">
        <v>1</v>
      </c>
      <c r="G1023" s="16">
        <f t="shared" si="203"/>
        <v>200</v>
      </c>
      <c r="H1023" s="727"/>
      <c r="I1023" s="17">
        <f t="shared" si="207"/>
        <v>0</v>
      </c>
      <c r="J1023" s="17">
        <f t="shared" si="208"/>
        <v>0</v>
      </c>
      <c r="K1023" s="17">
        <f t="shared" si="209"/>
        <v>0</v>
      </c>
      <c r="L1023" s="728"/>
      <c r="M1023" s="789"/>
    </row>
    <row r="1024" spans="2:13">
      <c r="B1024" s="225" t="s">
        <v>17</v>
      </c>
      <c r="C1024" s="226"/>
      <c r="D1024" s="226"/>
      <c r="E1024" s="226"/>
      <c r="F1024" s="226"/>
      <c r="G1024" s="226"/>
      <c r="H1024" s="227"/>
      <c r="I1024" s="228"/>
      <c r="J1024" s="24">
        <f>SUM(J1017:J1023)</f>
        <v>0</v>
      </c>
      <c r="K1024" s="24">
        <f>SUM(K1017:K1023)</f>
        <v>0</v>
      </c>
      <c r="L1024" s="229"/>
      <c r="M1024" s="229"/>
    </row>
    <row r="1025" spans="2:13">
      <c r="B1025" s="229"/>
      <c r="C1025" s="229"/>
      <c r="D1025" s="229"/>
      <c r="E1025" s="229"/>
      <c r="F1025" s="229"/>
      <c r="G1025" s="229"/>
      <c r="H1025" s="230"/>
      <c r="I1025" s="229"/>
      <c r="J1025" s="684" t="s">
        <v>18</v>
      </c>
      <c r="K1025" s="26">
        <f>K1024-J1024</f>
        <v>0</v>
      </c>
      <c r="L1025" s="229"/>
      <c r="M1025" s="229"/>
    </row>
    <row r="1026" spans="2:13">
      <c r="B1026" s="229"/>
      <c r="C1026" s="229"/>
      <c r="D1026" s="229"/>
      <c r="E1026" s="229"/>
      <c r="F1026" s="229"/>
      <c r="G1026" s="229"/>
      <c r="H1026" s="230"/>
      <c r="I1026" s="229"/>
      <c r="J1026" s="685"/>
      <c r="K1026" s="686"/>
      <c r="L1026" s="229"/>
      <c r="M1026" s="229"/>
    </row>
    <row r="1027" spans="2:13">
      <c r="B1027" s="229"/>
      <c r="C1027" s="229"/>
      <c r="D1027" s="229"/>
      <c r="E1027" s="229"/>
      <c r="F1027" s="229"/>
      <c r="G1027" s="229"/>
      <c r="H1027" s="230"/>
      <c r="I1027" s="229"/>
      <c r="J1027" s="685"/>
      <c r="K1027" s="686"/>
      <c r="L1027" s="229"/>
      <c r="M1027" s="229"/>
    </row>
    <row r="1028" spans="2:13">
      <c r="B1028" s="660"/>
      <c r="C1028" s="49" t="s">
        <v>199</v>
      </c>
      <c r="D1028" s="628"/>
      <c r="E1028" s="229"/>
      <c r="F1028" s="229"/>
      <c r="G1028" s="229"/>
      <c r="H1028" s="230"/>
      <c r="I1028" s="229"/>
      <c r="J1028" s="229"/>
      <c r="K1028" s="229"/>
      <c r="L1028" s="229"/>
      <c r="M1028" s="229"/>
    </row>
    <row r="1029" spans="2:13">
      <c r="B1029" s="660"/>
      <c r="C1029" s="49" t="s">
        <v>19</v>
      </c>
      <c r="D1029" s="674"/>
      <c r="E1029" s="229"/>
      <c r="F1029" s="229"/>
      <c r="G1029" s="229"/>
      <c r="H1029" s="230"/>
      <c r="I1029" s="229"/>
      <c r="J1029" s="229"/>
      <c r="K1029" s="229"/>
      <c r="L1029" s="229"/>
      <c r="M1029" s="229"/>
    </row>
    <row r="1030" spans="2:13">
      <c r="B1030" s="660"/>
      <c r="C1030" s="49" t="s">
        <v>20</v>
      </c>
      <c r="D1030" s="674"/>
      <c r="E1030" s="229"/>
      <c r="F1030" s="229"/>
      <c r="G1030" s="229"/>
      <c r="H1030" s="230"/>
      <c r="I1030" s="229"/>
      <c r="J1030" s="229"/>
      <c r="K1030" s="229"/>
      <c r="L1030" s="229"/>
      <c r="M1030" s="229"/>
    </row>
    <row r="1031" spans="2:13" ht="28">
      <c r="B1031" s="217" t="s">
        <v>3</v>
      </c>
      <c r="C1031" s="217" t="s">
        <v>4</v>
      </c>
      <c r="D1031" s="217" t="s">
        <v>5</v>
      </c>
      <c r="E1031" s="217" t="s">
        <v>6</v>
      </c>
      <c r="F1031" s="217" t="s">
        <v>7</v>
      </c>
      <c r="G1031" s="217" t="s">
        <v>8</v>
      </c>
      <c r="H1031" s="218" t="s">
        <v>9</v>
      </c>
      <c r="I1031" s="217" t="s">
        <v>10</v>
      </c>
      <c r="J1031" s="217" t="s">
        <v>11</v>
      </c>
      <c r="K1031" s="217" t="s">
        <v>12</v>
      </c>
      <c r="L1031" s="697" t="s">
        <v>13</v>
      </c>
      <c r="M1031" s="675" t="s">
        <v>82</v>
      </c>
    </row>
    <row r="1032" spans="2:13">
      <c r="B1032" s="220">
        <v>1</v>
      </c>
      <c r="C1032" s="687" t="s">
        <v>299</v>
      </c>
      <c r="D1032" s="221" t="s">
        <v>16</v>
      </c>
      <c r="E1032" s="220">
        <v>2000</v>
      </c>
      <c r="F1032" s="220">
        <v>1</v>
      </c>
      <c r="G1032" s="16">
        <f t="shared" ref="G1032:G1038" si="210">CEILING(E1032/F1032,1)</f>
        <v>2000</v>
      </c>
      <c r="H1032" s="727"/>
      <c r="I1032" s="17">
        <f t="shared" ref="I1032:I1038" si="211">H1032*L1032+H1032</f>
        <v>0</v>
      </c>
      <c r="J1032" s="17">
        <f t="shared" ref="J1032:J1038" si="212">ROUND(G1032*H1032,2)</f>
        <v>0</v>
      </c>
      <c r="K1032" s="17">
        <f t="shared" ref="K1032:K1038" si="213">ROUND(G1032*I1032,2)</f>
        <v>0</v>
      </c>
      <c r="L1032" s="223"/>
      <c r="M1032" s="789"/>
    </row>
    <row r="1033" spans="2:13">
      <c r="B1033" s="220">
        <v>2</v>
      </c>
      <c r="C1033" s="687" t="s">
        <v>300</v>
      </c>
      <c r="D1033" s="221" t="s">
        <v>16</v>
      </c>
      <c r="E1033" s="220">
        <v>1500</v>
      </c>
      <c r="F1033" s="220">
        <v>1</v>
      </c>
      <c r="G1033" s="16">
        <f t="shared" si="210"/>
        <v>1500</v>
      </c>
      <c r="H1033" s="727"/>
      <c r="I1033" s="17">
        <f t="shared" si="211"/>
        <v>0</v>
      </c>
      <c r="J1033" s="17">
        <f t="shared" si="212"/>
        <v>0</v>
      </c>
      <c r="K1033" s="17">
        <f t="shared" si="213"/>
        <v>0</v>
      </c>
      <c r="L1033" s="223"/>
      <c r="M1033" s="789"/>
    </row>
    <row r="1034" spans="2:13">
      <c r="B1034" s="220">
        <v>3</v>
      </c>
      <c r="C1034" s="687" t="s">
        <v>301</v>
      </c>
      <c r="D1034" s="221" t="s">
        <v>16</v>
      </c>
      <c r="E1034" s="220">
        <v>1000</v>
      </c>
      <c r="F1034" s="220">
        <v>1</v>
      </c>
      <c r="G1034" s="16">
        <f t="shared" si="210"/>
        <v>1000</v>
      </c>
      <c r="H1034" s="727"/>
      <c r="I1034" s="17">
        <f t="shared" si="211"/>
        <v>0</v>
      </c>
      <c r="J1034" s="17">
        <f t="shared" si="212"/>
        <v>0</v>
      </c>
      <c r="K1034" s="17">
        <f t="shared" si="213"/>
        <v>0</v>
      </c>
      <c r="L1034" s="223"/>
      <c r="M1034" s="789"/>
    </row>
    <row r="1035" spans="2:13">
      <c r="B1035" s="220">
        <v>4</v>
      </c>
      <c r="C1035" s="687" t="s">
        <v>302</v>
      </c>
      <c r="D1035" s="221" t="s">
        <v>16</v>
      </c>
      <c r="E1035" s="220">
        <v>2000</v>
      </c>
      <c r="F1035" s="220">
        <v>1</v>
      </c>
      <c r="G1035" s="16">
        <f t="shared" si="210"/>
        <v>2000</v>
      </c>
      <c r="H1035" s="727"/>
      <c r="I1035" s="17">
        <f t="shared" si="211"/>
        <v>0</v>
      </c>
      <c r="J1035" s="17">
        <f t="shared" si="212"/>
        <v>0</v>
      </c>
      <c r="K1035" s="17">
        <f t="shared" si="213"/>
        <v>0</v>
      </c>
      <c r="L1035" s="223"/>
      <c r="M1035" s="789"/>
    </row>
    <row r="1036" spans="2:13">
      <c r="B1036" s="220">
        <v>5</v>
      </c>
      <c r="C1036" s="687" t="s">
        <v>303</v>
      </c>
      <c r="D1036" s="221" t="s">
        <v>16</v>
      </c>
      <c r="E1036" s="220">
        <v>15</v>
      </c>
      <c r="F1036" s="220">
        <v>1</v>
      </c>
      <c r="G1036" s="16">
        <f t="shared" si="210"/>
        <v>15</v>
      </c>
      <c r="H1036" s="727"/>
      <c r="I1036" s="17">
        <f t="shared" si="211"/>
        <v>0</v>
      </c>
      <c r="J1036" s="17">
        <f t="shared" si="212"/>
        <v>0</v>
      </c>
      <c r="K1036" s="17">
        <f t="shared" si="213"/>
        <v>0</v>
      </c>
      <c r="L1036" s="223"/>
      <c r="M1036" s="789"/>
    </row>
    <row r="1037" spans="2:13">
      <c r="B1037" s="220">
        <v>6</v>
      </c>
      <c r="C1037" s="687" t="s">
        <v>304</v>
      </c>
      <c r="D1037" s="221" t="s">
        <v>16</v>
      </c>
      <c r="E1037" s="220">
        <v>5</v>
      </c>
      <c r="F1037" s="220">
        <v>1</v>
      </c>
      <c r="G1037" s="16">
        <f t="shared" si="210"/>
        <v>5</v>
      </c>
      <c r="H1037" s="727"/>
      <c r="I1037" s="17">
        <f t="shared" si="211"/>
        <v>0</v>
      </c>
      <c r="J1037" s="17">
        <f t="shared" si="212"/>
        <v>0</v>
      </c>
      <c r="K1037" s="17">
        <f t="shared" si="213"/>
        <v>0</v>
      </c>
      <c r="L1037" s="223"/>
      <c r="M1037" s="789"/>
    </row>
    <row r="1038" spans="2:13">
      <c r="B1038" s="220">
        <v>7</v>
      </c>
      <c r="C1038" s="687" t="s">
        <v>305</v>
      </c>
      <c r="D1038" s="221" t="s">
        <v>16</v>
      </c>
      <c r="E1038" s="220">
        <v>2000</v>
      </c>
      <c r="F1038" s="220">
        <v>1</v>
      </c>
      <c r="G1038" s="16">
        <f t="shared" si="210"/>
        <v>2000</v>
      </c>
      <c r="H1038" s="727"/>
      <c r="I1038" s="17">
        <f t="shared" si="211"/>
        <v>0</v>
      </c>
      <c r="J1038" s="17">
        <f t="shared" si="212"/>
        <v>0</v>
      </c>
      <c r="K1038" s="17">
        <f t="shared" si="213"/>
        <v>0</v>
      </c>
      <c r="L1038" s="223"/>
      <c r="M1038" s="789"/>
    </row>
    <row r="1039" spans="2:13">
      <c r="B1039" s="225" t="s">
        <v>17</v>
      </c>
      <c r="C1039" s="226"/>
      <c r="D1039" s="226"/>
      <c r="E1039" s="226"/>
      <c r="F1039" s="226"/>
      <c r="G1039" s="226"/>
      <c r="H1039" s="227"/>
      <c r="I1039" s="228"/>
      <c r="J1039" s="24">
        <f>SUM(J1032:J1038)</f>
        <v>0</v>
      </c>
      <c r="K1039" s="24">
        <f>SUM(K1032:K1038)</f>
        <v>0</v>
      </c>
      <c r="L1039" s="229"/>
      <c r="M1039" s="730"/>
    </row>
    <row r="1040" spans="2:13">
      <c r="B1040" s="229"/>
      <c r="C1040" s="229"/>
      <c r="D1040" s="229"/>
      <c r="E1040" s="229"/>
      <c r="F1040" s="229"/>
      <c r="G1040" s="229"/>
      <c r="H1040" s="230"/>
      <c r="I1040" s="229"/>
      <c r="J1040" s="684" t="s">
        <v>18</v>
      </c>
      <c r="K1040" s="26">
        <f>K1039-J1039</f>
        <v>0</v>
      </c>
      <c r="L1040" s="229"/>
      <c r="M1040" s="229"/>
    </row>
    <row r="1041" spans="1:13">
      <c r="B1041" s="30"/>
      <c r="C1041" s="30"/>
      <c r="D1041" s="30"/>
      <c r="E1041" s="30"/>
      <c r="F1041" s="30"/>
      <c r="G1041" s="30"/>
      <c r="H1041" s="30"/>
      <c r="I1041" s="30"/>
      <c r="J1041" s="194"/>
      <c r="K1041" s="79"/>
      <c r="L1041" s="195"/>
      <c r="M1041" s="30"/>
    </row>
    <row r="1042" spans="1:13">
      <c r="B1042" s="30"/>
      <c r="C1042" s="30"/>
      <c r="D1042" s="30"/>
      <c r="E1042" s="30"/>
      <c r="F1042" s="30"/>
      <c r="G1042" s="30"/>
      <c r="H1042" s="30"/>
      <c r="I1042" s="30"/>
      <c r="J1042" s="194"/>
      <c r="K1042" s="79"/>
      <c r="L1042" s="195"/>
      <c r="M1042" s="30"/>
    </row>
    <row r="1043" spans="1:13">
      <c r="B1043" s="30"/>
      <c r="C1043" s="30"/>
      <c r="D1043" s="30"/>
      <c r="E1043" s="30"/>
      <c r="F1043" s="30"/>
      <c r="G1043" s="30"/>
      <c r="H1043" s="30"/>
      <c r="I1043" s="30"/>
      <c r="J1043" s="194"/>
      <c r="K1043" s="79"/>
      <c r="L1043" s="195"/>
      <c r="M1043" s="30"/>
    </row>
    <row r="1044" spans="1:13" s="1" customFormat="1" ht="14">
      <c r="B1044" s="230"/>
      <c r="C1044" s="797" t="s">
        <v>369</v>
      </c>
      <c r="D1044" s="798"/>
      <c r="E1044" s="229"/>
      <c r="F1044" s="229"/>
      <c r="G1044" s="229"/>
      <c r="H1044" s="230"/>
      <c r="I1044" s="229"/>
      <c r="J1044" s="229"/>
      <c r="K1044" s="229"/>
      <c r="L1044" s="229"/>
      <c r="M1044" s="229"/>
    </row>
    <row r="1045" spans="1:13" s="1" customFormat="1" ht="14">
      <c r="B1045" s="230"/>
      <c r="C1045" s="49" t="s">
        <v>19</v>
      </c>
      <c r="D1045" s="230"/>
      <c r="E1045" s="229"/>
      <c r="F1045" s="229"/>
      <c r="G1045" s="229"/>
      <c r="H1045" s="230"/>
      <c r="I1045" s="229"/>
      <c r="J1045" s="229"/>
      <c r="K1045" s="229"/>
      <c r="L1045" s="229"/>
      <c r="M1045" s="229"/>
    </row>
    <row r="1046" spans="1:13" s="1" customFormat="1" ht="14">
      <c r="B1046" s="230"/>
      <c r="C1046" s="49" t="s">
        <v>20</v>
      </c>
      <c r="D1046" s="230"/>
      <c r="E1046" s="229"/>
      <c r="F1046" s="229"/>
      <c r="G1046" s="229"/>
      <c r="H1046" s="230"/>
      <c r="I1046" s="229"/>
      <c r="J1046" s="229"/>
      <c r="K1046" s="229"/>
      <c r="L1046" s="229"/>
      <c r="M1046" s="229"/>
    </row>
    <row r="1047" spans="1:13" s="1" customFormat="1" ht="28">
      <c r="A1047" s="799"/>
      <c r="B1047" s="217" t="s">
        <v>3</v>
      </c>
      <c r="C1047" s="217" t="s">
        <v>4</v>
      </c>
      <c r="D1047" s="217" t="s">
        <v>5</v>
      </c>
      <c r="E1047" s="217" t="s">
        <v>6</v>
      </c>
      <c r="F1047" s="217" t="s">
        <v>7</v>
      </c>
      <c r="G1047" s="217" t="s">
        <v>8</v>
      </c>
      <c r="H1047" s="218" t="s">
        <v>9</v>
      </c>
      <c r="I1047" s="217" t="s">
        <v>10</v>
      </c>
      <c r="J1047" s="217" t="s">
        <v>11</v>
      </c>
      <c r="K1047" s="217" t="s">
        <v>12</v>
      </c>
      <c r="L1047" s="697" t="s">
        <v>13</v>
      </c>
      <c r="M1047" s="675" t="s">
        <v>82</v>
      </c>
    </row>
    <row r="1048" spans="1:13" s="1" customFormat="1" ht="14">
      <c r="B1048" s="220">
        <v>1</v>
      </c>
      <c r="C1048" s="687" t="s">
        <v>336</v>
      </c>
      <c r="D1048" s="221" t="s">
        <v>16</v>
      </c>
      <c r="E1048" s="220">
        <v>1500</v>
      </c>
      <c r="F1048" s="220">
        <v>100</v>
      </c>
      <c r="G1048" s="16">
        <f>CEILING(E1048/F1048,1)</f>
        <v>15</v>
      </c>
      <c r="H1048" s="60"/>
      <c r="I1048" s="17">
        <f t="shared" ref="I1048:I1050" si="214">H1048*L1048+H1048</f>
        <v>0</v>
      </c>
      <c r="J1048" s="17">
        <f t="shared" ref="J1048:J1050" si="215">ROUND(G1048*H1048,2)</f>
        <v>0</v>
      </c>
      <c r="K1048" s="17">
        <f t="shared" ref="K1048:K1050" si="216">ROUND(G1048*I1048,2)</f>
        <v>0</v>
      </c>
      <c r="L1048" s="223"/>
      <c r="M1048" s="699"/>
    </row>
    <row r="1049" spans="1:13" s="1" customFormat="1" ht="28">
      <c r="B1049" s="220">
        <v>2</v>
      </c>
      <c r="C1049" s="687" t="s">
        <v>337</v>
      </c>
      <c r="D1049" s="221" t="s">
        <v>16</v>
      </c>
      <c r="E1049" s="220">
        <v>2400</v>
      </c>
      <c r="F1049" s="220">
        <v>300</v>
      </c>
      <c r="G1049" s="16">
        <f>CEILING(E1049/F1049,1)</f>
        <v>8</v>
      </c>
      <c r="H1049" s="60"/>
      <c r="I1049" s="17">
        <f t="shared" si="214"/>
        <v>0</v>
      </c>
      <c r="J1049" s="17">
        <f t="shared" si="215"/>
        <v>0</v>
      </c>
      <c r="K1049" s="17">
        <f t="shared" si="216"/>
        <v>0</v>
      </c>
      <c r="L1049" s="223"/>
      <c r="M1049" s="699"/>
    </row>
    <row r="1050" spans="1:13" s="1" customFormat="1" ht="28">
      <c r="B1050" s="220">
        <v>3</v>
      </c>
      <c r="C1050" s="687" t="s">
        <v>338</v>
      </c>
      <c r="D1050" s="221" t="s">
        <v>16</v>
      </c>
      <c r="E1050" s="220">
        <v>9000</v>
      </c>
      <c r="F1050" s="220">
        <v>200</v>
      </c>
      <c r="G1050" s="16">
        <f>CEILING(E1050/F1050,1)</f>
        <v>45</v>
      </c>
      <c r="H1050" s="60"/>
      <c r="I1050" s="17">
        <f t="shared" si="214"/>
        <v>0</v>
      </c>
      <c r="J1050" s="17">
        <f t="shared" si="215"/>
        <v>0</v>
      </c>
      <c r="K1050" s="17">
        <f t="shared" si="216"/>
        <v>0</v>
      </c>
      <c r="L1050" s="223"/>
      <c r="M1050" s="699"/>
    </row>
    <row r="1051" spans="1:13" s="1" customFormat="1" ht="14">
      <c r="B1051" s="225" t="s">
        <v>17</v>
      </c>
      <c r="C1051" s="226"/>
      <c r="D1051" s="226"/>
      <c r="E1051" s="226"/>
      <c r="F1051" s="226"/>
      <c r="G1051" s="226"/>
      <c r="H1051" s="227"/>
      <c r="I1051" s="228"/>
      <c r="J1051" s="912">
        <f>SUM(J1048:J1050)</f>
        <v>0</v>
      </c>
      <c r="K1051" s="912">
        <f>SUM(K1048:K1050)</f>
        <v>0</v>
      </c>
      <c r="L1051" s="229"/>
      <c r="M1051" s="229"/>
    </row>
    <row r="1052" spans="1:13" s="1" customFormat="1" ht="14">
      <c r="B1052" s="229"/>
      <c r="C1052" s="229"/>
      <c r="D1052" s="229"/>
      <c r="E1052" s="229"/>
      <c r="F1052" s="229"/>
      <c r="G1052" s="229"/>
      <c r="H1052" s="230"/>
      <c r="I1052" s="229"/>
      <c r="J1052" s="684" t="s">
        <v>18</v>
      </c>
      <c r="K1052" s="26">
        <f>K1051-J1051</f>
        <v>0</v>
      </c>
      <c r="L1052" s="229"/>
      <c r="M1052" s="229"/>
    </row>
    <row r="1054" spans="1:13">
      <c r="C1054" s="905" t="s">
        <v>397</v>
      </c>
    </row>
    <row r="1055" spans="1:13" ht="15.5">
      <c r="B1055" s="796"/>
      <c r="C1055" s="906" t="s">
        <v>398</v>
      </c>
      <c r="D1055" s="796"/>
      <c r="E1055" s="796"/>
      <c r="F1055" s="796"/>
      <c r="G1055" s="796"/>
      <c r="H1055" s="796"/>
      <c r="I1055" s="796"/>
    </row>
    <row r="1056" spans="1:13" ht="15.5">
      <c r="B1056" s="796"/>
      <c r="C1056" s="906" t="s">
        <v>399</v>
      </c>
      <c r="D1056" s="796"/>
      <c r="E1056" s="796"/>
      <c r="F1056" s="796"/>
      <c r="G1056" s="796"/>
      <c r="H1056" s="796"/>
      <c r="I1056" s="796"/>
    </row>
    <row r="1057" spans="2:9" ht="15.5">
      <c r="B1057" s="796"/>
      <c r="C1057" s="796"/>
      <c r="D1057" s="796"/>
      <c r="E1057" s="796"/>
      <c r="F1057" s="796"/>
      <c r="G1057" s="796"/>
      <c r="H1057" s="796"/>
      <c r="I1057" s="796"/>
    </row>
  </sheetData>
  <mergeCells count="102">
    <mergeCell ref="E448:F448"/>
    <mergeCell ref="E449:F449"/>
    <mergeCell ref="E450:F450"/>
    <mergeCell ref="B707:I707"/>
    <mergeCell ref="B102:I102"/>
    <mergeCell ref="B602:I602"/>
    <mergeCell ref="B692:I692"/>
    <mergeCell ref="B753:I753"/>
    <mergeCell ref="E872:F872"/>
    <mergeCell ref="E806:F806"/>
    <mergeCell ref="E807:F807"/>
    <mergeCell ref="E852:F852"/>
    <mergeCell ref="B223:I223"/>
    <mergeCell ref="E698:F698"/>
    <mergeCell ref="E699:F699"/>
    <mergeCell ref="E836:F836"/>
    <mergeCell ref="E849:F849"/>
    <mergeCell ref="E850:F850"/>
    <mergeCell ref="E789:F789"/>
    <mergeCell ref="E790:F790"/>
    <mergeCell ref="C955:I955"/>
    <mergeCell ref="E529:F529"/>
    <mergeCell ref="E530:F530"/>
    <mergeCell ref="E531:F531"/>
    <mergeCell ref="E532:F532"/>
    <mergeCell ref="E548:F548"/>
    <mergeCell ref="E546:F546"/>
    <mergeCell ref="E547:F547"/>
    <mergeCell ref="E679:F679"/>
    <mergeCell ref="E680:F680"/>
    <mergeCell ref="E757:F757"/>
    <mergeCell ref="E758:F758"/>
    <mergeCell ref="E759:F759"/>
    <mergeCell ref="E873:F873"/>
    <mergeCell ref="E833:F833"/>
    <mergeCell ref="E834:F834"/>
    <mergeCell ref="B940:I940"/>
    <mergeCell ref="C942:I942"/>
    <mergeCell ref="C943:I943"/>
    <mergeCell ref="B952:I952"/>
    <mergeCell ref="C954:I954"/>
    <mergeCell ref="E156:F156"/>
    <mergeCell ref="E157:F157"/>
    <mergeCell ref="E158:F158"/>
    <mergeCell ref="E635:F635"/>
    <mergeCell ref="E496:F496"/>
    <mergeCell ref="E497:F497"/>
    <mergeCell ref="E498:F498"/>
    <mergeCell ref="E499:F499"/>
    <mergeCell ref="E513:F513"/>
    <mergeCell ref="E514:F514"/>
    <mergeCell ref="E515:F515"/>
    <mergeCell ref="E516:F516"/>
    <mergeCell ref="E632:F632"/>
    <mergeCell ref="B395:I395"/>
    <mergeCell ref="B410:I410"/>
    <mergeCell ref="E295:F295"/>
    <mergeCell ref="E107:F107"/>
    <mergeCell ref="E108:F108"/>
    <mergeCell ref="E109:F109"/>
    <mergeCell ref="E110:F110"/>
    <mergeCell ref="E155:F155"/>
    <mergeCell ref="E311:F311"/>
    <mergeCell ref="E312:F312"/>
    <mergeCell ref="E309:F309"/>
    <mergeCell ref="E310:F310"/>
    <mergeCell ref="B190:I190"/>
    <mergeCell ref="B278:I278"/>
    <mergeCell ref="E292:F292"/>
    <mergeCell ref="E293:F293"/>
    <mergeCell ref="E294:F294"/>
    <mergeCell ref="B385:I385"/>
    <mergeCell ref="E549:F549"/>
    <mergeCell ref="E791:F791"/>
    <mergeCell ref="E792:F792"/>
    <mergeCell ref="E851:F851"/>
    <mergeCell ref="E696:F696"/>
    <mergeCell ref="E697:F697"/>
    <mergeCell ref="C801:M801"/>
    <mergeCell ref="E804:F804"/>
    <mergeCell ref="E805:F805"/>
    <mergeCell ref="E773:F773"/>
    <mergeCell ref="E774:F774"/>
    <mergeCell ref="E775:F775"/>
    <mergeCell ref="E776:F776"/>
    <mergeCell ref="E447:F447"/>
    <mergeCell ref="E874:F874"/>
    <mergeCell ref="E875:F875"/>
    <mergeCell ref="E893:F893"/>
    <mergeCell ref="E894:F894"/>
    <mergeCell ref="E399:F399"/>
    <mergeCell ref="E400:F400"/>
    <mergeCell ref="E401:F401"/>
    <mergeCell ref="E402:F402"/>
    <mergeCell ref="E891:F891"/>
    <mergeCell ref="E892:F892"/>
    <mergeCell ref="E760:F760"/>
    <mergeCell ref="E681:F681"/>
    <mergeCell ref="E682:F682"/>
    <mergeCell ref="E633:F633"/>
    <mergeCell ref="E634:F634"/>
    <mergeCell ref="E835:F835"/>
  </mergeCells>
  <conditionalFormatting sqref="G1032:G1038 M1032:M1038 G960:G965 G975 G984:G990 G1000:G1007 I960:K965 I975:K975 I984:K990 I1000:K1007 I1017:K1023 I1032:K1038 G1048:G1050 I1048:K1050 G1017:G1023 G936:M936 H937:K939 B936:F939 J941:J944 C953 J929 B941:I941 B940 L937:L944 B942:C944 M937:M939 M949:M951 I751:K752 I768:K768 I784:K784 I798:K798 I815:K818 I827:K828 I844:K844 I858:K867 I881:K885 I900:K902 I912:K912 I922:K927 I949:K951 G372:G374 G66:G69 G36 G46 G56 G79 G89:G90 G118 G128 G137 G147:G150 G166:G167 G177:G179 G189 G199:G201 G211 G243:G244 G254:G257 G267 G277 G287:G288 G302:G304 G232:G233 M254:M257 M337 G363 G320:G327 G384 G419:G426 G437:G442 G457 G524 G467 G477:G478 G488:G491 G507:G509 I477:K478 G540:G541 G569 G556:G559 G611:G612 G578:G580 G590:G591 G601 I592 I128:K128 G728:G729 G16 I16:K16 G26 I302:K304 G706 I26:K26 I36:K36 I46:K46 I56:K56 I66:K69 I79:K79 I89:K90 I100:K101 I118:K118 I137:K137 I147:K150 I166:K167 I177:K179 I189:K189 I199:K201 I211:K211 I221:K222 I232:K233 I243:K244 I254:K257 I267:K267 I277:K277 I287:K288 I320:K327 I337:K337 I347:K353 I363:K363 I372:K374 I384:K384 I394:K394 I409:K409 I419:K426 I437:K442 I457:K457 I467:K467 I488:K491 I507:K509 I524:K524 I540:K541 I556:K559 I569:K569 I578:K580 I590:K591 I601:K601 I611:K612 I622:K627 I643:K645 I656:K674 I690:K691 I706:K706 I717:K718 I728:K729 I740:K740 G690:G691">
    <cfRule type="expression" dxfId="6" priority="1537" stopIfTrue="1">
      <formula>ISERROR(B16)</formula>
    </cfRule>
  </conditionalFormatting>
  <conditionalFormatting sqref="G922:G927 G949:G951 G937:G939 H100">
    <cfRule type="expression" dxfId="5" priority="1480" stopIfTrue="1">
      <formula>ISERROR(G100)</formula>
    </cfRule>
  </conditionalFormatting>
  <conditionalFormatting sqref="G827:G828 G337">
    <cfRule type="expression" dxfId="4" priority="1318" stopIfTrue="1">
      <formula>ISERROR(G337)</formula>
    </cfRule>
    <cfRule type="expression" dxfId="3" priority="1319" stopIfTrue="1">
      <formula>ISERROR(G337)</formula>
    </cfRule>
  </conditionalFormatting>
  <conditionalFormatting sqref="G347:G353">
    <cfRule type="expression" dxfId="2" priority="1320" stopIfTrue="1">
      <formula>ISERROR(G347)</formula>
    </cfRule>
  </conditionalFormatting>
  <conditionalFormatting sqref="C922:C927 M922:M927 E922:E927">
    <cfRule type="expression" dxfId="1" priority="866" stopIfTrue="1">
      <formula>ISERROR(C922)</formula>
    </cfRule>
  </conditionalFormatting>
  <conditionalFormatting sqref="G768">
    <cfRule type="expression" dxfId="0" priority="733" stopIfTrue="1">
      <formula>ISERROR(G768)</formula>
    </cfRule>
  </conditionalFormatting>
  <printOptions horizontalCentered="1"/>
  <pageMargins left="0.39370078740157483" right="0.39370078740157483" top="0.74803149606299213" bottom="0.74803149606299213" header="0.31496062992125984" footer="0.31496062992125984"/>
  <pageSetup paperSize="9" scale="52"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Mirosław Czarnecki</cp:lastModifiedBy>
  <cp:lastPrinted>2021-05-10T05:21:13Z</cp:lastPrinted>
  <dcterms:created xsi:type="dcterms:W3CDTF">2021-03-02T07:51:30Z</dcterms:created>
  <dcterms:modified xsi:type="dcterms:W3CDTF">2021-05-10T05:21:34Z</dcterms:modified>
</cp:coreProperties>
</file>