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2. SWZ\"/>
    </mc:Choice>
  </mc:AlternateContent>
  <xr:revisionPtr revIDLastSave="0" documentId="13_ncr:1_{CE960F07-ECA2-41A3-98DF-38A9585A9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7" sheetId="1" r:id="rId1"/>
  </sheets>
  <definedNames>
    <definedName name="_xlnm.Print_Area" localSheetId="0">Zad.7!$A$1:$J$21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F11" i="1"/>
  <c r="H11" i="1" s="1"/>
  <c r="I11" i="1" s="1"/>
  <c r="F10" i="1"/>
  <c r="F21" i="1" l="1"/>
  <c r="H10" i="1"/>
  <c r="H21" i="1" s="1"/>
  <c r="I10" i="1" l="1"/>
</calcChain>
</file>

<file path=xl/sharedStrings.xml><?xml version="1.0" encoding="utf-8"?>
<sst xmlns="http://schemas.openxmlformats.org/spreadsheetml/2006/main" count="38" uniqueCount="29">
  <si>
    <t>Lp.</t>
  </si>
  <si>
    <t>Przedmiot  zamówienia</t>
  </si>
  <si>
    <t>Ilość</t>
  </si>
  <si>
    <t>Razem
Brutto:</t>
  </si>
  <si>
    <t>szt</t>
  </si>
  <si>
    <t xml:space="preserve">szt </t>
  </si>
  <si>
    <t>Jm.</t>
  </si>
  <si>
    <t>Cena
jedn.
Netto
(zł/j.m.)</t>
  </si>
  <si>
    <t>Wartość
netto
6=4x5</t>
  </si>
  <si>
    <t>Stawka
VAT (%)</t>
  </si>
  <si>
    <t>Wartość 
brutto (zł)
8=6+7</t>
  </si>
  <si>
    <t>PRODUCENT, Nazwa własna lub inne określenie identyfikujące 
wyrób w sposób jednoznaczny, np. nr katalogowy</t>
  </si>
  <si>
    <t>Razem
Netto:</t>
  </si>
  <si>
    <t xml:space="preserve">
Imadło okulistyczne, model Castroviejo, wykonane ze stali chirurgicznej z podwójną powłoką chromową, bez zamka, szczęki delikatnie zagięte o długości 10,5 mm, rozmiar tipa przy zamkniętych szczękach 1.5 mm x 0.8 mm, długość całkowita 140 mm,
</t>
  </si>
  <si>
    <t xml:space="preserve">
Pęseta anatomiczna, wykonana ze stali chirurgicznej z podwójną powłoką chromową, zabezpieczającą, antyodblaskową, szczęki proste, karbowane o szerokości 1,0 mm, długość całkowita 100-110 mm
</t>
  </si>
  <si>
    <t xml:space="preserve">
Pęseta chirurgiczna, wykonana ze stali chirurgicznej z podwójną powłoką chromową, zabezpieczającą, antyodblaskową, szczęki proste, z  ząbkami 1x2 o długości 0.12mm o szerokości 1,0 mm, rękojeść płaska karbowana, długość całkowita 100-110mm
</t>
  </si>
  <si>
    <t xml:space="preserve">
Pęsetka, model Colibri, wykonana ze stali chirurgicznej z podwójną powłoką chromową, zabezpieczającą, antyodblaskową, platforma chwytna o długości 5 mm zakończona ząbkami 1x2 o długości 0.12mm, rękojeść płaska karbowana, długość całkowita 75  mm
</t>
  </si>
  <si>
    <t xml:space="preserve">
Rozszerzadło do dróg łzowych, model Wilder, wykonane ze stali chirurgicznej z podwójną powłoką chromową, zabezpieczającą, antyodblaskową, delikatne, w kształcie stożka zakończonego tipem o średnicy 0,30 mm, długość całkowita 95-105 mm,
</t>
  </si>
  <si>
    <t xml:space="preserve">
Igła do ciał obcych wykonana ze stali chirurgicznej z podwójną powłoką chromową, zabezpieczającą, antyodblaskową, prosta, końcówka zakrzywiona i zaokrąglona o długości całkowitej 125 mm i szerokości szpilki 1 mm.
</t>
  </si>
  <si>
    <t xml:space="preserve">
Sonda do dróg łzowych, model Bowman, kształt cylindryczny, wykonana ze stali chirurgicznej z podwójną powłoką chromową, zabezpieczającą, antyodblaskową, rozmiar 0000/000, długość całkowita 130 mm
</t>
  </si>
  <si>
    <t xml:space="preserve">
Imadło okulistyczne, model Castroviejo, wykonane ze stali chirurgicznej z podwójną powłoką chromową, bez zamka, szczęki proste  o długości 10,5 mm, rozmiar tipa przy zamkniętych szczękach 1.5 mm x 0.8 mm, długość całkowita 140 mm,
</t>
  </si>
  <si>
    <t xml:space="preserve">
Rozwórka typu Murdoch, prawa, wykonana ze stali chirurgicznej z podwójną powłoką chromową, zabezpieczającą, antyodblaskową, regulacja przy pomocy śruby o radełkowatej powierzchni, części podpowiekowe zamknięte, niepełne o długości 12 mm, długość całkowita 45 mm
</t>
  </si>
  <si>
    <t xml:space="preserve">
Rozwórka typu Murdoch, lewa, wykonana ze stali chirurgicznej z podwójną powłoką chromową, zabezpieczającą, antyodblaskową, regulacja przy pomocy śruby o radełkowatej powierzchni, części podpowiekowe zamknięte, niepełne o długości 12 mm, długość całkowita 45 mm
</t>
  </si>
  <si>
    <t xml:space="preserve">
Kontener do sterylizacji parowej, stabilna konstrukcja i odporność na uderzenia, wysoka odporność na środki chemiczne i temperaturę, wykonany z aluminium z anodowaną powłoką ochronną, przykrywka kontenera wykonana z PPSU, filtr umieszczony w pokrywie, filtr bezobsługowy, bez konieczności wymiany– dożywotnia gwarancja skuteczności filtracji.
Kontener z matą silikonową typu „jeżyk” dopasowaną do kontenera. Uchwyty na etykiety identyfikacyjne na pokrywie oraz z przodu kontenera. Wymiary zewnętrzne 300-310 x 185-190 x 90-100 mm
</t>
  </si>
  <si>
    <t xml:space="preserve"> Załącznik nr 8 do SWZ NZ.262.1.2023</t>
  </si>
  <si>
    <t>Załącznik nr 1 do umowy nr NZ.262.1.7.2023</t>
  </si>
  <si>
    <t xml:space="preserve"> Formularz cenowo-techniczny zadania nr 7</t>
  </si>
  <si>
    <t>Cena
jedn.
brutto
9=8/4</t>
  </si>
  <si>
    <r>
      <rPr>
        <b/>
        <sz val="10"/>
        <color rgb="FF000000"/>
        <rFont val="Tahoma"/>
        <family val="2"/>
        <charset val="238"/>
      </rPr>
      <t>1.</t>
    </r>
    <r>
      <rPr>
        <sz val="10"/>
        <color rgb="FF000000"/>
        <rFont val="Tahoma"/>
        <family val="2"/>
        <charset val="238"/>
      </rPr>
      <t xml:space="preserve"> Przedmiotem zamówienia jest </t>
    </r>
    <r>
      <rPr>
        <b/>
        <sz val="10"/>
        <color rgb="FF000000"/>
        <rFont val="Tahoma"/>
        <family val="2"/>
        <charset val="238"/>
      </rPr>
      <t>dostawa 1 zestawu narzędzi VII na oddział okulistyczny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>2.</t>
    </r>
    <r>
      <rPr>
        <sz val="10"/>
        <color rgb="FF000000"/>
        <rFont val="Tahoma"/>
        <family val="2"/>
        <charset val="238"/>
      </rPr>
      <t xml:space="preserve"> Wykonawca gwarantuje, że wszystkie wyroby objęte zamówieniem dotyczącym zadania nr 7 spełniać będą wszystkie - wskazane w niniejszym załączniku – wymagania eksploatacyjno - techniczne oraz jakościowe:
- Wszystkie narzędzia w pakiecie wykonane ze stali nierdzewnych i odpornych na ciepło, zgodnie z normą ISO 13485:2016 lub równoważną- potwierdzone deklaracją producenta;
- Twardość narzędzi w zakresie 44-60 HRC- potwierdzone deklaracją producenta;
- Narzędzia muszą być wykonane w technologii umożliwiającej sterylizację parą- potwierdzone deklaracją producenta;
- Narzędzia oznakowane laserowo: numer katalogowy, nazwa producenta, znak CE- potwierdzone deklaracją producenta; 
- Pasywacja narzędzi z walidacją procesu- potwierdzone deklaracją producenta; 
- Hartowanie narzędzi w atmosferze ochronnej z walidacją procesu- potwierdzone deklaracją producenta;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>Uwaga: Okres ważności wyrobów powinien wynosić minimum 6 miesięcy od dnia dostawy do siedziby zamawiającego.
5.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Wykonawca oferuje realizację niniejszego zadania zgodnie z następującą kalkulacją: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</si>
</sst>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7" x14ac:knownFonts="1">
    <font>
      <sz val="11"/>
      <color indexed="8"/>
      <name val="Calibri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8"/>
      <color rgb="FF00000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9211E"/>
      </patternFill>
    </fill>
    <fill>
      <patternFill patternType="solid">
        <fgColor theme="2" tint="0.79998168889431442"/>
        <bgColor rgb="FFFFFFCC"/>
      </patternFill>
    </fill>
    <fill>
      <patternFill patternType="solid">
        <fgColor theme="2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5" fillId="0" borderId="3"/>
  </cellStyleXfs>
  <cellXfs count="4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wrapText="1"/>
    </xf>
    <xf numFmtId="0" fontId="3" fillId="0" borderId="0" xfId="0" applyNumberFormat="1" applyFont="1">
      <alignment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4" fontId="10" fillId="7" borderId="7" xfId="0" applyNumberFormat="1" applyFont="1" applyFill="1" applyBorder="1" applyAlignment="1">
      <alignment horizontal="center" vertical="center" wrapText="1"/>
    </xf>
    <xf numFmtId="4" fontId="11" fillId="7" borderId="7" xfId="0" applyNumberFormat="1" applyFont="1" applyFill="1" applyBorder="1" applyAlignment="1">
      <alignment horizontal="center" vertical="center" wrapText="1"/>
    </xf>
    <xf numFmtId="4" fontId="10" fillId="6" borderId="7" xfId="0" applyNumberFormat="1" applyFont="1" applyFill="1" applyBorder="1" applyAlignment="1">
      <alignment horizontal="center" vertical="center" wrapText="1"/>
    </xf>
    <xf numFmtId="9" fontId="10" fillId="7" borderId="7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6" fillId="0" borderId="3" xfId="1" applyFont="1" applyAlignment="1">
      <alignment horizontal="right" vertical="center"/>
    </xf>
    <xf numFmtId="0" fontId="16" fillId="0" borderId="3" xfId="1" applyFont="1" applyAlignment="1">
      <alignment horizontal="center" vertical="center"/>
    </xf>
  </cellXfs>
  <cellStyles count="2">
    <cellStyle name="Normalny" xfId="0" builtinId="0"/>
    <cellStyle name="Normalny 3" xfId="1" xr:uid="{86E71A47-5A47-4775-BB57-D0C8BBB26A6C}"/>
  </cellStyles>
  <dxfs count="1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80000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1"/>
  <sheetViews>
    <sheetView tabSelected="1" view="pageBreakPreview" zoomScale="85" zoomScaleNormal="100" zoomScaleSheetLayoutView="85" zoomScalePageLayoutView="40" workbookViewId="0">
      <selection activeCell="H21" sqref="H21"/>
    </sheetView>
  </sheetViews>
  <sheetFormatPr defaultColWidth="6.140625" defaultRowHeight="14.45" customHeight="1" x14ac:dyDescent="0.25"/>
  <cols>
    <col min="1" max="1" width="3.42578125" style="1" bestFit="1" customWidth="1"/>
    <col min="2" max="2" width="59.28515625" style="10" customWidth="1"/>
    <col min="3" max="3" width="3.85546875" style="1" bestFit="1" customWidth="1"/>
    <col min="4" max="4" width="5.140625" style="1" bestFit="1" customWidth="1"/>
    <col min="5" max="5" width="8.42578125" style="1" bestFit="1" customWidth="1"/>
    <col min="6" max="6" width="10.140625" style="1" bestFit="1" customWidth="1"/>
    <col min="7" max="7" width="7.85546875" style="1" bestFit="1" customWidth="1"/>
    <col min="8" max="8" width="10.140625" style="1" bestFit="1" customWidth="1"/>
    <col min="9" max="9" width="10" style="1" bestFit="1" customWidth="1"/>
    <col min="10" max="10" width="15.5703125" style="1" customWidth="1"/>
    <col min="11" max="12" width="6.140625" style="1" customWidth="1"/>
    <col min="13" max="13" width="27.42578125" style="1" customWidth="1"/>
    <col min="14" max="14" width="20" style="1" customWidth="1"/>
    <col min="15" max="254" width="6.140625" style="1" customWidth="1"/>
  </cols>
  <sheetData>
    <row r="1" spans="1:254" ht="14.45" customHeight="1" x14ac:dyDescent="0.2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</row>
    <row r="2" spans="1:254" ht="14.45" customHeight="1" x14ac:dyDescent="0.25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</row>
    <row r="3" spans="1:254" ht="14.45" customHeight="1" x14ac:dyDescent="0.2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</row>
    <row r="4" spans="1:254" ht="339.75" customHeight="1" x14ac:dyDescent="0.25">
      <c r="A4" s="42" t="s">
        <v>28</v>
      </c>
      <c r="B4" s="43"/>
      <c r="C4" s="43"/>
      <c r="D4" s="43"/>
      <c r="E4" s="43"/>
      <c r="F4" s="43"/>
      <c r="G4" s="43"/>
      <c r="H4" s="43"/>
      <c r="I4" s="43"/>
      <c r="J4" s="43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.7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.7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39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1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84" x14ac:dyDescent="0.25">
      <c r="A8" s="13" t="s">
        <v>0</v>
      </c>
      <c r="B8" s="13" t="s">
        <v>1</v>
      </c>
      <c r="C8" s="14" t="s">
        <v>6</v>
      </c>
      <c r="D8" s="14" t="s">
        <v>2</v>
      </c>
      <c r="E8" s="19" t="s">
        <v>7</v>
      </c>
      <c r="F8" s="14" t="s">
        <v>8</v>
      </c>
      <c r="G8" s="14" t="s">
        <v>9</v>
      </c>
      <c r="H8" s="14" t="s">
        <v>10</v>
      </c>
      <c r="I8" s="14" t="s">
        <v>27</v>
      </c>
      <c r="J8" s="14" t="s">
        <v>11</v>
      </c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4.45" customHeight="1" x14ac:dyDescent="0.25">
      <c r="A9" s="15">
        <v>1</v>
      </c>
      <c r="B9" s="16">
        <v>2</v>
      </c>
      <c r="C9" s="17">
        <v>3</v>
      </c>
      <c r="D9" s="17">
        <v>4</v>
      </c>
      <c r="E9" s="18">
        <v>5</v>
      </c>
      <c r="F9" s="16">
        <v>6</v>
      </c>
      <c r="G9" s="18">
        <v>7</v>
      </c>
      <c r="H9" s="16">
        <v>8</v>
      </c>
      <c r="I9" s="16">
        <v>9</v>
      </c>
      <c r="J9" s="16">
        <v>10</v>
      </c>
      <c r="K9" s="1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89.25" x14ac:dyDescent="0.15">
      <c r="A10" s="20">
        <v>1</v>
      </c>
      <c r="B10" s="21" t="s">
        <v>13</v>
      </c>
      <c r="C10" s="20" t="s">
        <v>5</v>
      </c>
      <c r="D10" s="20">
        <v>3</v>
      </c>
      <c r="E10" s="33"/>
      <c r="F10" s="22">
        <f t="shared" ref="F10:F20" si="0">ROUND(E10*D10,2)</f>
        <v>0</v>
      </c>
      <c r="G10" s="37"/>
      <c r="H10" s="22">
        <f>ROUND((F10+(F10*G10)),2)</f>
        <v>0</v>
      </c>
      <c r="I10" s="22">
        <f>ROUND(H10/D10,2)</f>
        <v>0</v>
      </c>
      <c r="J10" s="3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8"/>
    </row>
    <row r="11" spans="1:254" ht="76.5" x14ac:dyDescent="0.15">
      <c r="A11" s="20">
        <f>A10+1</f>
        <v>2</v>
      </c>
      <c r="B11" s="24" t="s">
        <v>14</v>
      </c>
      <c r="C11" s="20" t="s">
        <v>4</v>
      </c>
      <c r="D11" s="23">
        <v>1</v>
      </c>
      <c r="E11" s="34"/>
      <c r="F11" s="22">
        <f t="shared" si="0"/>
        <v>0</v>
      </c>
      <c r="G11" s="37"/>
      <c r="H11" s="22">
        <f t="shared" ref="H11:H20" si="1">ROUND((F11+(F11*G11)),2)</f>
        <v>0</v>
      </c>
      <c r="I11" s="22">
        <f t="shared" ref="I11:I20" si="2">ROUND(H11/D11,2)</f>
        <v>0</v>
      </c>
      <c r="J11" s="3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8"/>
    </row>
    <row r="12" spans="1:254" ht="76.5" x14ac:dyDescent="0.15">
      <c r="A12" s="20">
        <f t="shared" ref="A12:A20" si="3">A11+1</f>
        <v>3</v>
      </c>
      <c r="B12" s="24" t="s">
        <v>15</v>
      </c>
      <c r="C12" s="20" t="s">
        <v>4</v>
      </c>
      <c r="D12" s="23">
        <v>1</v>
      </c>
      <c r="E12" s="34"/>
      <c r="F12" s="22">
        <f t="shared" si="0"/>
        <v>0</v>
      </c>
      <c r="G12" s="37"/>
      <c r="H12" s="22">
        <f t="shared" si="1"/>
        <v>0</v>
      </c>
      <c r="I12" s="22">
        <f t="shared" si="2"/>
        <v>0</v>
      </c>
      <c r="J12" s="40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8"/>
    </row>
    <row r="13" spans="1:254" ht="76.5" x14ac:dyDescent="0.15">
      <c r="A13" s="20">
        <f t="shared" si="3"/>
        <v>4</v>
      </c>
      <c r="B13" s="21" t="s">
        <v>16</v>
      </c>
      <c r="C13" s="20" t="s">
        <v>4</v>
      </c>
      <c r="D13" s="27">
        <v>2</v>
      </c>
      <c r="E13" s="33"/>
      <c r="F13" s="22">
        <f t="shared" si="0"/>
        <v>0</v>
      </c>
      <c r="G13" s="37"/>
      <c r="H13" s="22">
        <f t="shared" si="1"/>
        <v>0</v>
      </c>
      <c r="I13" s="22">
        <f t="shared" si="2"/>
        <v>0</v>
      </c>
      <c r="J13" s="40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8"/>
    </row>
    <row r="14" spans="1:254" ht="76.5" x14ac:dyDescent="0.15">
      <c r="A14" s="20">
        <f t="shared" si="3"/>
        <v>5</v>
      </c>
      <c r="B14" s="24" t="s">
        <v>17</v>
      </c>
      <c r="C14" s="25" t="s">
        <v>4</v>
      </c>
      <c r="D14" s="30">
        <v>1</v>
      </c>
      <c r="E14" s="34"/>
      <c r="F14" s="22">
        <f t="shared" si="0"/>
        <v>0</v>
      </c>
      <c r="G14" s="37"/>
      <c r="H14" s="22">
        <f t="shared" si="1"/>
        <v>0</v>
      </c>
      <c r="I14" s="22">
        <f t="shared" si="2"/>
        <v>0</v>
      </c>
      <c r="J14" s="4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8"/>
    </row>
    <row r="15" spans="1:254" ht="76.5" x14ac:dyDescent="0.15">
      <c r="A15" s="20">
        <f t="shared" si="3"/>
        <v>6</v>
      </c>
      <c r="B15" s="26" t="s">
        <v>18</v>
      </c>
      <c r="C15" s="20" t="s">
        <v>4</v>
      </c>
      <c r="D15" s="27">
        <v>2</v>
      </c>
      <c r="E15" s="35"/>
      <c r="F15" s="22">
        <f t="shared" si="0"/>
        <v>0</v>
      </c>
      <c r="G15" s="37"/>
      <c r="H15" s="22">
        <f t="shared" si="1"/>
        <v>0</v>
      </c>
      <c r="I15" s="22">
        <f t="shared" si="2"/>
        <v>0</v>
      </c>
      <c r="J15" s="40"/>
      <c r="K15" s="6"/>
      <c r="L15" s="6"/>
      <c r="M15" s="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8"/>
    </row>
    <row r="16" spans="1:254" ht="68.25" customHeight="1" x14ac:dyDescent="0.15">
      <c r="A16" s="20">
        <f t="shared" si="3"/>
        <v>7</v>
      </c>
      <c r="B16" s="24" t="s">
        <v>19</v>
      </c>
      <c r="C16" s="20" t="s">
        <v>4</v>
      </c>
      <c r="D16" s="30">
        <v>2</v>
      </c>
      <c r="E16" s="34"/>
      <c r="F16" s="22">
        <f t="shared" si="0"/>
        <v>0</v>
      </c>
      <c r="G16" s="37"/>
      <c r="H16" s="22">
        <f t="shared" si="1"/>
        <v>0</v>
      </c>
      <c r="I16" s="22">
        <f t="shared" si="2"/>
        <v>0</v>
      </c>
      <c r="J16" s="40"/>
      <c r="K16" s="6"/>
      <c r="L16" s="6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8"/>
    </row>
    <row r="17" spans="1:254" ht="72.75" customHeight="1" x14ac:dyDescent="0.15">
      <c r="A17" s="20">
        <f t="shared" si="3"/>
        <v>8</v>
      </c>
      <c r="B17" s="24" t="s">
        <v>20</v>
      </c>
      <c r="C17" s="20" t="s">
        <v>4</v>
      </c>
      <c r="D17" s="30">
        <v>1</v>
      </c>
      <c r="E17" s="34"/>
      <c r="F17" s="22">
        <f t="shared" si="0"/>
        <v>0</v>
      </c>
      <c r="G17" s="37"/>
      <c r="H17" s="22">
        <f t="shared" si="1"/>
        <v>0</v>
      </c>
      <c r="I17" s="22">
        <f t="shared" si="2"/>
        <v>0</v>
      </c>
      <c r="J17" s="41"/>
      <c r="K17" s="6"/>
      <c r="L17" s="6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8"/>
    </row>
    <row r="18" spans="1:254" ht="83.25" customHeight="1" x14ac:dyDescent="0.15">
      <c r="A18" s="20">
        <f t="shared" si="3"/>
        <v>9</v>
      </c>
      <c r="B18" s="31" t="s">
        <v>21</v>
      </c>
      <c r="C18" s="20" t="s">
        <v>4</v>
      </c>
      <c r="D18" s="30">
        <v>1</v>
      </c>
      <c r="E18" s="34"/>
      <c r="F18" s="22">
        <f t="shared" si="0"/>
        <v>0</v>
      </c>
      <c r="G18" s="37"/>
      <c r="H18" s="22">
        <f t="shared" si="1"/>
        <v>0</v>
      </c>
      <c r="I18" s="22">
        <f t="shared" si="2"/>
        <v>0</v>
      </c>
      <c r="J18" s="41"/>
      <c r="K18" s="6"/>
      <c r="L18" s="6"/>
      <c r="M18" s="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8"/>
    </row>
    <row r="19" spans="1:254" ht="84.75" customHeight="1" x14ac:dyDescent="0.25">
      <c r="A19" s="20">
        <f t="shared" si="3"/>
        <v>10</v>
      </c>
      <c r="B19" s="31" t="s">
        <v>22</v>
      </c>
      <c r="C19" s="25" t="s">
        <v>4</v>
      </c>
      <c r="D19" s="30">
        <v>1</v>
      </c>
      <c r="E19" s="34"/>
      <c r="F19" s="22">
        <f t="shared" si="0"/>
        <v>0</v>
      </c>
      <c r="G19" s="37"/>
      <c r="H19" s="22">
        <f t="shared" si="1"/>
        <v>0</v>
      </c>
      <c r="I19" s="22">
        <f t="shared" si="2"/>
        <v>0</v>
      </c>
      <c r="J19" s="40"/>
    </row>
    <row r="20" spans="1:254" ht="135" customHeight="1" x14ac:dyDescent="0.25">
      <c r="A20" s="20">
        <f t="shared" si="3"/>
        <v>11</v>
      </c>
      <c r="B20" s="24" t="s">
        <v>23</v>
      </c>
      <c r="C20" s="25" t="s">
        <v>4</v>
      </c>
      <c r="D20" s="30">
        <v>1</v>
      </c>
      <c r="E20" s="36"/>
      <c r="F20" s="22">
        <f t="shared" si="0"/>
        <v>0</v>
      </c>
      <c r="G20" s="37"/>
      <c r="H20" s="22">
        <f t="shared" si="1"/>
        <v>0</v>
      </c>
      <c r="I20" s="22">
        <f t="shared" si="2"/>
        <v>0</v>
      </c>
      <c r="J20" s="40"/>
    </row>
    <row r="21" spans="1:254" ht="25.5" x14ac:dyDescent="0.25">
      <c r="A21" s="28"/>
      <c r="B21" s="32"/>
      <c r="C21" s="32"/>
      <c r="D21" s="32"/>
      <c r="E21" s="29" t="s">
        <v>12</v>
      </c>
      <c r="F21" s="29">
        <f>SUM(F10:F20)</f>
        <v>0</v>
      </c>
      <c r="G21" s="29" t="s">
        <v>3</v>
      </c>
      <c r="H21" s="29">
        <f>SUM(H10:H20)</f>
        <v>0</v>
      </c>
      <c r="I21" s="32"/>
      <c r="J21" s="32"/>
    </row>
  </sheetData>
  <mergeCells count="4">
    <mergeCell ref="A4:J7"/>
    <mergeCell ref="A1:J1"/>
    <mergeCell ref="A2:J2"/>
    <mergeCell ref="A3:J3"/>
  </mergeCells>
  <conditionalFormatting sqref="F10:F20 M15:M18">
    <cfRule type="cellIs" dxfId="6" priority="4" stopIfTrue="1" operator="lessThan">
      <formula>0</formula>
    </cfRule>
  </conditionalFormatting>
  <conditionalFormatting sqref="F10:F21">
    <cfRule type="cellIs" dxfId="5" priority="3" operator="equal">
      <formula>0</formula>
    </cfRule>
  </conditionalFormatting>
  <conditionalFormatting sqref="H10:I20">
    <cfRule type="cellIs" dxfId="4" priority="2" operator="equal">
      <formula>0</formula>
    </cfRule>
  </conditionalFormatting>
  <conditionalFormatting sqref="H21">
    <cfRule type="cellIs" dxfId="0" priority="1" operator="equal">
      <formula>0</formula>
    </cfRule>
  </conditionalFormatting>
  <printOptions horizontalCentered="1"/>
  <pageMargins left="0.11811023622047245" right="0.11811023622047245" top="0.9055118110236221" bottom="0.15748031496062992" header="0.31496062992125984" footer="0.11811023622047245"/>
  <pageSetup fitToHeight="0" orientation="landscape" r:id="rId1"/>
  <headerFooter>
    <oddHeader>&amp;C&amp;G</oddHeader>
  </headerFooter>
  <rowBreaks count="1" manualBreakCount="1">
    <brk id="7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Zad.7</vt:lpstr>
      <vt:lpstr>Zad.7!Obszar_wydruku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Gospodarczy</dc:creator>
  <cp:lastModifiedBy>Anna Massier</cp:lastModifiedBy>
  <cp:lastPrinted>2023-06-20T08:45:58Z</cp:lastPrinted>
  <dcterms:created xsi:type="dcterms:W3CDTF">2023-03-16T08:56:40Z</dcterms:created>
  <dcterms:modified xsi:type="dcterms:W3CDTF">2023-06-20T08:46:02Z</dcterms:modified>
</cp:coreProperties>
</file>