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firstSheet="1" activeTab="1"/>
  </bookViews>
  <sheets>
    <sheet name="robocze" sheetId="2" r:id="rId1"/>
    <sheet name="Materiały wykładziny" sheetId="5" r:id="rId2"/>
  </sheets>
  <calcPr calcId="125725"/>
</workbook>
</file>

<file path=xl/calcChain.xml><?xml version="1.0" encoding="utf-8"?>
<calcChain xmlns="http://schemas.openxmlformats.org/spreadsheetml/2006/main">
  <c r="I74" i="2"/>
  <c r="F74" s="1"/>
  <c r="I75"/>
  <c r="F75" s="1"/>
  <c r="I76"/>
  <c r="I77"/>
  <c r="I78"/>
  <c r="F78" s="1"/>
  <c r="I79"/>
  <c r="I80"/>
  <c r="I81"/>
  <c r="F81" s="1"/>
  <c r="I82"/>
  <c r="F82" s="1"/>
  <c r="I83"/>
  <c r="I84"/>
  <c r="I73"/>
  <c r="F73" s="1"/>
  <c r="E73"/>
  <c r="E74"/>
  <c r="E75"/>
  <c r="E76"/>
  <c r="E77"/>
  <c r="E78"/>
  <c r="E79"/>
  <c r="E80"/>
  <c r="E81"/>
  <c r="E82"/>
  <c r="E83"/>
  <c r="E84"/>
  <c r="F83"/>
  <c r="F84"/>
  <c r="I30"/>
  <c r="F30" s="1"/>
  <c r="E30"/>
  <c r="E33"/>
  <c r="I32"/>
  <c r="F32" s="1"/>
  <c r="I33"/>
  <c r="F33" s="1"/>
  <c r="I34"/>
  <c r="F34" s="1"/>
  <c r="I31"/>
  <c r="F31" s="1"/>
  <c r="F72"/>
  <c r="H72"/>
  <c r="E72" s="1"/>
  <c r="F76"/>
  <c r="F77"/>
  <c r="F79"/>
  <c r="F80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1"/>
  <c r="E32"/>
  <c r="E3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11"/>
  <c r="E11"/>
  <c r="E85" s="1"/>
  <c r="F85" l="1"/>
  <c r="H85"/>
  <c r="I85"/>
</calcChain>
</file>

<file path=xl/sharedStrings.xml><?xml version="1.0" encoding="utf-8"?>
<sst xmlns="http://schemas.openxmlformats.org/spreadsheetml/2006/main" count="118" uniqueCount="93">
  <si>
    <t>Nazwa</t>
  </si>
  <si>
    <t>Zamawiana</t>
  </si>
  <si>
    <t>ilość/szt.</t>
  </si>
  <si>
    <t>Cena</t>
  </si>
  <si>
    <t>Wartość</t>
  </si>
  <si>
    <t xml:space="preserve"> netto/zł</t>
  </si>
  <si>
    <t>L.p.</t>
  </si>
  <si>
    <t>Świdnica, dnia…………………………………………….</t>
  </si>
  <si>
    <t>…………………………………………</t>
  </si>
  <si>
    <t xml:space="preserve">                 pieczęć i podpis oferenta</t>
  </si>
  <si>
    <t xml:space="preserve"> brutto/zł</t>
  </si>
  <si>
    <t>folia izolacyjna</t>
  </si>
  <si>
    <t xml:space="preserve">błazeria z tworzywa </t>
  </si>
  <si>
    <t>rury PEX /Al /PEX 20 mm</t>
  </si>
  <si>
    <t>rury PEX /Al /PEX 16 mm</t>
  </si>
  <si>
    <t>kolana do PEX /Al /PEX  20 mm skręcane</t>
  </si>
  <si>
    <t>kolana do PEX /Al /PEX  16 mm skręcane</t>
  </si>
  <si>
    <t>mufy do PEX /Al /PEX 20 mm skręcane</t>
  </si>
  <si>
    <t>mufy do PEX /Al /PEX  16 mm skręcane</t>
  </si>
  <si>
    <t>nypel do PEX /Al /PEX  20 mm 3/4" skręcane</t>
  </si>
  <si>
    <t>nypel do PEX /Al /PEX 16 mm 1/2" skręcane</t>
  </si>
  <si>
    <t>rura ocynkowana 15 mm press</t>
  </si>
  <si>
    <t>rura ocynkowana 18 mm press</t>
  </si>
  <si>
    <t>rura ocynkowana 22 mm press</t>
  </si>
  <si>
    <t>kolana ocynkowana nyplowe 15 mm press</t>
  </si>
  <si>
    <t>kolana ocynkowana nyplowe 18 mm press</t>
  </si>
  <si>
    <t>kolana ocynkowana nyplowe 22 mm press</t>
  </si>
  <si>
    <t>kolana ocynkowana 15 mm press</t>
  </si>
  <si>
    <t>kolana ocynkowana 18 mm press</t>
  </si>
  <si>
    <t>kolana ocynkowana 22 mm press</t>
  </si>
  <si>
    <t>mufy ocynkowana 15 mm  press</t>
  </si>
  <si>
    <t>mufyocynkowana 18 mm press</t>
  </si>
  <si>
    <t>mufy ocynkowana 22 mm press</t>
  </si>
  <si>
    <t>redukcje ocynkowana 15 x 18 mm press</t>
  </si>
  <si>
    <t>mufy ocynkowana 18 x 22 mm press</t>
  </si>
  <si>
    <t>trójnk ocynkowana 15 mm press</t>
  </si>
  <si>
    <t>trójnik ocynkowana 18 mm press</t>
  </si>
  <si>
    <t>trójnik ocynkowana 22 mm press</t>
  </si>
  <si>
    <t>redukcja ocynkowana mufa 22 x 3/4" press</t>
  </si>
  <si>
    <t xml:space="preserve">redukcja ocynkowana nypel 22 x 3/4"press </t>
  </si>
  <si>
    <t>redukcja ocynkowana mufa 18 x 3/4"press</t>
  </si>
  <si>
    <t>redukcja ocynkowana mufa 15 x 1/2" press</t>
  </si>
  <si>
    <t>redukcja ocynkowana nypel 15 x 1/2" press</t>
  </si>
  <si>
    <t>otulina 15 mm szara</t>
  </si>
  <si>
    <t>otulina 18 mm szara</t>
  </si>
  <si>
    <t>otulina 22 mm szara</t>
  </si>
  <si>
    <t>otulina 15 mm czerwona</t>
  </si>
  <si>
    <t>otulina 18 mm czerwona</t>
  </si>
  <si>
    <t>otulina 22 mm czerwona</t>
  </si>
  <si>
    <t>preparat do odkamieniania</t>
  </si>
  <si>
    <t>łączniki do listwy przypodłogowej narożniki wew. KPL 2 SZT</t>
  </si>
  <si>
    <t>łączniki do listwy przypodłogowej narożniki zew..KPL 2 SZT</t>
  </si>
  <si>
    <t>łączniki do listwy przypodłogowej zakończenie lewe KPL 2 SZT</t>
  </si>
  <si>
    <t>łączniki do listwy przypodłogowej zakończenie prawe KPL 2 SZT</t>
  </si>
  <si>
    <t>uchwyt montażowy do błazeri z felcem 100 szt.</t>
  </si>
  <si>
    <t xml:space="preserve">łączniki do listwy  do błazerii  prosty 3 mb </t>
  </si>
  <si>
    <t xml:space="preserve">łączniki do listwy do błazerii  narożniki zew.3 mb </t>
  </si>
  <si>
    <t xml:space="preserve">listwa startowa do błazerii w kolorze paneki 3 mb </t>
  </si>
  <si>
    <t>RPDS – 09.01.01-02-0058/16.CKZ.DF.22.221.2 i 3.2018</t>
  </si>
  <si>
    <t>Nazwa materiału</t>
  </si>
  <si>
    <t xml:space="preserve">Zamawiana </t>
  </si>
  <si>
    <t>klej do wykładziny 20 l - klej 20 kg 260,00zł netto</t>
  </si>
  <si>
    <t xml:space="preserve">drut do zgrewania wykładzinył rolka 50mb </t>
  </si>
  <si>
    <t>wykładzina zgrzewalna kolor jasnan   Wykładzina LG</t>
  </si>
  <si>
    <t>wykładzina zgrzewalna kolor szary Wykładzina LG</t>
  </si>
  <si>
    <t>wykładzina zgrzewalna kolor ciemny Wykładzina LG</t>
  </si>
  <si>
    <t xml:space="preserve">łączniki do listwy do błazerii  narożniki wew.3 mb </t>
  </si>
  <si>
    <t xml:space="preserve">panele </t>
  </si>
  <si>
    <t>płytka ścienna 20 x 25 cm</t>
  </si>
  <si>
    <t>płytka podłogowa gres szkliwiony brąz 30 x 30</t>
  </si>
  <si>
    <t>kolana ocynkowana nyplowe 1/2"</t>
  </si>
  <si>
    <t>kolana ocynkowana nyplowe 3/4"</t>
  </si>
  <si>
    <t>kolana ocynkowana  1/2"</t>
  </si>
  <si>
    <t>kolana ocynkowana  3/4"</t>
  </si>
  <si>
    <t>trójnk ocynkowana 1/2"</t>
  </si>
  <si>
    <t>mufa ocynkowana 1/2"</t>
  </si>
  <si>
    <t>mufa ocynkowana 3/4"</t>
  </si>
  <si>
    <t>redukcje ocynkowana nyplowa 3/4" x 1/2"</t>
  </si>
  <si>
    <t>trójnik ocynkowana 3/4" x 1/2" x 3/4"</t>
  </si>
  <si>
    <t>trójnik ocynkowana 3/4"</t>
  </si>
  <si>
    <t>pianika pod panele  1.2 x 0.6 m</t>
  </si>
  <si>
    <t>listwa przypodłogowa w kolorze paneki 2.5 mb</t>
  </si>
  <si>
    <t>łączniki do listwy  przypodłogowej prosty kpl 2szt.</t>
  </si>
  <si>
    <t>klej do płytek KERABOND T 25 kg</t>
  </si>
  <si>
    <t>gładż gipsowa FAST 20 kg</t>
  </si>
  <si>
    <t>redukcja ocynkowana nypel 18 x 3/4 "press</t>
  </si>
  <si>
    <t>bojler 40 l</t>
  </si>
  <si>
    <t>bojler 120 l</t>
  </si>
  <si>
    <t>Suma</t>
  </si>
  <si>
    <t xml:space="preserve">klej do wykładziny 20 l </t>
  </si>
  <si>
    <t>RPDS – 09.01.01-02-0058/16.CKZ.DF.22.221.3.2018
RPDS – 09.01.01-02-0058/16.CKZ.DF.22.221.4.2018</t>
  </si>
  <si>
    <t xml:space="preserve">drut do zgrzewania wykładziny rolka 50mb </t>
  </si>
  <si>
    <t>wykładzina zgrzewalna kolor jasna   Wykładzina LG</t>
  </si>
</sst>
</file>

<file path=xl/styles.xml><?xml version="1.0" encoding="utf-8"?>
<styleSheet xmlns="http://schemas.openxmlformats.org/spreadsheetml/2006/main">
  <numFmts count="2">
    <numFmt numFmtId="164" formatCode="#,##0.00\ _z_ł"/>
    <numFmt numFmtId="165" formatCode="#,##0.00&quot;     &quot;"/>
  </numFmts>
  <fonts count="17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name val="Arial CE"/>
      <charset val="238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z val="10"/>
      <color rgb="FF7030A0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sz val="11"/>
      <color rgb="FF00B0F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/>
    <xf numFmtId="0" fontId="7" fillId="0" borderId="0" xfId="0" applyFont="1"/>
    <xf numFmtId="0" fontId="7" fillId="0" borderId="12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2" xfId="0" applyNumberFormat="1" applyFont="1" applyBorder="1"/>
    <xf numFmtId="165" fontId="7" fillId="0" borderId="12" xfId="0" applyNumberFormat="1" applyFont="1" applyBorder="1"/>
    <xf numFmtId="0" fontId="7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2" xfId="0" applyFont="1" applyBorder="1" applyAlignment="1"/>
    <xf numFmtId="164" fontId="8" fillId="0" borderId="12" xfId="0" applyNumberFormat="1" applyFont="1" applyBorder="1" applyAlignment="1"/>
    <xf numFmtId="0" fontId="0" fillId="0" borderId="0" xfId="0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5" fontId="7" fillId="0" borderId="4" xfId="0" applyNumberFormat="1" applyFont="1" applyBorder="1"/>
    <xf numFmtId="164" fontId="7" fillId="0" borderId="4" xfId="0" applyNumberFormat="1" applyFont="1" applyBorder="1"/>
    <xf numFmtId="0" fontId="9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/>
    <xf numFmtId="164" fontId="10" fillId="0" borderId="7" xfId="0" applyNumberFormat="1" applyFont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1" fillId="0" borderId="0" xfId="0" applyFont="1"/>
    <xf numFmtId="164" fontId="11" fillId="0" borderId="12" xfId="0" applyNumberFormat="1" applyFont="1" applyBorder="1"/>
    <xf numFmtId="0" fontId="8" fillId="0" borderId="7" xfId="0" applyFont="1" applyBorder="1" applyAlignment="1">
      <alignment horizontal="left" vertical="center" wrapText="1"/>
    </xf>
    <xf numFmtId="165" fontId="7" fillId="0" borderId="7" xfId="0" applyNumberFormat="1" applyFont="1" applyBorder="1"/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164" fontId="15" fillId="0" borderId="11" xfId="1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6</xdr:col>
      <xdr:colOff>38100</xdr:colOff>
      <xdr:row>4</xdr:row>
      <xdr:rowOff>39688</xdr:rowOff>
    </xdr:to>
    <xdr:pic>
      <xdr:nvPicPr>
        <xdr:cNvPr id="2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625" y="0"/>
          <a:ext cx="5245100" cy="80168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149225</xdr:colOff>
      <xdr:row>93</xdr:row>
      <xdr:rowOff>61912</xdr:rowOff>
    </xdr:from>
    <xdr:to>
      <xdr:col>5</xdr:col>
      <xdr:colOff>746125</xdr:colOff>
      <xdr:row>98</xdr:row>
      <xdr:rowOff>166687</xdr:rowOff>
    </xdr:to>
    <xdr:pic>
      <xdr:nvPicPr>
        <xdr:cNvPr id="3" name="Picture 2" descr="foot_blac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225" y="17937162"/>
          <a:ext cx="5534025" cy="10572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19050</xdr:colOff>
      <xdr:row>7</xdr:row>
      <xdr:rowOff>95250</xdr:rowOff>
    </xdr:to>
    <xdr:pic>
      <xdr:nvPicPr>
        <xdr:cNvPr id="2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5667375" cy="10668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41</xdr:row>
      <xdr:rowOff>161925</xdr:rowOff>
    </xdr:from>
    <xdr:to>
      <xdr:col>4</xdr:col>
      <xdr:colOff>819150</xdr:colOff>
      <xdr:row>49</xdr:row>
      <xdr:rowOff>161924</xdr:rowOff>
    </xdr:to>
    <xdr:pic>
      <xdr:nvPicPr>
        <xdr:cNvPr id="3" name="Picture 2" descr="foot_blac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6193750"/>
          <a:ext cx="5600700" cy="15239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114"/>
  <sheetViews>
    <sheetView zoomScale="120" zoomScaleNormal="120" workbookViewId="0">
      <selection activeCell="C24" sqref="C24"/>
    </sheetView>
  </sheetViews>
  <sheetFormatPr defaultRowHeight="15"/>
  <cols>
    <col min="1" max="1" width="3.140625" customWidth="1"/>
    <col min="2" max="2" width="3.7109375" customWidth="1"/>
    <col min="3" max="3" width="44.28515625" customWidth="1"/>
    <col min="4" max="4" width="11.28515625" customWidth="1"/>
    <col min="5" max="5" width="11.7109375" customWidth="1"/>
    <col min="6" max="6" width="12.5703125" customWidth="1"/>
    <col min="8" max="8" width="12.5703125" customWidth="1"/>
    <col min="9" max="9" width="11.5703125" customWidth="1"/>
    <col min="10" max="10" width="2.7109375" customWidth="1"/>
    <col min="11" max="11" width="3.140625" customWidth="1"/>
    <col min="12" max="12" width="27.140625" customWidth="1"/>
  </cols>
  <sheetData>
    <row r="5" spans="2:10" ht="12.75" customHeight="1"/>
    <row r="6" spans="2:10" ht="12" customHeight="1"/>
    <row r="7" spans="2:10">
      <c r="B7" s="14" t="s">
        <v>58</v>
      </c>
      <c r="C7" s="14"/>
    </row>
    <row r="9" spans="2:10" ht="15.95" customHeight="1">
      <c r="B9" s="55" t="s">
        <v>6</v>
      </c>
      <c r="C9" s="55" t="s">
        <v>59</v>
      </c>
      <c r="D9" s="24" t="s">
        <v>60</v>
      </c>
      <c r="E9" s="25" t="s">
        <v>4</v>
      </c>
      <c r="F9" s="25" t="s">
        <v>4</v>
      </c>
    </row>
    <row r="10" spans="2:10" ht="15.95" customHeight="1">
      <c r="B10" s="56"/>
      <c r="C10" s="56"/>
      <c r="D10" s="26" t="s">
        <v>2</v>
      </c>
      <c r="E10" s="26" t="s">
        <v>5</v>
      </c>
      <c r="F10" s="26" t="s">
        <v>10</v>
      </c>
    </row>
    <row r="11" spans="2:10" ht="15.95" customHeight="1">
      <c r="B11" s="16">
        <v>1</v>
      </c>
      <c r="C11" s="40" t="s">
        <v>68</v>
      </c>
      <c r="D11" s="41">
        <v>30</v>
      </c>
      <c r="E11" s="42">
        <f>SUM(D11*H11)</f>
        <v>60</v>
      </c>
      <c r="F11" s="42">
        <f>SUM(D11*I11)</f>
        <v>73.8</v>
      </c>
      <c r="G11" s="43"/>
      <c r="H11" s="44">
        <v>2</v>
      </c>
      <c r="I11" s="44">
        <v>2.46</v>
      </c>
      <c r="J11" s="15"/>
    </row>
    <row r="12" spans="2:10" ht="15.95" customHeight="1">
      <c r="B12" s="16">
        <v>2</v>
      </c>
      <c r="C12" s="40" t="s">
        <v>69</v>
      </c>
      <c r="D12" s="41">
        <v>30</v>
      </c>
      <c r="E12" s="42">
        <f t="shared" ref="E12:E59" si="0">SUM(D12*H12)</f>
        <v>108</v>
      </c>
      <c r="F12" s="42">
        <f t="shared" ref="F12:F59" si="1">SUM(D12*I12)</f>
        <v>132.89999999999998</v>
      </c>
      <c r="G12" s="43"/>
      <c r="H12" s="44">
        <v>3.6</v>
      </c>
      <c r="I12" s="44">
        <v>4.43</v>
      </c>
      <c r="J12" s="15"/>
    </row>
    <row r="13" spans="2:10" ht="15.95" customHeight="1">
      <c r="B13" s="16">
        <v>3</v>
      </c>
      <c r="C13" s="40" t="s">
        <v>83</v>
      </c>
      <c r="D13" s="41">
        <v>30</v>
      </c>
      <c r="E13" s="42">
        <f t="shared" si="0"/>
        <v>660</v>
      </c>
      <c r="F13" s="42">
        <f t="shared" si="1"/>
        <v>811.8</v>
      </c>
      <c r="G13" s="43"/>
      <c r="H13" s="44">
        <v>22</v>
      </c>
      <c r="I13" s="44">
        <v>27.06</v>
      </c>
      <c r="J13" s="15"/>
    </row>
    <row r="14" spans="2:10" ht="15.95" customHeight="1">
      <c r="B14" s="16">
        <v>4</v>
      </c>
      <c r="C14" s="40" t="s">
        <v>84</v>
      </c>
      <c r="D14" s="41">
        <v>30</v>
      </c>
      <c r="E14" s="42">
        <f t="shared" si="0"/>
        <v>690</v>
      </c>
      <c r="F14" s="42">
        <f t="shared" si="1"/>
        <v>848.69999999999993</v>
      </c>
      <c r="G14" s="43"/>
      <c r="H14" s="44">
        <v>23</v>
      </c>
      <c r="I14" s="44">
        <v>28.29</v>
      </c>
      <c r="J14" s="15"/>
    </row>
    <row r="15" spans="2:10" ht="15.95" customHeight="1">
      <c r="B15" s="16">
        <v>5</v>
      </c>
      <c r="C15" s="20" t="s">
        <v>67</v>
      </c>
      <c r="D15" s="16">
        <v>30</v>
      </c>
      <c r="E15" s="17">
        <f t="shared" si="0"/>
        <v>375</v>
      </c>
      <c r="F15" s="17">
        <f t="shared" si="1"/>
        <v>461.40000000000003</v>
      </c>
      <c r="G15" s="15"/>
      <c r="H15" s="18">
        <v>12.5</v>
      </c>
      <c r="I15" s="18">
        <v>15.38</v>
      </c>
      <c r="J15" s="15"/>
    </row>
    <row r="16" spans="2:10" ht="15.95" customHeight="1">
      <c r="B16" s="16">
        <v>6</v>
      </c>
      <c r="C16" s="20" t="s">
        <v>80</v>
      </c>
      <c r="D16" s="16">
        <v>30</v>
      </c>
      <c r="E16" s="17">
        <f t="shared" si="0"/>
        <v>90</v>
      </c>
      <c r="F16" s="17">
        <f t="shared" si="1"/>
        <v>80.7</v>
      </c>
      <c r="G16" s="15"/>
      <c r="H16" s="18">
        <v>3</v>
      </c>
      <c r="I16" s="18">
        <v>2.69</v>
      </c>
      <c r="J16" s="15"/>
    </row>
    <row r="17" spans="2:12" ht="15.95" customHeight="1">
      <c r="B17" s="16">
        <v>7</v>
      </c>
      <c r="C17" s="20" t="s">
        <v>11</v>
      </c>
      <c r="D17" s="16">
        <v>30</v>
      </c>
      <c r="E17" s="17">
        <f t="shared" si="0"/>
        <v>30</v>
      </c>
      <c r="F17" s="17">
        <f t="shared" si="1"/>
        <v>36.9</v>
      </c>
      <c r="G17" s="15"/>
      <c r="H17" s="18">
        <v>1</v>
      </c>
      <c r="I17" s="18">
        <v>1.23</v>
      </c>
      <c r="J17" s="15"/>
    </row>
    <row r="18" spans="2:12" ht="15.95" customHeight="1">
      <c r="B18" s="16">
        <v>8</v>
      </c>
      <c r="C18" s="20" t="s">
        <v>81</v>
      </c>
      <c r="D18" s="16">
        <v>40</v>
      </c>
      <c r="E18" s="17">
        <f t="shared" si="0"/>
        <v>920</v>
      </c>
      <c r="F18" s="17">
        <f t="shared" si="1"/>
        <v>1131.5999999999999</v>
      </c>
      <c r="G18" s="15"/>
      <c r="H18" s="18">
        <v>23</v>
      </c>
      <c r="I18" s="18">
        <v>28.29</v>
      </c>
      <c r="J18" s="15"/>
    </row>
    <row r="19" spans="2:12" ht="15.95" customHeight="1">
      <c r="B19" s="16">
        <v>9</v>
      </c>
      <c r="C19" s="20" t="s">
        <v>50</v>
      </c>
      <c r="D19" s="16">
        <v>20</v>
      </c>
      <c r="E19" s="17">
        <f t="shared" si="0"/>
        <v>140</v>
      </c>
      <c r="F19" s="17">
        <f t="shared" si="1"/>
        <v>172.2</v>
      </c>
      <c r="G19" s="15"/>
      <c r="H19" s="18">
        <v>7</v>
      </c>
      <c r="I19" s="18">
        <v>8.61</v>
      </c>
      <c r="J19" s="15"/>
    </row>
    <row r="20" spans="2:12" ht="15.95" customHeight="1">
      <c r="B20" s="16">
        <v>10</v>
      </c>
      <c r="C20" s="20" t="s">
        <v>51</v>
      </c>
      <c r="D20" s="16">
        <v>20</v>
      </c>
      <c r="E20" s="17">
        <f t="shared" si="0"/>
        <v>140</v>
      </c>
      <c r="F20" s="17">
        <f t="shared" si="1"/>
        <v>172.2</v>
      </c>
      <c r="G20" s="15"/>
      <c r="H20" s="18">
        <v>7</v>
      </c>
      <c r="I20" s="18">
        <v>8.61</v>
      </c>
      <c r="J20" s="15"/>
    </row>
    <row r="21" spans="2:12" ht="15.95" customHeight="1">
      <c r="B21" s="16">
        <v>11</v>
      </c>
      <c r="C21" s="20" t="s">
        <v>52</v>
      </c>
      <c r="D21" s="16">
        <v>20</v>
      </c>
      <c r="E21" s="17">
        <f t="shared" si="0"/>
        <v>140</v>
      </c>
      <c r="F21" s="17">
        <f t="shared" si="1"/>
        <v>172.2</v>
      </c>
      <c r="G21" s="15"/>
      <c r="H21" s="18">
        <v>7</v>
      </c>
      <c r="I21" s="18">
        <v>8.61</v>
      </c>
      <c r="J21" s="15"/>
    </row>
    <row r="22" spans="2:12" ht="15.95" customHeight="1">
      <c r="B22" s="16">
        <v>12</v>
      </c>
      <c r="C22" s="20" t="s">
        <v>53</v>
      </c>
      <c r="D22" s="16">
        <v>20</v>
      </c>
      <c r="E22" s="17">
        <f t="shared" si="0"/>
        <v>140</v>
      </c>
      <c r="F22" s="17">
        <f t="shared" si="1"/>
        <v>172.2</v>
      </c>
      <c r="G22" s="15"/>
      <c r="H22" s="18">
        <v>7</v>
      </c>
      <c r="I22" s="18">
        <v>8.61</v>
      </c>
      <c r="J22" s="15"/>
    </row>
    <row r="23" spans="2:12" ht="15.95" customHeight="1">
      <c r="B23" s="16">
        <v>13</v>
      </c>
      <c r="C23" s="20" t="s">
        <v>82</v>
      </c>
      <c r="D23" s="16">
        <v>20</v>
      </c>
      <c r="E23" s="17">
        <f t="shared" si="0"/>
        <v>140</v>
      </c>
      <c r="F23" s="17">
        <f t="shared" si="1"/>
        <v>172.2</v>
      </c>
      <c r="G23" s="15"/>
      <c r="H23" s="18">
        <v>7</v>
      </c>
      <c r="I23" s="18">
        <v>8.61</v>
      </c>
      <c r="J23" s="15"/>
    </row>
    <row r="24" spans="2:12" ht="15.95" customHeight="1">
      <c r="B24" s="16">
        <v>14</v>
      </c>
      <c r="C24" s="20" t="s">
        <v>12</v>
      </c>
      <c r="D24" s="16">
        <v>20</v>
      </c>
      <c r="E24" s="17">
        <f t="shared" si="0"/>
        <v>260.16260162601623</v>
      </c>
      <c r="F24" s="17">
        <f t="shared" si="1"/>
        <v>320</v>
      </c>
      <c r="G24" s="15"/>
      <c r="H24" s="18">
        <v>13.008130081300813</v>
      </c>
      <c r="I24" s="18">
        <v>16</v>
      </c>
      <c r="J24" s="15"/>
    </row>
    <row r="25" spans="2:12" ht="15.95" customHeight="1">
      <c r="B25" s="16">
        <v>15</v>
      </c>
      <c r="C25" s="20" t="s">
        <v>54</v>
      </c>
      <c r="D25" s="16">
        <v>100</v>
      </c>
      <c r="E25" s="17">
        <f t="shared" si="0"/>
        <v>325.20325203252031</v>
      </c>
      <c r="F25" s="17">
        <f t="shared" si="1"/>
        <v>400</v>
      </c>
      <c r="G25" s="15"/>
      <c r="H25" s="18">
        <v>3.2520325203252032</v>
      </c>
      <c r="I25" s="18">
        <v>4</v>
      </c>
      <c r="J25" s="15"/>
    </row>
    <row r="26" spans="2:12" ht="15.95" customHeight="1">
      <c r="B26" s="16">
        <v>16</v>
      </c>
      <c r="C26" s="20" t="s">
        <v>57</v>
      </c>
      <c r="D26" s="16">
        <v>20</v>
      </c>
      <c r="E26" s="17">
        <f t="shared" si="0"/>
        <v>97.560975609756099</v>
      </c>
      <c r="F26" s="17">
        <f t="shared" si="1"/>
        <v>120</v>
      </c>
      <c r="G26" s="15"/>
      <c r="H26" s="18">
        <v>4.8780487804878048</v>
      </c>
      <c r="I26" s="18">
        <v>6</v>
      </c>
      <c r="J26" s="15"/>
    </row>
    <row r="27" spans="2:12" ht="15.95" customHeight="1">
      <c r="B27" s="16">
        <v>17</v>
      </c>
      <c r="C27" s="20" t="s">
        <v>66</v>
      </c>
      <c r="D27" s="16">
        <v>20</v>
      </c>
      <c r="E27" s="17">
        <f t="shared" si="0"/>
        <v>97.560975609756099</v>
      </c>
      <c r="F27" s="17">
        <f t="shared" si="1"/>
        <v>120</v>
      </c>
      <c r="G27" s="15"/>
      <c r="H27" s="18">
        <v>4.8780487804878048</v>
      </c>
      <c r="I27" s="18">
        <v>6</v>
      </c>
      <c r="J27" s="15"/>
    </row>
    <row r="28" spans="2:12" ht="15.95" customHeight="1">
      <c r="B28" s="16">
        <v>18</v>
      </c>
      <c r="C28" s="20" t="s">
        <v>56</v>
      </c>
      <c r="D28" s="16">
        <v>20</v>
      </c>
      <c r="E28" s="17">
        <f t="shared" si="0"/>
        <v>97.560975609756099</v>
      </c>
      <c r="F28" s="17">
        <f t="shared" si="1"/>
        <v>120</v>
      </c>
      <c r="G28" s="15"/>
      <c r="H28" s="18">
        <v>4.8780487804878048</v>
      </c>
      <c r="I28" s="18">
        <v>6</v>
      </c>
      <c r="J28" s="15"/>
    </row>
    <row r="29" spans="2:12" ht="15.95" customHeight="1">
      <c r="B29" s="16">
        <v>19</v>
      </c>
      <c r="C29" s="20" t="s">
        <v>55</v>
      </c>
      <c r="D29" s="16">
        <v>20</v>
      </c>
      <c r="E29" s="17">
        <f t="shared" si="0"/>
        <v>97.560975609756099</v>
      </c>
      <c r="F29" s="17">
        <f t="shared" si="1"/>
        <v>120</v>
      </c>
      <c r="G29" s="15"/>
      <c r="H29" s="18">
        <v>4.8780487804878048</v>
      </c>
      <c r="I29" s="18">
        <v>6</v>
      </c>
      <c r="J29" s="15"/>
    </row>
    <row r="30" spans="2:12" ht="15.75" customHeight="1">
      <c r="B30" s="16">
        <v>20</v>
      </c>
      <c r="C30" s="35" t="s">
        <v>63</v>
      </c>
      <c r="D30" s="36">
        <v>10</v>
      </c>
      <c r="E30" s="37">
        <f t="shared" ref="E30" si="2">SUM(D30*H30)</f>
        <v>300</v>
      </c>
      <c r="F30" s="37">
        <f t="shared" ref="F30" si="3">SUM(D30*I30)</f>
        <v>369</v>
      </c>
      <c r="G30" s="38"/>
      <c r="H30" s="39">
        <v>30</v>
      </c>
      <c r="I30" s="39">
        <f>SUM(H30*1.23)</f>
        <v>36.9</v>
      </c>
      <c r="J30" s="15"/>
    </row>
    <row r="31" spans="2:12" ht="15.95" customHeight="1">
      <c r="B31" s="16">
        <v>21</v>
      </c>
      <c r="C31" s="35" t="s">
        <v>64</v>
      </c>
      <c r="D31" s="36">
        <v>10</v>
      </c>
      <c r="E31" s="37">
        <f t="shared" si="0"/>
        <v>300</v>
      </c>
      <c r="F31" s="37">
        <f t="shared" si="1"/>
        <v>369</v>
      </c>
      <c r="G31" s="38"/>
      <c r="H31" s="39">
        <v>30</v>
      </c>
      <c r="I31" s="39">
        <f>SUM(H31*1.23)</f>
        <v>36.9</v>
      </c>
      <c r="J31" s="15"/>
      <c r="L31" s="29"/>
    </row>
    <row r="32" spans="2:12" ht="15.95" customHeight="1">
      <c r="B32" s="16">
        <v>22</v>
      </c>
      <c r="C32" s="35" t="s">
        <v>65</v>
      </c>
      <c r="D32" s="36">
        <v>10</v>
      </c>
      <c r="E32" s="37">
        <f t="shared" si="0"/>
        <v>300</v>
      </c>
      <c r="F32" s="37">
        <f t="shared" si="1"/>
        <v>369</v>
      </c>
      <c r="G32" s="38"/>
      <c r="H32" s="39">
        <v>30</v>
      </c>
      <c r="I32" s="39">
        <f t="shared" ref="I32:I34" si="4">SUM(H32*1.23)</f>
        <v>36.9</v>
      </c>
      <c r="J32" s="15"/>
    </row>
    <row r="33" spans="2:10" ht="15.95" customHeight="1">
      <c r="B33" s="16">
        <v>23</v>
      </c>
      <c r="C33" s="35" t="s">
        <v>62</v>
      </c>
      <c r="D33" s="36">
        <v>2</v>
      </c>
      <c r="E33" s="37">
        <f t="shared" si="0"/>
        <v>196</v>
      </c>
      <c r="F33" s="37">
        <f t="shared" si="1"/>
        <v>241.07999999999998</v>
      </c>
      <c r="G33" s="38"/>
      <c r="H33" s="39">
        <v>98</v>
      </c>
      <c r="I33" s="39">
        <f t="shared" si="4"/>
        <v>120.53999999999999</v>
      </c>
      <c r="J33" s="15"/>
    </row>
    <row r="34" spans="2:10" ht="15.95" customHeight="1">
      <c r="B34" s="16">
        <v>24</v>
      </c>
      <c r="C34" s="35" t="s">
        <v>61</v>
      </c>
      <c r="D34" s="36">
        <v>20</v>
      </c>
      <c r="E34" s="37">
        <f t="shared" si="0"/>
        <v>520</v>
      </c>
      <c r="F34" s="37">
        <f t="shared" si="1"/>
        <v>639.6</v>
      </c>
      <c r="G34" s="38"/>
      <c r="H34" s="39">
        <v>26</v>
      </c>
      <c r="I34" s="39">
        <f t="shared" si="4"/>
        <v>31.98</v>
      </c>
      <c r="J34" s="15"/>
    </row>
    <row r="35" spans="2:10" ht="15.95" customHeight="1">
      <c r="B35" s="16">
        <v>25</v>
      </c>
      <c r="C35" s="30" t="s">
        <v>13</v>
      </c>
      <c r="D35" s="31">
        <v>50</v>
      </c>
      <c r="E35" s="32">
        <f t="shared" si="0"/>
        <v>183</v>
      </c>
      <c r="F35" s="32">
        <f t="shared" si="1"/>
        <v>225.09</v>
      </c>
      <c r="G35" s="15"/>
      <c r="H35" s="33">
        <v>3.66</v>
      </c>
      <c r="I35" s="34">
        <v>4.5018000000000002</v>
      </c>
      <c r="J35" s="15"/>
    </row>
    <row r="36" spans="2:10" ht="15.95" customHeight="1">
      <c r="B36" s="16">
        <v>26</v>
      </c>
      <c r="C36" s="21" t="s">
        <v>14</v>
      </c>
      <c r="D36" s="22">
        <v>200</v>
      </c>
      <c r="E36" s="23">
        <f t="shared" si="0"/>
        <v>484</v>
      </c>
      <c r="F36" s="23">
        <f t="shared" si="1"/>
        <v>595.31999999999994</v>
      </c>
      <c r="G36" s="15"/>
      <c r="H36" s="19">
        <v>2.42</v>
      </c>
      <c r="I36" s="18">
        <v>2.9765999999999999</v>
      </c>
      <c r="J36" s="15"/>
    </row>
    <row r="37" spans="2:10" ht="15.95" customHeight="1">
      <c r="B37" s="16">
        <v>27</v>
      </c>
      <c r="C37" s="21" t="s">
        <v>15</v>
      </c>
      <c r="D37" s="22">
        <v>24</v>
      </c>
      <c r="E37" s="23">
        <f t="shared" si="0"/>
        <v>307.20000000000005</v>
      </c>
      <c r="F37" s="23">
        <f t="shared" si="1"/>
        <v>377.85599999999999</v>
      </c>
      <c r="G37" s="15"/>
      <c r="H37" s="19">
        <v>12.8</v>
      </c>
      <c r="I37" s="18">
        <v>15.744</v>
      </c>
      <c r="J37" s="15"/>
    </row>
    <row r="38" spans="2:10" ht="15.95" customHeight="1">
      <c r="B38" s="16">
        <v>28</v>
      </c>
      <c r="C38" s="21" t="s">
        <v>16</v>
      </c>
      <c r="D38" s="22">
        <v>24</v>
      </c>
      <c r="E38" s="23">
        <f t="shared" si="0"/>
        <v>173.76</v>
      </c>
      <c r="F38" s="23">
        <f t="shared" si="1"/>
        <v>213.72480000000002</v>
      </c>
      <c r="G38" s="15"/>
      <c r="H38" s="19">
        <v>7.24</v>
      </c>
      <c r="I38" s="18">
        <v>8.9052000000000007</v>
      </c>
      <c r="J38" s="15"/>
    </row>
    <row r="39" spans="2:10" ht="15.95" customHeight="1">
      <c r="B39" s="16">
        <v>29</v>
      </c>
      <c r="C39" s="21" t="s">
        <v>17</v>
      </c>
      <c r="D39" s="22">
        <v>24</v>
      </c>
      <c r="E39" s="23">
        <f t="shared" si="0"/>
        <v>321.84000000000003</v>
      </c>
      <c r="F39" s="23">
        <f t="shared" si="1"/>
        <v>395.86320000000001</v>
      </c>
      <c r="G39" s="15"/>
      <c r="H39" s="19">
        <v>13.41</v>
      </c>
      <c r="I39" s="18">
        <v>16.494299999999999</v>
      </c>
      <c r="J39" s="15"/>
    </row>
    <row r="40" spans="2:10" ht="15.95" customHeight="1">
      <c r="B40" s="16">
        <v>30</v>
      </c>
      <c r="C40" s="21" t="s">
        <v>18</v>
      </c>
      <c r="D40" s="22">
        <v>24</v>
      </c>
      <c r="E40" s="23">
        <f t="shared" si="0"/>
        <v>192.71999999999997</v>
      </c>
      <c r="F40" s="23">
        <f t="shared" si="1"/>
        <v>237.04559999999998</v>
      </c>
      <c r="G40" s="15"/>
      <c r="H40" s="19">
        <v>8.0299999999999994</v>
      </c>
      <c r="I40" s="18">
        <v>9.8768999999999991</v>
      </c>
      <c r="J40" s="15"/>
    </row>
    <row r="41" spans="2:10" ht="15.95" customHeight="1">
      <c r="B41" s="16">
        <v>31</v>
      </c>
      <c r="C41" s="21" t="s">
        <v>19</v>
      </c>
      <c r="D41" s="22">
        <v>24</v>
      </c>
      <c r="E41" s="23">
        <f t="shared" si="0"/>
        <v>224.39999999999998</v>
      </c>
      <c r="F41" s="23">
        <f t="shared" si="1"/>
        <v>276.01199999999994</v>
      </c>
      <c r="G41" s="15"/>
      <c r="H41" s="19">
        <v>9.35</v>
      </c>
      <c r="I41" s="18">
        <v>11.500499999999999</v>
      </c>
      <c r="J41" s="15"/>
    </row>
    <row r="42" spans="2:10" ht="15.95" customHeight="1">
      <c r="B42" s="16">
        <v>32</v>
      </c>
      <c r="C42" s="21" t="s">
        <v>20</v>
      </c>
      <c r="D42" s="22">
        <v>24</v>
      </c>
      <c r="E42" s="23">
        <f t="shared" si="0"/>
        <v>131.28</v>
      </c>
      <c r="F42" s="23">
        <f t="shared" si="1"/>
        <v>161.4744</v>
      </c>
      <c r="G42" s="15"/>
      <c r="H42" s="19">
        <v>5.47</v>
      </c>
      <c r="I42" s="18">
        <v>6.7280999999999995</v>
      </c>
      <c r="J42" s="15"/>
    </row>
    <row r="43" spans="2:10" ht="15.95" customHeight="1">
      <c r="B43" s="16">
        <v>33</v>
      </c>
      <c r="C43" s="21" t="s">
        <v>21</v>
      </c>
      <c r="D43" s="22">
        <v>30</v>
      </c>
      <c r="E43" s="23">
        <f t="shared" si="0"/>
        <v>165</v>
      </c>
      <c r="F43" s="23">
        <f t="shared" si="1"/>
        <v>202.95</v>
      </c>
      <c r="G43" s="15"/>
      <c r="H43" s="19">
        <v>5.5</v>
      </c>
      <c r="I43" s="18">
        <v>6.7649999999999997</v>
      </c>
      <c r="J43" s="15"/>
    </row>
    <row r="44" spans="2:10" ht="15.95" customHeight="1">
      <c r="B44" s="16">
        <v>34</v>
      </c>
      <c r="C44" s="21" t="s">
        <v>22</v>
      </c>
      <c r="D44" s="22">
        <v>30</v>
      </c>
      <c r="E44" s="23">
        <f t="shared" si="0"/>
        <v>189</v>
      </c>
      <c r="F44" s="23">
        <f t="shared" si="1"/>
        <v>232.47</v>
      </c>
      <c r="G44" s="15"/>
      <c r="H44" s="19">
        <v>6.3</v>
      </c>
      <c r="I44" s="18">
        <v>7.7489999999999997</v>
      </c>
      <c r="J44" s="15"/>
    </row>
    <row r="45" spans="2:10" ht="15.95" customHeight="1">
      <c r="B45" s="16">
        <v>35</v>
      </c>
      <c r="C45" s="21" t="s">
        <v>23</v>
      </c>
      <c r="D45" s="22">
        <v>30</v>
      </c>
      <c r="E45" s="23">
        <f t="shared" si="0"/>
        <v>258</v>
      </c>
      <c r="F45" s="23">
        <f t="shared" si="1"/>
        <v>317.33999999999997</v>
      </c>
      <c r="G45" s="15"/>
      <c r="H45" s="19">
        <v>8.6</v>
      </c>
      <c r="I45" s="18">
        <v>10.577999999999999</v>
      </c>
      <c r="J45" s="15"/>
    </row>
    <row r="46" spans="2:10" ht="15.95" customHeight="1">
      <c r="B46" s="16">
        <v>36</v>
      </c>
      <c r="C46" s="21" t="s">
        <v>24</v>
      </c>
      <c r="D46" s="22">
        <v>10</v>
      </c>
      <c r="E46" s="23">
        <f t="shared" si="0"/>
        <v>69.5</v>
      </c>
      <c r="F46" s="23">
        <f t="shared" si="1"/>
        <v>85.485000000000014</v>
      </c>
      <c r="G46" s="15"/>
      <c r="H46" s="19">
        <v>6.95</v>
      </c>
      <c r="I46" s="18">
        <v>8.5485000000000007</v>
      </c>
      <c r="J46" s="15"/>
    </row>
    <row r="47" spans="2:10" ht="15.95" customHeight="1">
      <c r="B47" s="16">
        <v>37</v>
      </c>
      <c r="C47" s="21" t="s">
        <v>25</v>
      </c>
      <c r="D47" s="22">
        <v>10</v>
      </c>
      <c r="E47" s="23">
        <f t="shared" si="0"/>
        <v>81</v>
      </c>
      <c r="F47" s="23">
        <f t="shared" si="1"/>
        <v>99.63</v>
      </c>
      <c r="G47" s="15"/>
      <c r="H47" s="19">
        <v>8.1</v>
      </c>
      <c r="I47" s="18">
        <v>9.9629999999999992</v>
      </c>
      <c r="J47" s="15"/>
    </row>
    <row r="48" spans="2:10" ht="15.95" customHeight="1">
      <c r="B48" s="16">
        <v>38</v>
      </c>
      <c r="C48" s="21" t="s">
        <v>26</v>
      </c>
      <c r="D48" s="22">
        <v>10</v>
      </c>
      <c r="E48" s="23">
        <f t="shared" si="0"/>
        <v>95.9</v>
      </c>
      <c r="F48" s="23">
        <f t="shared" si="1"/>
        <v>117.95699999999999</v>
      </c>
      <c r="G48" s="15"/>
      <c r="H48" s="19">
        <v>9.59</v>
      </c>
      <c r="I48" s="18">
        <v>11.7957</v>
      </c>
      <c r="J48" s="15"/>
    </row>
    <row r="49" spans="2:10" ht="15.95" customHeight="1">
      <c r="B49" s="16">
        <v>39</v>
      </c>
      <c r="C49" s="21" t="s">
        <v>27</v>
      </c>
      <c r="D49" s="22">
        <v>10</v>
      </c>
      <c r="E49" s="23">
        <f t="shared" si="0"/>
        <v>79.5</v>
      </c>
      <c r="F49" s="23">
        <f t="shared" si="1"/>
        <v>97.784999999999997</v>
      </c>
      <c r="G49" s="15"/>
      <c r="H49" s="19">
        <v>7.95</v>
      </c>
      <c r="I49" s="18">
        <v>9.7784999999999993</v>
      </c>
      <c r="J49" s="15"/>
    </row>
    <row r="50" spans="2:10" ht="15.95" customHeight="1">
      <c r="B50" s="16">
        <v>40</v>
      </c>
      <c r="C50" s="21" t="s">
        <v>28</v>
      </c>
      <c r="D50" s="22">
        <v>10</v>
      </c>
      <c r="E50" s="23">
        <f t="shared" si="0"/>
        <v>91</v>
      </c>
      <c r="F50" s="23">
        <f t="shared" si="1"/>
        <v>111.92999999999999</v>
      </c>
      <c r="G50" s="15"/>
      <c r="H50" s="19">
        <v>9.1</v>
      </c>
      <c r="I50" s="18">
        <v>11.193</v>
      </c>
      <c r="J50" s="15"/>
    </row>
    <row r="51" spans="2:10" ht="15.95" customHeight="1">
      <c r="B51" s="16">
        <v>41</v>
      </c>
      <c r="C51" s="21" t="s">
        <v>29</v>
      </c>
      <c r="D51" s="22">
        <v>10</v>
      </c>
      <c r="E51" s="23">
        <f t="shared" si="0"/>
        <v>105.9</v>
      </c>
      <c r="F51" s="23">
        <f t="shared" si="1"/>
        <v>130.25700000000001</v>
      </c>
      <c r="G51" s="15"/>
      <c r="H51" s="19">
        <v>10.59</v>
      </c>
      <c r="I51" s="18">
        <v>13.025700000000001</v>
      </c>
      <c r="J51" s="15"/>
    </row>
    <row r="52" spans="2:10" ht="15.95" customHeight="1">
      <c r="B52" s="16">
        <v>42</v>
      </c>
      <c r="C52" s="21" t="s">
        <v>30</v>
      </c>
      <c r="D52" s="22">
        <v>10</v>
      </c>
      <c r="E52" s="23">
        <f t="shared" si="0"/>
        <v>51</v>
      </c>
      <c r="F52" s="23">
        <f t="shared" si="1"/>
        <v>62.73</v>
      </c>
      <c r="G52" s="15"/>
      <c r="H52" s="19">
        <v>5.0999999999999996</v>
      </c>
      <c r="I52" s="18">
        <v>6.2729999999999997</v>
      </c>
      <c r="J52" s="15"/>
    </row>
    <row r="53" spans="2:10" ht="15.95" customHeight="1">
      <c r="B53" s="16">
        <v>43</v>
      </c>
      <c r="C53" s="21" t="s">
        <v>31</v>
      </c>
      <c r="D53" s="22">
        <v>10</v>
      </c>
      <c r="E53" s="23">
        <f t="shared" si="0"/>
        <v>52</v>
      </c>
      <c r="F53" s="23">
        <f t="shared" si="1"/>
        <v>63.96</v>
      </c>
      <c r="G53" s="15"/>
      <c r="H53" s="19">
        <v>5.2</v>
      </c>
      <c r="I53" s="18">
        <v>6.3959999999999999</v>
      </c>
      <c r="J53" s="15"/>
    </row>
    <row r="54" spans="2:10" ht="15.95" customHeight="1">
      <c r="B54" s="16">
        <v>44</v>
      </c>
      <c r="C54" s="21" t="s">
        <v>32</v>
      </c>
      <c r="D54" s="22">
        <v>10</v>
      </c>
      <c r="E54" s="23">
        <f t="shared" si="0"/>
        <v>60</v>
      </c>
      <c r="F54" s="23">
        <f t="shared" si="1"/>
        <v>73.8</v>
      </c>
      <c r="G54" s="15"/>
      <c r="H54" s="19">
        <v>6</v>
      </c>
      <c r="I54" s="18">
        <v>7.38</v>
      </c>
      <c r="J54" s="15"/>
    </row>
    <row r="55" spans="2:10" ht="15.95" customHeight="1">
      <c r="B55" s="16">
        <v>45</v>
      </c>
      <c r="C55" s="21" t="s">
        <v>33</v>
      </c>
      <c r="D55" s="22">
        <v>10</v>
      </c>
      <c r="E55" s="23">
        <f t="shared" si="0"/>
        <v>46</v>
      </c>
      <c r="F55" s="23">
        <f t="shared" si="1"/>
        <v>56.58</v>
      </c>
      <c r="G55" s="15"/>
      <c r="H55" s="19">
        <v>4.5999999999999996</v>
      </c>
      <c r="I55" s="18">
        <v>5.6579999999999995</v>
      </c>
      <c r="J55" s="15"/>
    </row>
    <row r="56" spans="2:10" ht="15.95" customHeight="1">
      <c r="B56" s="16">
        <v>46</v>
      </c>
      <c r="C56" s="21" t="s">
        <v>34</v>
      </c>
      <c r="D56" s="22">
        <v>10</v>
      </c>
      <c r="E56" s="23">
        <f t="shared" si="0"/>
        <v>79</v>
      </c>
      <c r="F56" s="23">
        <f t="shared" si="1"/>
        <v>97.17</v>
      </c>
      <c r="G56" s="15"/>
      <c r="H56" s="19">
        <v>7.9</v>
      </c>
      <c r="I56" s="18">
        <v>9.7170000000000005</v>
      </c>
      <c r="J56" s="15"/>
    </row>
    <row r="57" spans="2:10" ht="15.95" customHeight="1">
      <c r="B57" s="16">
        <v>47</v>
      </c>
      <c r="C57" s="21" t="s">
        <v>35</v>
      </c>
      <c r="D57" s="22">
        <v>10</v>
      </c>
      <c r="E57" s="23">
        <f t="shared" si="0"/>
        <v>133</v>
      </c>
      <c r="F57" s="23">
        <f t="shared" si="1"/>
        <v>163.59000000000003</v>
      </c>
      <c r="G57" s="15"/>
      <c r="H57" s="19">
        <v>13.3</v>
      </c>
      <c r="I57" s="18">
        <v>16.359000000000002</v>
      </c>
      <c r="J57" s="15"/>
    </row>
    <row r="58" spans="2:10" ht="15.95" customHeight="1">
      <c r="B58" s="16">
        <v>48</v>
      </c>
      <c r="C58" s="21" t="s">
        <v>36</v>
      </c>
      <c r="D58" s="22">
        <v>10</v>
      </c>
      <c r="E58" s="23">
        <f t="shared" si="0"/>
        <v>142</v>
      </c>
      <c r="F58" s="23">
        <f t="shared" si="1"/>
        <v>174.65999999999997</v>
      </c>
      <c r="G58" s="15"/>
      <c r="H58" s="19">
        <v>14.2</v>
      </c>
      <c r="I58" s="18">
        <v>17.465999999999998</v>
      </c>
      <c r="J58" s="15"/>
    </row>
    <row r="59" spans="2:10" ht="15.95" customHeight="1">
      <c r="B59" s="16">
        <v>49</v>
      </c>
      <c r="C59" s="21" t="s">
        <v>37</v>
      </c>
      <c r="D59" s="22">
        <v>10</v>
      </c>
      <c r="E59" s="23">
        <f t="shared" si="0"/>
        <v>147</v>
      </c>
      <c r="F59" s="23">
        <f t="shared" si="1"/>
        <v>180.81</v>
      </c>
      <c r="G59" s="15"/>
      <c r="H59" s="19">
        <v>14.7</v>
      </c>
      <c r="I59" s="18">
        <v>18.081</v>
      </c>
      <c r="J59" s="15"/>
    </row>
    <row r="60" spans="2:10" ht="15.95" customHeight="1">
      <c r="B60" s="16">
        <v>50</v>
      </c>
      <c r="C60" s="21" t="s">
        <v>38</v>
      </c>
      <c r="D60" s="22">
        <v>10</v>
      </c>
      <c r="E60" s="23">
        <f t="shared" ref="E60:E84" si="5">SUM(D60*H60)</f>
        <v>161</v>
      </c>
      <c r="F60" s="23">
        <f t="shared" ref="F60:F72" si="6">SUM(D60*I60)</f>
        <v>198.03</v>
      </c>
      <c r="G60" s="15"/>
      <c r="H60" s="19">
        <v>16.100000000000001</v>
      </c>
      <c r="I60" s="18">
        <v>19.803000000000001</v>
      </c>
      <c r="J60" s="15"/>
    </row>
    <row r="61" spans="2:10" ht="15.95" customHeight="1">
      <c r="B61" s="16">
        <v>51</v>
      </c>
      <c r="C61" s="21" t="s">
        <v>39</v>
      </c>
      <c r="D61" s="22">
        <v>10</v>
      </c>
      <c r="E61" s="23">
        <f t="shared" si="5"/>
        <v>161</v>
      </c>
      <c r="F61" s="23">
        <f t="shared" si="6"/>
        <v>198.03</v>
      </c>
      <c r="G61" s="15"/>
      <c r="H61" s="19">
        <v>16.100000000000001</v>
      </c>
      <c r="I61" s="18">
        <v>19.803000000000001</v>
      </c>
      <c r="J61" s="15"/>
    </row>
    <row r="62" spans="2:10" ht="15.95" customHeight="1">
      <c r="B62" s="16">
        <v>52</v>
      </c>
      <c r="C62" s="21" t="s">
        <v>40</v>
      </c>
      <c r="D62" s="22">
        <v>10</v>
      </c>
      <c r="E62" s="23">
        <f t="shared" si="5"/>
        <v>150</v>
      </c>
      <c r="F62" s="23">
        <f t="shared" si="6"/>
        <v>184.5</v>
      </c>
      <c r="G62" s="15"/>
      <c r="H62" s="19">
        <v>15</v>
      </c>
      <c r="I62" s="18">
        <v>18.45</v>
      </c>
      <c r="J62" s="15"/>
    </row>
    <row r="63" spans="2:10" ht="15.95" customHeight="1">
      <c r="B63" s="16">
        <v>53</v>
      </c>
      <c r="C63" s="21" t="s">
        <v>85</v>
      </c>
      <c r="D63" s="22">
        <v>10</v>
      </c>
      <c r="E63" s="23">
        <f t="shared" si="5"/>
        <v>150</v>
      </c>
      <c r="F63" s="23">
        <f t="shared" si="6"/>
        <v>184.5</v>
      </c>
      <c r="G63" s="15"/>
      <c r="H63" s="19">
        <v>15</v>
      </c>
      <c r="I63" s="18">
        <v>18.45</v>
      </c>
      <c r="J63" s="15"/>
    </row>
    <row r="64" spans="2:10" ht="15.95" customHeight="1">
      <c r="B64" s="16">
        <v>54</v>
      </c>
      <c r="C64" s="21" t="s">
        <v>41</v>
      </c>
      <c r="D64" s="22">
        <v>5</v>
      </c>
      <c r="E64" s="23">
        <f t="shared" si="5"/>
        <v>72.5</v>
      </c>
      <c r="F64" s="23">
        <f t="shared" si="6"/>
        <v>89.175000000000011</v>
      </c>
      <c r="G64" s="15"/>
      <c r="H64" s="19">
        <v>14.5</v>
      </c>
      <c r="I64" s="18">
        <v>17.835000000000001</v>
      </c>
      <c r="J64" s="15"/>
    </row>
    <row r="65" spans="2:10" ht="15.95" customHeight="1">
      <c r="B65" s="16">
        <v>55</v>
      </c>
      <c r="C65" s="21" t="s">
        <v>42</v>
      </c>
      <c r="D65" s="22">
        <v>20</v>
      </c>
      <c r="E65" s="23">
        <f t="shared" si="5"/>
        <v>290</v>
      </c>
      <c r="F65" s="23">
        <f t="shared" si="6"/>
        <v>356.70000000000005</v>
      </c>
      <c r="G65" s="15"/>
      <c r="H65" s="19">
        <v>14.5</v>
      </c>
      <c r="I65" s="18">
        <v>17.835000000000001</v>
      </c>
      <c r="J65" s="15"/>
    </row>
    <row r="66" spans="2:10" ht="15.95" customHeight="1">
      <c r="B66" s="16">
        <v>56</v>
      </c>
      <c r="C66" s="21" t="s">
        <v>43</v>
      </c>
      <c r="D66" s="22">
        <v>20</v>
      </c>
      <c r="E66" s="23">
        <f t="shared" si="5"/>
        <v>31</v>
      </c>
      <c r="F66" s="23">
        <f t="shared" si="6"/>
        <v>38.130000000000003</v>
      </c>
      <c r="G66" s="15"/>
      <c r="H66" s="19">
        <v>1.55</v>
      </c>
      <c r="I66" s="18">
        <v>1.9065000000000001</v>
      </c>
      <c r="J66" s="15"/>
    </row>
    <row r="67" spans="2:10" ht="15.95" customHeight="1">
      <c r="B67" s="16">
        <v>57</v>
      </c>
      <c r="C67" s="21" t="s">
        <v>44</v>
      </c>
      <c r="D67" s="22">
        <v>20</v>
      </c>
      <c r="E67" s="23">
        <f t="shared" si="5"/>
        <v>31.8</v>
      </c>
      <c r="F67" s="23">
        <f t="shared" si="6"/>
        <v>39.113999999999997</v>
      </c>
      <c r="G67" s="15"/>
      <c r="H67" s="19">
        <v>1.59</v>
      </c>
      <c r="I67" s="18">
        <v>1.9557</v>
      </c>
      <c r="J67" s="15"/>
    </row>
    <row r="68" spans="2:10" ht="15.95" customHeight="1">
      <c r="B68" s="16">
        <v>58</v>
      </c>
      <c r="C68" s="21" t="s">
        <v>45</v>
      </c>
      <c r="D68" s="22">
        <v>20</v>
      </c>
      <c r="E68" s="23">
        <f t="shared" si="5"/>
        <v>35.4</v>
      </c>
      <c r="F68" s="23">
        <f t="shared" si="6"/>
        <v>43.541999999999994</v>
      </c>
      <c r="G68" s="15"/>
      <c r="H68" s="19">
        <v>1.77</v>
      </c>
      <c r="I68" s="18">
        <v>2.1770999999999998</v>
      </c>
      <c r="J68" s="15"/>
    </row>
    <row r="69" spans="2:10" ht="15.95" customHeight="1">
      <c r="B69" s="16">
        <v>59</v>
      </c>
      <c r="C69" s="21" t="s">
        <v>46</v>
      </c>
      <c r="D69" s="22">
        <v>20</v>
      </c>
      <c r="E69" s="23">
        <f t="shared" si="5"/>
        <v>21.200000000000003</v>
      </c>
      <c r="F69" s="23">
        <f t="shared" si="6"/>
        <v>26.076000000000001</v>
      </c>
      <c r="G69" s="15"/>
      <c r="H69" s="19">
        <v>1.06</v>
      </c>
      <c r="I69" s="18">
        <v>1.3038000000000001</v>
      </c>
      <c r="J69" s="15"/>
    </row>
    <row r="70" spans="2:10" ht="15.95" customHeight="1">
      <c r="B70" s="16">
        <v>60</v>
      </c>
      <c r="C70" s="21" t="s">
        <v>47</v>
      </c>
      <c r="D70" s="22">
        <v>20</v>
      </c>
      <c r="E70" s="23">
        <f t="shared" si="5"/>
        <v>24.2</v>
      </c>
      <c r="F70" s="23">
        <f t="shared" si="6"/>
        <v>29.765999999999998</v>
      </c>
      <c r="G70" s="15"/>
      <c r="H70" s="19">
        <v>1.21</v>
      </c>
      <c r="I70" s="18">
        <v>1.4883</v>
      </c>
      <c r="J70" s="15"/>
    </row>
    <row r="71" spans="2:10" ht="15.95" customHeight="1">
      <c r="B71" s="16">
        <v>61</v>
      </c>
      <c r="C71" s="21" t="s">
        <v>48</v>
      </c>
      <c r="D71" s="22">
        <v>20</v>
      </c>
      <c r="E71" s="23">
        <f t="shared" si="5"/>
        <v>27.799999999999997</v>
      </c>
      <c r="F71" s="23">
        <f t="shared" si="6"/>
        <v>34.193999999999996</v>
      </c>
      <c r="G71" s="15"/>
      <c r="H71" s="19">
        <v>1.39</v>
      </c>
      <c r="I71" s="18">
        <v>1.7096999999999998</v>
      </c>
      <c r="J71" s="15"/>
    </row>
    <row r="72" spans="2:10" ht="15.95" customHeight="1">
      <c r="B72" s="16">
        <v>62</v>
      </c>
      <c r="C72" s="21" t="s">
        <v>49</v>
      </c>
      <c r="D72" s="22">
        <v>10</v>
      </c>
      <c r="E72" s="23">
        <f t="shared" si="5"/>
        <v>528.45528455284557</v>
      </c>
      <c r="F72" s="23">
        <f t="shared" si="6"/>
        <v>650</v>
      </c>
      <c r="G72" s="15"/>
      <c r="H72" s="19">
        <f>SUM(I72/1.23)</f>
        <v>52.845528455284551</v>
      </c>
      <c r="I72" s="18">
        <v>65</v>
      </c>
      <c r="J72" s="15"/>
    </row>
    <row r="73" spans="2:10" ht="15.95" customHeight="1">
      <c r="B73" s="16">
        <v>63</v>
      </c>
      <c r="C73" s="21" t="s">
        <v>70</v>
      </c>
      <c r="D73" s="47">
        <v>20</v>
      </c>
      <c r="E73" s="23">
        <f t="shared" si="5"/>
        <v>56</v>
      </c>
      <c r="F73" s="23">
        <f t="shared" ref="F73:F84" si="7">SUM(D73*I73)</f>
        <v>68.88</v>
      </c>
      <c r="G73" s="15"/>
      <c r="H73" s="19">
        <v>2.8</v>
      </c>
      <c r="I73" s="18">
        <f>SUM(H73*1.23)</f>
        <v>3.444</v>
      </c>
      <c r="J73" s="15"/>
    </row>
    <row r="74" spans="2:10" ht="15.95" customHeight="1">
      <c r="B74" s="16">
        <v>64</v>
      </c>
      <c r="C74" s="21" t="s">
        <v>72</v>
      </c>
      <c r="D74" s="47">
        <v>20</v>
      </c>
      <c r="E74" s="23">
        <f t="shared" si="5"/>
        <v>49</v>
      </c>
      <c r="F74" s="23">
        <f t="shared" si="7"/>
        <v>60.27</v>
      </c>
      <c r="G74" s="15"/>
      <c r="H74" s="19">
        <v>2.4500000000000002</v>
      </c>
      <c r="I74" s="18">
        <f t="shared" ref="I74:I84" si="8">SUM(H74*1.23)</f>
        <v>3.0135000000000001</v>
      </c>
      <c r="J74" s="15"/>
    </row>
    <row r="75" spans="2:10" ht="15.95" customHeight="1">
      <c r="B75" s="16">
        <v>65</v>
      </c>
      <c r="C75" s="21" t="s">
        <v>71</v>
      </c>
      <c r="D75" s="47">
        <v>20</v>
      </c>
      <c r="E75" s="23">
        <f t="shared" si="5"/>
        <v>60</v>
      </c>
      <c r="F75" s="23">
        <f t="shared" si="7"/>
        <v>73.8</v>
      </c>
      <c r="G75" s="15"/>
      <c r="H75" s="19">
        <v>3</v>
      </c>
      <c r="I75" s="18">
        <f t="shared" si="8"/>
        <v>3.69</v>
      </c>
      <c r="J75" s="15"/>
    </row>
    <row r="76" spans="2:10" ht="15.95" customHeight="1">
      <c r="B76" s="16">
        <v>66</v>
      </c>
      <c r="C76" s="21" t="s">
        <v>73</v>
      </c>
      <c r="D76" s="47">
        <v>20</v>
      </c>
      <c r="E76" s="23">
        <f t="shared" si="5"/>
        <v>46</v>
      </c>
      <c r="F76" s="23">
        <f t="shared" si="7"/>
        <v>56.58</v>
      </c>
      <c r="G76" s="15"/>
      <c r="H76" s="19">
        <v>2.2999999999999998</v>
      </c>
      <c r="I76" s="18">
        <f t="shared" si="8"/>
        <v>2.8289999999999997</v>
      </c>
      <c r="J76" s="15"/>
    </row>
    <row r="77" spans="2:10" ht="15.95" customHeight="1">
      <c r="B77" s="16">
        <v>67</v>
      </c>
      <c r="C77" s="21" t="s">
        <v>75</v>
      </c>
      <c r="D77" s="47">
        <v>20</v>
      </c>
      <c r="E77" s="23">
        <f t="shared" si="5"/>
        <v>41.4</v>
      </c>
      <c r="F77" s="23">
        <f t="shared" si="7"/>
        <v>50.92199999999999</v>
      </c>
      <c r="G77" s="15"/>
      <c r="H77" s="19">
        <v>2.0699999999999998</v>
      </c>
      <c r="I77" s="18">
        <f t="shared" si="8"/>
        <v>2.5460999999999996</v>
      </c>
      <c r="J77" s="15"/>
    </row>
    <row r="78" spans="2:10" ht="15.95" customHeight="1">
      <c r="B78" s="16">
        <v>68</v>
      </c>
      <c r="C78" s="21" t="s">
        <v>76</v>
      </c>
      <c r="D78" s="47">
        <v>20</v>
      </c>
      <c r="E78" s="23">
        <f t="shared" si="5"/>
        <v>53.6</v>
      </c>
      <c r="F78" s="23">
        <f t="shared" si="7"/>
        <v>65.927999999999997</v>
      </c>
      <c r="G78" s="15"/>
      <c r="H78" s="19">
        <v>2.68</v>
      </c>
      <c r="I78" s="18">
        <f t="shared" si="8"/>
        <v>3.2964000000000002</v>
      </c>
      <c r="J78" s="15"/>
    </row>
    <row r="79" spans="2:10" ht="15.95" customHeight="1">
      <c r="B79" s="16">
        <v>69</v>
      </c>
      <c r="C79" s="21" t="s">
        <v>77</v>
      </c>
      <c r="D79" s="47">
        <v>20</v>
      </c>
      <c r="E79" s="23">
        <f t="shared" si="5"/>
        <v>47.199999999999996</v>
      </c>
      <c r="F79" s="23">
        <f t="shared" si="7"/>
        <v>58.05599999999999</v>
      </c>
      <c r="G79" s="15"/>
      <c r="H79" s="19">
        <v>2.36</v>
      </c>
      <c r="I79" s="18">
        <f t="shared" si="8"/>
        <v>2.9027999999999996</v>
      </c>
      <c r="J79" s="15"/>
    </row>
    <row r="80" spans="2:10" ht="15.95" customHeight="1">
      <c r="B80" s="16">
        <v>70</v>
      </c>
      <c r="C80" s="21" t="s">
        <v>74</v>
      </c>
      <c r="D80" s="47">
        <v>20</v>
      </c>
      <c r="E80" s="23">
        <f t="shared" si="5"/>
        <v>58</v>
      </c>
      <c r="F80" s="23">
        <f t="shared" si="7"/>
        <v>71.339999999999989</v>
      </c>
      <c r="G80" s="15"/>
      <c r="H80" s="19">
        <v>2.9</v>
      </c>
      <c r="I80" s="18">
        <f t="shared" si="8"/>
        <v>3.5669999999999997</v>
      </c>
      <c r="J80" s="15"/>
    </row>
    <row r="81" spans="2:10" ht="15.95" customHeight="1">
      <c r="B81" s="16">
        <v>71</v>
      </c>
      <c r="C81" s="21" t="s">
        <v>78</v>
      </c>
      <c r="D81" s="47">
        <v>20</v>
      </c>
      <c r="E81" s="23">
        <f t="shared" si="5"/>
        <v>82.2</v>
      </c>
      <c r="F81" s="23">
        <f t="shared" si="7"/>
        <v>101.10599999999999</v>
      </c>
      <c r="G81" s="15"/>
      <c r="H81" s="19">
        <v>4.1100000000000003</v>
      </c>
      <c r="I81" s="18">
        <f t="shared" si="8"/>
        <v>5.0552999999999999</v>
      </c>
      <c r="J81" s="15"/>
    </row>
    <row r="82" spans="2:10" ht="15.95" customHeight="1">
      <c r="B82" s="16">
        <v>72</v>
      </c>
      <c r="C82" s="45" t="s">
        <v>79</v>
      </c>
      <c r="D82" s="47">
        <v>20</v>
      </c>
      <c r="E82" s="23">
        <f t="shared" si="5"/>
        <v>84.2</v>
      </c>
      <c r="F82" s="23">
        <f t="shared" si="7"/>
        <v>103.566</v>
      </c>
      <c r="G82" s="15"/>
      <c r="H82" s="46">
        <v>4.21</v>
      </c>
      <c r="I82" s="18">
        <f t="shared" si="8"/>
        <v>5.1783000000000001</v>
      </c>
      <c r="J82" s="15"/>
    </row>
    <row r="83" spans="2:10" ht="15.95" customHeight="1">
      <c r="B83" s="16">
        <v>73</v>
      </c>
      <c r="C83" s="45" t="s">
        <v>86</v>
      </c>
      <c r="D83" s="48">
        <v>3</v>
      </c>
      <c r="E83" s="23">
        <f t="shared" si="5"/>
        <v>1140</v>
      </c>
      <c r="F83" s="23">
        <f t="shared" si="7"/>
        <v>1402.1999999999998</v>
      </c>
      <c r="G83" s="15"/>
      <c r="H83" s="46">
        <v>380</v>
      </c>
      <c r="I83" s="18">
        <f t="shared" si="8"/>
        <v>467.4</v>
      </c>
      <c r="J83" s="15"/>
    </row>
    <row r="84" spans="2:10" ht="15.95" customHeight="1">
      <c r="B84" s="16">
        <v>74</v>
      </c>
      <c r="C84" s="45" t="s">
        <v>87</v>
      </c>
      <c r="D84" s="48">
        <v>1</v>
      </c>
      <c r="E84" s="23">
        <f t="shared" si="5"/>
        <v>580</v>
      </c>
      <c r="F84" s="23">
        <f t="shared" si="7"/>
        <v>713.4</v>
      </c>
      <c r="G84" s="15"/>
      <c r="H84" s="46">
        <v>580</v>
      </c>
      <c r="I84" s="18">
        <f t="shared" si="8"/>
        <v>713.4</v>
      </c>
      <c r="J84" s="15"/>
    </row>
    <row r="85" spans="2:10" ht="15.95" customHeight="1">
      <c r="B85" s="16"/>
      <c r="C85" s="21"/>
      <c r="D85" s="27"/>
      <c r="E85" s="28">
        <f>SUM(E11:E84)</f>
        <v>14069.565040650408</v>
      </c>
      <c r="F85" s="23">
        <f>SUM(F11:F84)</f>
        <v>17275.774999999994</v>
      </c>
      <c r="G85" s="15"/>
      <c r="H85" s="19">
        <f>SUM(H11:H84)</f>
        <v>1722.4278861788621</v>
      </c>
      <c r="I85" s="18">
        <f>SUM(I11:I84)</f>
        <v>2117.5933</v>
      </c>
      <c r="J85" s="15"/>
    </row>
    <row r="86" spans="2:10" ht="15.75">
      <c r="B86" s="8"/>
      <c r="C86" s="8"/>
      <c r="D86" s="8"/>
      <c r="E86" s="8"/>
      <c r="F86" s="8"/>
      <c r="G86" s="15"/>
      <c r="H86" s="15"/>
      <c r="I86" s="15"/>
      <c r="J86" s="15"/>
    </row>
    <row r="87" spans="2:10" ht="15.75">
      <c r="B87" s="8"/>
      <c r="C87" s="8" t="s">
        <v>7</v>
      </c>
      <c r="D87" s="8"/>
      <c r="E87" s="8"/>
      <c r="F87" s="8"/>
      <c r="G87" s="15"/>
      <c r="H87" s="15"/>
      <c r="I87" s="15"/>
      <c r="J87" s="15"/>
    </row>
    <row r="88" spans="2:10" ht="15.75">
      <c r="B88" s="8"/>
      <c r="C88" s="8"/>
      <c r="D88" s="8"/>
      <c r="E88" s="8"/>
      <c r="F88" s="8"/>
      <c r="G88" s="15"/>
      <c r="H88" s="15"/>
      <c r="I88" s="15"/>
      <c r="J88" s="15"/>
    </row>
    <row r="89" spans="2:10" ht="15.75">
      <c r="B89" s="8"/>
      <c r="C89" s="8"/>
      <c r="D89" s="8"/>
      <c r="E89" s="8"/>
      <c r="F89" s="8"/>
      <c r="G89" s="15"/>
      <c r="H89" s="15"/>
      <c r="I89" s="15"/>
      <c r="J89" s="15"/>
    </row>
    <row r="90" spans="2:10" ht="15.75">
      <c r="B90" s="8"/>
      <c r="C90" s="8"/>
      <c r="D90" s="8"/>
      <c r="E90" s="8" t="s">
        <v>8</v>
      </c>
      <c r="F90" s="8"/>
      <c r="G90" s="15"/>
      <c r="H90" s="15"/>
      <c r="I90" s="15"/>
      <c r="J90" s="15"/>
    </row>
    <row r="91" spans="2:10">
      <c r="D91" t="s">
        <v>9</v>
      </c>
      <c r="G91" s="15"/>
      <c r="H91" s="15"/>
      <c r="I91" s="15"/>
      <c r="J91" s="15"/>
    </row>
    <row r="92" spans="2:10">
      <c r="G92" s="15"/>
      <c r="H92" s="15"/>
      <c r="I92" s="15"/>
      <c r="J92" s="15"/>
    </row>
    <row r="93" spans="2:10">
      <c r="G93" s="15"/>
      <c r="H93" s="15"/>
      <c r="I93" s="15"/>
      <c r="J93" s="15"/>
    </row>
    <row r="105" spans="3:3">
      <c r="C105" s="21" t="s">
        <v>70</v>
      </c>
    </row>
    <row r="106" spans="3:3">
      <c r="C106" s="21" t="s">
        <v>72</v>
      </c>
    </row>
    <row r="107" spans="3:3">
      <c r="C107" s="21" t="s">
        <v>71</v>
      </c>
    </row>
    <row r="108" spans="3:3">
      <c r="C108" s="21" t="s">
        <v>73</v>
      </c>
    </row>
    <row r="109" spans="3:3">
      <c r="C109" s="21" t="s">
        <v>75</v>
      </c>
    </row>
    <row r="110" spans="3:3">
      <c r="C110" s="21" t="s">
        <v>76</v>
      </c>
    </row>
    <row r="111" spans="3:3">
      <c r="C111" s="21" t="s">
        <v>77</v>
      </c>
    </row>
    <row r="112" spans="3:3">
      <c r="C112" s="21" t="s">
        <v>74</v>
      </c>
    </row>
    <row r="113" spans="3:3">
      <c r="C113" s="21" t="s">
        <v>78</v>
      </c>
    </row>
    <row r="114" spans="3:3">
      <c r="C114" s="21" t="s">
        <v>79</v>
      </c>
    </row>
  </sheetData>
  <mergeCells count="2">
    <mergeCell ref="B9:B10"/>
    <mergeCell ref="C9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F23"/>
  <sheetViews>
    <sheetView tabSelected="1" topLeftCell="A7" workbookViewId="0">
      <selection activeCell="C17" sqref="C17"/>
    </sheetView>
  </sheetViews>
  <sheetFormatPr defaultRowHeight="15"/>
  <cols>
    <col min="1" max="1" width="6.5703125" customWidth="1"/>
    <col min="2" max="2" width="42.5703125" customWidth="1"/>
    <col min="3" max="3" width="11" customWidth="1"/>
    <col min="4" max="4" width="11.5703125" customWidth="1"/>
    <col min="5" max="5" width="13" customWidth="1"/>
    <col min="6" max="6" width="19.85546875" customWidth="1"/>
  </cols>
  <sheetData>
    <row r="7" spans="1:6" ht="9" customHeight="1">
      <c r="A7" s="12"/>
      <c r="B7" s="1" t="s">
        <v>0</v>
      </c>
      <c r="C7" s="2" t="s">
        <v>1</v>
      </c>
      <c r="D7" s="6" t="s">
        <v>3</v>
      </c>
      <c r="E7" s="1" t="s">
        <v>4</v>
      </c>
      <c r="F7" s="8"/>
    </row>
    <row r="8" spans="1:6" ht="15" hidden="1" customHeight="1">
      <c r="A8" s="13"/>
      <c r="B8" s="10"/>
      <c r="C8" s="10"/>
      <c r="D8" s="10"/>
      <c r="E8" s="10"/>
      <c r="F8" s="8"/>
    </row>
    <row r="9" spans="1:6" ht="49.5" customHeight="1">
      <c r="A9" s="57" t="s">
        <v>90</v>
      </c>
      <c r="B9" s="58"/>
      <c r="C9" s="58"/>
      <c r="D9" s="58"/>
      <c r="E9" s="58"/>
      <c r="F9" s="8"/>
    </row>
    <row r="10" spans="1:6" ht="15" customHeight="1">
      <c r="A10" s="59" t="s">
        <v>6</v>
      </c>
      <c r="B10" s="9" t="s">
        <v>59</v>
      </c>
      <c r="C10" s="10" t="s">
        <v>60</v>
      </c>
      <c r="D10" s="11" t="s">
        <v>4</v>
      </c>
      <c r="E10" s="9" t="s">
        <v>4</v>
      </c>
      <c r="F10" s="8"/>
    </row>
    <row r="11" spans="1:6" ht="20.100000000000001" customHeight="1">
      <c r="A11" s="60"/>
      <c r="B11" s="5"/>
      <c r="C11" s="3" t="s">
        <v>2</v>
      </c>
      <c r="D11" s="4" t="s">
        <v>5</v>
      </c>
      <c r="E11" s="5" t="s">
        <v>10</v>
      </c>
      <c r="F11" s="8"/>
    </row>
    <row r="12" spans="1:6" ht="34.5" customHeight="1">
      <c r="A12" s="7">
        <v>1</v>
      </c>
      <c r="B12" s="51" t="s">
        <v>92</v>
      </c>
      <c r="C12" s="49">
        <v>10</v>
      </c>
      <c r="D12" s="52"/>
      <c r="E12" s="52"/>
      <c r="F12" s="8"/>
    </row>
    <row r="13" spans="1:6" ht="34.5" customHeight="1">
      <c r="A13" s="7">
        <v>2</v>
      </c>
      <c r="B13" s="51" t="s">
        <v>64</v>
      </c>
      <c r="C13" s="49">
        <v>10</v>
      </c>
      <c r="D13" s="52"/>
      <c r="E13" s="52"/>
      <c r="F13" s="8"/>
    </row>
    <row r="14" spans="1:6" ht="32.25" customHeight="1">
      <c r="A14" s="7">
        <v>3</v>
      </c>
      <c r="B14" s="51" t="s">
        <v>65</v>
      </c>
      <c r="C14" s="49">
        <v>10</v>
      </c>
      <c r="D14" s="52"/>
      <c r="E14" s="52"/>
      <c r="F14" s="8"/>
    </row>
    <row r="15" spans="1:6" ht="20.100000000000001" customHeight="1">
      <c r="A15" s="7">
        <v>4</v>
      </c>
      <c r="B15" s="51" t="s">
        <v>91</v>
      </c>
      <c r="C15" s="49">
        <v>2</v>
      </c>
      <c r="D15" s="52"/>
      <c r="E15" s="52"/>
      <c r="F15" s="8"/>
    </row>
    <row r="16" spans="1:6" ht="20.100000000000001" customHeight="1">
      <c r="A16" s="7">
        <v>5</v>
      </c>
      <c r="B16" s="51" t="s">
        <v>89</v>
      </c>
      <c r="C16" s="49">
        <v>1</v>
      </c>
      <c r="D16" s="52"/>
      <c r="E16" s="52"/>
      <c r="F16" s="8"/>
    </row>
    <row r="17" spans="1:6" ht="20.100000000000001" customHeight="1">
      <c r="A17" s="50"/>
      <c r="B17" s="54"/>
      <c r="C17" s="61" t="s">
        <v>88</v>
      </c>
      <c r="D17" s="53"/>
      <c r="E17" s="52"/>
      <c r="F17" s="8"/>
    </row>
    <row r="18" spans="1:6" ht="42.75" customHeight="1">
      <c r="A18" s="8"/>
      <c r="B18" s="8"/>
      <c r="C18" s="8"/>
      <c r="D18" s="8"/>
      <c r="E18" s="8"/>
      <c r="F18" s="8"/>
    </row>
    <row r="19" spans="1:6" ht="15.75">
      <c r="A19" s="8"/>
      <c r="B19" s="8" t="s">
        <v>7</v>
      </c>
      <c r="C19" s="8"/>
      <c r="D19" s="8"/>
      <c r="E19" s="8"/>
      <c r="F19" s="8"/>
    </row>
    <row r="20" spans="1:6" ht="15.75">
      <c r="A20" s="8"/>
      <c r="B20" s="8"/>
      <c r="C20" s="8"/>
      <c r="D20" s="8"/>
      <c r="E20" s="8"/>
      <c r="F20" s="8"/>
    </row>
    <row r="21" spans="1:6" ht="15.75">
      <c r="A21" s="8"/>
      <c r="B21" s="8"/>
      <c r="C21" s="8"/>
      <c r="D21" s="8"/>
      <c r="E21" s="8"/>
      <c r="F21" s="8"/>
    </row>
    <row r="22" spans="1:6" ht="15.75">
      <c r="A22" s="8"/>
      <c r="B22" s="8"/>
      <c r="C22" s="8"/>
      <c r="D22" s="8" t="s">
        <v>8</v>
      </c>
      <c r="E22" s="8"/>
      <c r="F22" s="8"/>
    </row>
    <row r="23" spans="1:6">
      <c r="C23" t="s">
        <v>9</v>
      </c>
    </row>
  </sheetData>
  <mergeCells count="2">
    <mergeCell ref="A9:E9"/>
    <mergeCell ref="A10:A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robocze</vt:lpstr>
      <vt:lpstr>Materiały wykładziny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2018-03-15T10:24:30Z</dcterms:modified>
</cp:coreProperties>
</file>