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<sst xmlns="http://schemas.openxmlformats.org/spreadsheetml/2006/main" count="376" uniqueCount="57">
  <si>
    <t>Obiekt</t>
  </si>
  <si>
    <t>Częstotliwość wywozu</t>
  </si>
  <si>
    <t>Rodzaj pojemnika</t>
  </si>
  <si>
    <t>Wielkość/ ilość koszy</t>
  </si>
  <si>
    <t>KP Strawczyn</t>
  </si>
  <si>
    <t>1 raz w miesiącu</t>
  </si>
  <si>
    <t>KP Chęciny</t>
  </si>
  <si>
    <t>KP Morawica</t>
  </si>
  <si>
    <t>KP Daleszyce</t>
  </si>
  <si>
    <t>KP Bieliny</t>
  </si>
  <si>
    <t>KP Bodzentyn</t>
  </si>
  <si>
    <t>KPP Busko-Zdrój</t>
  </si>
  <si>
    <t>2 razy w miesiącu</t>
  </si>
  <si>
    <t>KP Stopnica</t>
  </si>
  <si>
    <t>KPP Jędrzejów</t>
  </si>
  <si>
    <t>KPP Ostrowiec Św.</t>
  </si>
  <si>
    <t>4 razy w miesiącu</t>
  </si>
  <si>
    <t>KP Kunów</t>
  </si>
  <si>
    <t>KP Waśniów</t>
  </si>
  <si>
    <t>KP Ćmielów</t>
  </si>
  <si>
    <t>KPP Pińczów</t>
  </si>
  <si>
    <t>KP Suchedniów</t>
  </si>
  <si>
    <t>KPP Starachowice</t>
  </si>
  <si>
    <t>KP Brody</t>
  </si>
  <si>
    <t>KPP Włoszczowa</t>
  </si>
  <si>
    <t>KPP Staszów</t>
  </si>
  <si>
    <t>KP Połaniec</t>
  </si>
  <si>
    <t>KP Stąporków</t>
  </si>
  <si>
    <t>papier</t>
  </si>
  <si>
    <t>szkło</t>
  </si>
  <si>
    <t>metale i tworzywa sztuczne</t>
  </si>
  <si>
    <t>odpady biodegradowalne</t>
  </si>
  <si>
    <t>1 x 240 l</t>
  </si>
  <si>
    <t>1 x 120 l</t>
  </si>
  <si>
    <t>odpady zmieszane</t>
  </si>
  <si>
    <t>1 x 1100 l</t>
  </si>
  <si>
    <t>Szacunkowa ilość w miesiącu                  m3</t>
  </si>
  <si>
    <t xml:space="preserve">Dodatkowa ilośćw trakcie trwania umowy m3 </t>
  </si>
  <si>
    <t>Łączna ilość odpadów przez okres trwania umowy                               m3</t>
  </si>
  <si>
    <t>Lp</t>
  </si>
  <si>
    <t>Łączna ilość odpadów w miesiącu               m3</t>
  </si>
  <si>
    <t>KPP Skarżysko - Kamienna</t>
  </si>
  <si>
    <t>KP Nowiny</t>
  </si>
  <si>
    <t>KPP Sandomierz</t>
  </si>
  <si>
    <t>KPP Kazimierza Wielka</t>
  </si>
  <si>
    <t>KP Chmielnik</t>
  </si>
  <si>
    <t>2 x 240 l</t>
  </si>
  <si>
    <t>3 x 240 l</t>
  </si>
  <si>
    <t>1 x240 l</t>
  </si>
  <si>
    <t>KPP Końskie</t>
  </si>
  <si>
    <t>8 x 240 l</t>
  </si>
  <si>
    <t>PP Osiek</t>
  </si>
  <si>
    <t>2 x 1100 l</t>
  </si>
  <si>
    <t>PP Szydłów</t>
  </si>
  <si>
    <t>PP Mirzec</t>
  </si>
  <si>
    <t>KP Działoszyce</t>
  </si>
  <si>
    <t>ZAŁĄCZNIK NR 2 do Opisu Przedmiotu Zamówienia (OPZ)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</si>
</sst>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tabSelected="1" view="pageBreakPreview" zoomScaleSheetLayoutView="100" zoomScalePageLayoutView="0" workbookViewId="0" topLeftCell="A1">
      <selection activeCell="H5" sqref="H5:H9"/>
    </sheetView>
  </sheetViews>
  <sheetFormatPr defaultColWidth="9.140625" defaultRowHeight="12.75"/>
  <cols>
    <col min="1" max="1" width="5.8515625" style="12" customWidth="1"/>
    <col min="2" max="2" width="17.7109375" style="10" customWidth="1"/>
    <col min="3" max="3" width="12.140625" style="9" customWidth="1"/>
    <col min="4" max="4" width="16.7109375" style="11" customWidth="1"/>
    <col min="5" max="5" width="14.8515625" style="0" customWidth="1"/>
    <col min="6" max="6" width="11.57421875" style="0" customWidth="1"/>
    <col min="7" max="7" width="12.140625" style="4" customWidth="1"/>
    <col min="8" max="8" width="14.7109375" style="9" customWidth="1"/>
    <col min="9" max="9" width="17.140625" style="9" customWidth="1"/>
  </cols>
  <sheetData>
    <row r="1" spans="4:9" ht="16.5" thickBot="1">
      <c r="D1" s="29" t="s">
        <v>56</v>
      </c>
      <c r="E1" s="30"/>
      <c r="F1" s="30"/>
      <c r="G1" s="30"/>
      <c r="H1" s="30"/>
      <c r="I1" s="30"/>
    </row>
    <row r="2" spans="1:9" s="4" customFormat="1" ht="32.25" customHeight="1">
      <c r="A2" s="25" t="s">
        <v>39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36</v>
      </c>
      <c r="G2" s="25" t="s">
        <v>40</v>
      </c>
      <c r="H2" s="27" t="s">
        <v>37</v>
      </c>
      <c r="I2" s="25" t="s">
        <v>38</v>
      </c>
    </row>
    <row r="3" spans="1:9" s="4" customFormat="1" ht="30" customHeight="1" thickBot="1">
      <c r="A3" s="26"/>
      <c r="B3" s="26"/>
      <c r="C3" s="26"/>
      <c r="D3" s="26"/>
      <c r="E3" s="26"/>
      <c r="F3" s="26"/>
      <c r="G3" s="26"/>
      <c r="H3" s="28"/>
      <c r="I3" s="26"/>
    </row>
    <row r="4" spans="1:9" ht="13.5" thickBot="1">
      <c r="A4" s="8">
        <v>1</v>
      </c>
      <c r="B4" s="7">
        <v>2</v>
      </c>
      <c r="C4" s="7">
        <v>3</v>
      </c>
      <c r="D4" s="2">
        <v>4</v>
      </c>
      <c r="E4" s="1">
        <v>5</v>
      </c>
      <c r="F4" s="1">
        <v>6</v>
      </c>
      <c r="G4" s="7">
        <v>7</v>
      </c>
      <c r="H4" s="7">
        <v>8</v>
      </c>
      <c r="I4" s="7">
        <v>9</v>
      </c>
    </row>
    <row r="5" spans="1:9" s="11" customFormat="1" ht="24.75" customHeight="1" thickBot="1">
      <c r="A5" s="19">
        <v>1</v>
      </c>
      <c r="B5" s="22" t="s">
        <v>4</v>
      </c>
      <c r="C5" s="13" t="s">
        <v>5</v>
      </c>
      <c r="D5" s="5" t="s">
        <v>34</v>
      </c>
      <c r="E5" s="3" t="s">
        <v>46</v>
      </c>
      <c r="F5" s="6">
        <v>0.48</v>
      </c>
      <c r="G5" s="16">
        <f>SUM(F5:F9)</f>
        <v>1.2</v>
      </c>
      <c r="H5" s="13">
        <f>PRODUCT(G5,4)</f>
        <v>4.8</v>
      </c>
      <c r="I5" s="13">
        <f>G5*12+H5</f>
        <v>19.2</v>
      </c>
    </row>
    <row r="6" spans="1:9" s="11" customFormat="1" ht="24.75" customHeight="1" thickBot="1">
      <c r="A6" s="20"/>
      <c r="B6" s="23"/>
      <c r="C6" s="14"/>
      <c r="D6" s="5" t="s">
        <v>28</v>
      </c>
      <c r="E6" s="3" t="s">
        <v>32</v>
      </c>
      <c r="F6" s="6">
        <v>0.24</v>
      </c>
      <c r="G6" s="17"/>
      <c r="H6" s="14"/>
      <c r="I6" s="14"/>
    </row>
    <row r="7" spans="1:9" s="11" customFormat="1" ht="24.75" customHeight="1" thickBot="1">
      <c r="A7" s="20"/>
      <c r="B7" s="23"/>
      <c r="C7" s="14"/>
      <c r="D7" s="5" t="s">
        <v>31</v>
      </c>
      <c r="E7" s="3" t="s">
        <v>33</v>
      </c>
      <c r="F7" s="6">
        <v>0.12</v>
      </c>
      <c r="G7" s="17"/>
      <c r="H7" s="14"/>
      <c r="I7" s="14"/>
    </row>
    <row r="8" spans="1:9" s="11" customFormat="1" ht="24.75" customHeight="1" thickBot="1">
      <c r="A8" s="20"/>
      <c r="B8" s="23"/>
      <c r="C8" s="14"/>
      <c r="D8" s="5" t="s">
        <v>29</v>
      </c>
      <c r="E8" s="3" t="s">
        <v>33</v>
      </c>
      <c r="F8" s="6">
        <v>0.12</v>
      </c>
      <c r="G8" s="17"/>
      <c r="H8" s="14"/>
      <c r="I8" s="14"/>
    </row>
    <row r="9" spans="1:9" s="11" customFormat="1" ht="24.75" customHeight="1" thickBot="1">
      <c r="A9" s="21"/>
      <c r="B9" s="24"/>
      <c r="C9" s="15"/>
      <c r="D9" s="5" t="s">
        <v>30</v>
      </c>
      <c r="E9" s="3" t="s">
        <v>32</v>
      </c>
      <c r="F9" s="6">
        <v>0.24</v>
      </c>
      <c r="G9" s="18"/>
      <c r="H9" s="15"/>
      <c r="I9" s="15"/>
    </row>
    <row r="10" spans="1:9" s="11" customFormat="1" ht="24.75" customHeight="1" thickBot="1">
      <c r="A10" s="19">
        <v>2</v>
      </c>
      <c r="B10" s="22" t="s">
        <v>42</v>
      </c>
      <c r="C10" s="13" t="s">
        <v>5</v>
      </c>
      <c r="D10" s="5" t="s">
        <v>34</v>
      </c>
      <c r="E10" s="3" t="s">
        <v>46</v>
      </c>
      <c r="F10" s="6">
        <v>0.48</v>
      </c>
      <c r="G10" s="16">
        <f>SUM(F10:F14)</f>
        <v>1.2000000000000002</v>
      </c>
      <c r="H10" s="13">
        <f>PRODUCT(G10,4)</f>
        <v>4.800000000000001</v>
      </c>
      <c r="I10" s="13">
        <f>G10*12+H10</f>
        <v>19.200000000000003</v>
      </c>
    </row>
    <row r="11" spans="1:9" s="11" customFormat="1" ht="24.75" customHeight="1" thickBot="1">
      <c r="A11" s="20"/>
      <c r="B11" s="23"/>
      <c r="C11" s="14"/>
      <c r="D11" s="5" t="s">
        <v>28</v>
      </c>
      <c r="E11" s="3" t="s">
        <v>32</v>
      </c>
      <c r="F11" s="6">
        <v>0.24</v>
      </c>
      <c r="G11" s="17"/>
      <c r="H11" s="14"/>
      <c r="I11" s="14"/>
    </row>
    <row r="12" spans="1:9" s="11" customFormat="1" ht="24.75" customHeight="1" thickBot="1">
      <c r="A12" s="20"/>
      <c r="B12" s="23"/>
      <c r="C12" s="14"/>
      <c r="D12" s="5" t="s">
        <v>31</v>
      </c>
      <c r="E12" s="3" t="s">
        <v>32</v>
      </c>
      <c r="F12" s="6">
        <v>0.24</v>
      </c>
      <c r="G12" s="17"/>
      <c r="H12" s="14"/>
      <c r="I12" s="14"/>
    </row>
    <row r="13" spans="1:9" s="11" customFormat="1" ht="24.75" customHeight="1" thickBot="1">
      <c r="A13" s="20"/>
      <c r="B13" s="23"/>
      <c r="C13" s="14"/>
      <c r="D13" s="5" t="s">
        <v>29</v>
      </c>
      <c r="E13" s="3" t="s">
        <v>33</v>
      </c>
      <c r="F13" s="6">
        <v>0.12</v>
      </c>
      <c r="G13" s="17"/>
      <c r="H13" s="14"/>
      <c r="I13" s="14"/>
    </row>
    <row r="14" spans="1:9" s="11" customFormat="1" ht="24.75" customHeight="1" thickBot="1">
      <c r="A14" s="21"/>
      <c r="B14" s="24"/>
      <c r="C14" s="15"/>
      <c r="D14" s="5" t="s">
        <v>30</v>
      </c>
      <c r="E14" s="3" t="s">
        <v>33</v>
      </c>
      <c r="F14" s="6">
        <v>0.12</v>
      </c>
      <c r="G14" s="18"/>
      <c r="H14" s="15"/>
      <c r="I14" s="15"/>
    </row>
    <row r="15" spans="1:9" s="11" customFormat="1" ht="24.75" customHeight="1" thickBot="1">
      <c r="A15" s="19">
        <v>3</v>
      </c>
      <c r="B15" s="22" t="s">
        <v>6</v>
      </c>
      <c r="C15" s="13" t="s">
        <v>5</v>
      </c>
      <c r="D15" s="5" t="s">
        <v>34</v>
      </c>
      <c r="E15" s="3" t="s">
        <v>46</v>
      </c>
      <c r="F15" s="6">
        <v>0.48</v>
      </c>
      <c r="G15" s="16">
        <f>SUM(F15:F19)</f>
        <v>1.2000000000000002</v>
      </c>
      <c r="H15" s="13">
        <f>PRODUCT(G15,4)</f>
        <v>4.800000000000001</v>
      </c>
      <c r="I15" s="13">
        <f>G15*12+H15</f>
        <v>19.200000000000003</v>
      </c>
    </row>
    <row r="16" spans="1:9" s="11" customFormat="1" ht="24.75" customHeight="1" thickBot="1">
      <c r="A16" s="20"/>
      <c r="B16" s="23"/>
      <c r="C16" s="14"/>
      <c r="D16" s="5" t="s">
        <v>28</v>
      </c>
      <c r="E16" s="3" t="s">
        <v>32</v>
      </c>
      <c r="F16" s="6">
        <v>0.24</v>
      </c>
      <c r="G16" s="17"/>
      <c r="H16" s="14"/>
      <c r="I16" s="14"/>
    </row>
    <row r="17" spans="1:9" s="11" customFormat="1" ht="24.75" customHeight="1" thickBot="1">
      <c r="A17" s="20"/>
      <c r="B17" s="23"/>
      <c r="C17" s="14"/>
      <c r="D17" s="5" t="s">
        <v>31</v>
      </c>
      <c r="E17" s="3" t="s">
        <v>32</v>
      </c>
      <c r="F17" s="6">
        <v>0.24</v>
      </c>
      <c r="G17" s="17"/>
      <c r="H17" s="14"/>
      <c r="I17" s="14"/>
    </row>
    <row r="18" spans="1:9" s="11" customFormat="1" ht="24.75" customHeight="1" thickBot="1">
      <c r="A18" s="20"/>
      <c r="B18" s="23"/>
      <c r="C18" s="14"/>
      <c r="D18" s="5" t="s">
        <v>29</v>
      </c>
      <c r="E18" s="3" t="s">
        <v>33</v>
      </c>
      <c r="F18" s="6">
        <v>0.12</v>
      </c>
      <c r="G18" s="17"/>
      <c r="H18" s="14"/>
      <c r="I18" s="14"/>
    </row>
    <row r="19" spans="1:9" s="11" customFormat="1" ht="24.75" customHeight="1" thickBot="1">
      <c r="A19" s="21"/>
      <c r="B19" s="24"/>
      <c r="C19" s="15"/>
      <c r="D19" s="5" t="s">
        <v>30</v>
      </c>
      <c r="E19" s="3" t="s">
        <v>33</v>
      </c>
      <c r="F19" s="6">
        <v>0.12</v>
      </c>
      <c r="G19" s="18"/>
      <c r="H19" s="15"/>
      <c r="I19" s="15"/>
    </row>
    <row r="20" spans="1:9" s="11" customFormat="1" ht="24.75" customHeight="1" thickBot="1">
      <c r="A20" s="19">
        <v>4</v>
      </c>
      <c r="B20" s="22" t="s">
        <v>7</v>
      </c>
      <c r="C20" s="13" t="s">
        <v>5</v>
      </c>
      <c r="D20" s="5" t="s">
        <v>34</v>
      </c>
      <c r="E20" s="3" t="s">
        <v>46</v>
      </c>
      <c r="F20" s="6">
        <v>0.48</v>
      </c>
      <c r="G20" s="16">
        <f>SUM(F20:F24)</f>
        <v>1.2000000000000002</v>
      </c>
      <c r="H20" s="13">
        <f>PRODUCT(G20,4)</f>
        <v>4.800000000000001</v>
      </c>
      <c r="I20" s="13">
        <f>G20*12+H20</f>
        <v>19.200000000000003</v>
      </c>
    </row>
    <row r="21" spans="1:9" s="11" customFormat="1" ht="24.75" customHeight="1" thickBot="1">
      <c r="A21" s="20"/>
      <c r="B21" s="23"/>
      <c r="C21" s="14"/>
      <c r="D21" s="5" t="s">
        <v>28</v>
      </c>
      <c r="E21" s="3" t="s">
        <v>32</v>
      </c>
      <c r="F21" s="6">
        <v>0.24</v>
      </c>
      <c r="G21" s="17"/>
      <c r="H21" s="14"/>
      <c r="I21" s="14"/>
    </row>
    <row r="22" spans="1:9" s="11" customFormat="1" ht="24.75" customHeight="1" thickBot="1">
      <c r="A22" s="20"/>
      <c r="B22" s="23"/>
      <c r="C22" s="14"/>
      <c r="D22" s="5" t="s">
        <v>31</v>
      </c>
      <c r="E22" s="3" t="s">
        <v>32</v>
      </c>
      <c r="F22" s="6">
        <v>0.24</v>
      </c>
      <c r="G22" s="17"/>
      <c r="H22" s="14"/>
      <c r="I22" s="14"/>
    </row>
    <row r="23" spans="1:9" s="11" customFormat="1" ht="24.75" customHeight="1" thickBot="1">
      <c r="A23" s="20"/>
      <c r="B23" s="23"/>
      <c r="C23" s="14"/>
      <c r="D23" s="5" t="s">
        <v>29</v>
      </c>
      <c r="E23" s="3" t="s">
        <v>33</v>
      </c>
      <c r="F23" s="6">
        <v>0.12</v>
      </c>
      <c r="G23" s="17"/>
      <c r="H23" s="14"/>
      <c r="I23" s="14"/>
    </row>
    <row r="24" spans="1:9" s="11" customFormat="1" ht="24.75" customHeight="1" thickBot="1">
      <c r="A24" s="21"/>
      <c r="B24" s="24"/>
      <c r="C24" s="15"/>
      <c r="D24" s="5" t="s">
        <v>30</v>
      </c>
      <c r="E24" s="3" t="s">
        <v>33</v>
      </c>
      <c r="F24" s="6">
        <v>0.12</v>
      </c>
      <c r="G24" s="18"/>
      <c r="H24" s="15"/>
      <c r="I24" s="15"/>
    </row>
    <row r="25" spans="1:9" s="11" customFormat="1" ht="24.75" customHeight="1" thickBot="1">
      <c r="A25" s="19">
        <v>5</v>
      </c>
      <c r="B25" s="22" t="s">
        <v>8</v>
      </c>
      <c r="C25" s="13" t="s">
        <v>5</v>
      </c>
      <c r="D25" s="5" t="s">
        <v>34</v>
      </c>
      <c r="E25" s="3" t="s">
        <v>46</v>
      </c>
      <c r="F25" s="6">
        <v>0.48</v>
      </c>
      <c r="G25" s="16">
        <f>SUM(F25:F29)</f>
        <v>1.2000000000000002</v>
      </c>
      <c r="H25" s="13">
        <f>PRODUCT(G25,4)</f>
        <v>4.800000000000001</v>
      </c>
      <c r="I25" s="13">
        <f>G25*12+H25</f>
        <v>19.200000000000003</v>
      </c>
    </row>
    <row r="26" spans="1:9" s="11" customFormat="1" ht="24.75" customHeight="1" thickBot="1">
      <c r="A26" s="20"/>
      <c r="B26" s="23"/>
      <c r="C26" s="14"/>
      <c r="D26" s="5" t="s">
        <v>28</v>
      </c>
      <c r="E26" s="3" t="s">
        <v>32</v>
      </c>
      <c r="F26" s="6">
        <v>0.24</v>
      </c>
      <c r="G26" s="17"/>
      <c r="H26" s="14"/>
      <c r="I26" s="14"/>
    </row>
    <row r="27" spans="1:9" s="11" customFormat="1" ht="24.75" customHeight="1" thickBot="1">
      <c r="A27" s="20"/>
      <c r="B27" s="23"/>
      <c r="C27" s="14"/>
      <c r="D27" s="5" t="s">
        <v>31</v>
      </c>
      <c r="E27" s="3" t="s">
        <v>32</v>
      </c>
      <c r="F27" s="6">
        <v>0.24</v>
      </c>
      <c r="G27" s="17"/>
      <c r="H27" s="14"/>
      <c r="I27" s="14"/>
    </row>
    <row r="28" spans="1:9" s="11" customFormat="1" ht="24.75" customHeight="1" thickBot="1">
      <c r="A28" s="20"/>
      <c r="B28" s="23"/>
      <c r="C28" s="14"/>
      <c r="D28" s="5" t="s">
        <v>29</v>
      </c>
      <c r="E28" s="3" t="s">
        <v>33</v>
      </c>
      <c r="F28" s="6">
        <v>0.12</v>
      </c>
      <c r="G28" s="17"/>
      <c r="H28" s="14"/>
      <c r="I28" s="14"/>
    </row>
    <row r="29" spans="1:9" s="11" customFormat="1" ht="24.75" customHeight="1" thickBot="1">
      <c r="A29" s="21"/>
      <c r="B29" s="24"/>
      <c r="C29" s="15"/>
      <c r="D29" s="5" t="s">
        <v>30</v>
      </c>
      <c r="E29" s="3" t="s">
        <v>33</v>
      </c>
      <c r="F29" s="6">
        <v>0.12</v>
      </c>
      <c r="G29" s="18"/>
      <c r="H29" s="15"/>
      <c r="I29" s="15"/>
    </row>
    <row r="30" spans="1:9" s="11" customFormat="1" ht="24.75" customHeight="1" thickBot="1">
      <c r="A30" s="19">
        <v>6</v>
      </c>
      <c r="B30" s="22" t="s">
        <v>9</v>
      </c>
      <c r="C30" s="13" t="s">
        <v>5</v>
      </c>
      <c r="D30" s="5" t="s">
        <v>34</v>
      </c>
      <c r="E30" s="3" t="s">
        <v>46</v>
      </c>
      <c r="F30" s="6">
        <v>0.48</v>
      </c>
      <c r="G30" s="16">
        <f>SUM(F30:F34)</f>
        <v>1.2000000000000002</v>
      </c>
      <c r="H30" s="13">
        <f>PRODUCT(G30,4)</f>
        <v>4.800000000000001</v>
      </c>
      <c r="I30" s="13">
        <f>G30*12+H30</f>
        <v>19.200000000000003</v>
      </c>
    </row>
    <row r="31" spans="1:9" s="11" customFormat="1" ht="24.75" customHeight="1" thickBot="1">
      <c r="A31" s="20"/>
      <c r="B31" s="23"/>
      <c r="C31" s="14"/>
      <c r="D31" s="5" t="s">
        <v>28</v>
      </c>
      <c r="E31" s="3" t="s">
        <v>32</v>
      </c>
      <c r="F31" s="6">
        <v>0.24</v>
      </c>
      <c r="G31" s="17"/>
      <c r="H31" s="14"/>
      <c r="I31" s="14"/>
    </row>
    <row r="32" spans="1:9" s="11" customFormat="1" ht="24.75" customHeight="1" thickBot="1">
      <c r="A32" s="20"/>
      <c r="B32" s="23"/>
      <c r="C32" s="14"/>
      <c r="D32" s="5" t="s">
        <v>31</v>
      </c>
      <c r="E32" s="3" t="s">
        <v>32</v>
      </c>
      <c r="F32" s="6">
        <v>0.24</v>
      </c>
      <c r="G32" s="17"/>
      <c r="H32" s="14"/>
      <c r="I32" s="14"/>
    </row>
    <row r="33" spans="1:9" s="11" customFormat="1" ht="24.75" customHeight="1" thickBot="1">
      <c r="A33" s="20"/>
      <c r="B33" s="23"/>
      <c r="C33" s="14"/>
      <c r="D33" s="5" t="s">
        <v>29</v>
      </c>
      <c r="E33" s="3" t="s">
        <v>33</v>
      </c>
      <c r="F33" s="6">
        <v>0.12</v>
      </c>
      <c r="G33" s="17"/>
      <c r="H33" s="14"/>
      <c r="I33" s="14"/>
    </row>
    <row r="34" spans="1:9" s="11" customFormat="1" ht="24.75" customHeight="1" thickBot="1">
      <c r="A34" s="21"/>
      <c r="B34" s="24"/>
      <c r="C34" s="15"/>
      <c r="D34" s="5" t="s">
        <v>30</v>
      </c>
      <c r="E34" s="3" t="s">
        <v>33</v>
      </c>
      <c r="F34" s="6">
        <v>0.12</v>
      </c>
      <c r="G34" s="18"/>
      <c r="H34" s="15"/>
      <c r="I34" s="15"/>
    </row>
    <row r="35" spans="1:9" s="11" customFormat="1" ht="24.75" customHeight="1" thickBot="1">
      <c r="A35" s="19">
        <v>7</v>
      </c>
      <c r="B35" s="22" t="s">
        <v>10</v>
      </c>
      <c r="C35" s="13" t="s">
        <v>5</v>
      </c>
      <c r="D35" s="5" t="s">
        <v>34</v>
      </c>
      <c r="E35" s="3" t="s">
        <v>46</v>
      </c>
      <c r="F35" s="6">
        <v>0.48</v>
      </c>
      <c r="G35" s="16">
        <f>SUM(F35:F39)</f>
        <v>1.8</v>
      </c>
      <c r="H35" s="13">
        <f>PRODUCT(G35,4)</f>
        <v>7.2</v>
      </c>
      <c r="I35" s="13">
        <f>G35*12+H35</f>
        <v>28.8</v>
      </c>
    </row>
    <row r="36" spans="1:9" s="11" customFormat="1" ht="24.75" customHeight="1" thickBot="1">
      <c r="A36" s="20"/>
      <c r="B36" s="23"/>
      <c r="C36" s="14"/>
      <c r="D36" s="5" t="s">
        <v>28</v>
      </c>
      <c r="E36" s="3" t="s">
        <v>46</v>
      </c>
      <c r="F36" s="6">
        <v>0.48</v>
      </c>
      <c r="G36" s="17"/>
      <c r="H36" s="14"/>
      <c r="I36" s="14"/>
    </row>
    <row r="37" spans="1:9" s="11" customFormat="1" ht="24.75" customHeight="1" thickBot="1">
      <c r="A37" s="20"/>
      <c r="B37" s="23"/>
      <c r="C37" s="14"/>
      <c r="D37" s="5" t="s">
        <v>31</v>
      </c>
      <c r="E37" s="3" t="s">
        <v>46</v>
      </c>
      <c r="F37" s="6">
        <v>0.48</v>
      </c>
      <c r="G37" s="17"/>
      <c r="H37" s="14"/>
      <c r="I37" s="14"/>
    </row>
    <row r="38" spans="1:9" s="11" customFormat="1" ht="24.75" customHeight="1" thickBot="1">
      <c r="A38" s="20"/>
      <c r="B38" s="23"/>
      <c r="C38" s="14"/>
      <c r="D38" s="5" t="s">
        <v>29</v>
      </c>
      <c r="E38" s="3" t="s">
        <v>33</v>
      </c>
      <c r="F38" s="6">
        <v>0.12</v>
      </c>
      <c r="G38" s="17"/>
      <c r="H38" s="14"/>
      <c r="I38" s="14"/>
    </row>
    <row r="39" spans="1:9" s="11" customFormat="1" ht="24.75" customHeight="1" thickBot="1">
      <c r="A39" s="21"/>
      <c r="B39" s="24"/>
      <c r="C39" s="15"/>
      <c r="D39" s="5" t="s">
        <v>30</v>
      </c>
      <c r="E39" s="3" t="s">
        <v>32</v>
      </c>
      <c r="F39" s="6">
        <v>0.24</v>
      </c>
      <c r="G39" s="18"/>
      <c r="H39" s="15"/>
      <c r="I39" s="15"/>
    </row>
    <row r="40" spans="1:9" s="11" customFormat="1" ht="24.75" customHeight="1" thickBot="1">
      <c r="A40" s="19">
        <v>8</v>
      </c>
      <c r="B40" s="22" t="s">
        <v>45</v>
      </c>
      <c r="C40" s="13" t="s">
        <v>5</v>
      </c>
      <c r="D40" s="5" t="s">
        <v>34</v>
      </c>
      <c r="E40" s="3" t="s">
        <v>35</v>
      </c>
      <c r="F40" s="3">
        <v>1.1</v>
      </c>
      <c r="G40" s="16">
        <f>SUM(F40:F44)</f>
        <v>1.82</v>
      </c>
      <c r="H40" s="13">
        <f>PRODUCT(G40,4)</f>
        <v>7.28</v>
      </c>
      <c r="I40" s="13">
        <f>G40*12+H40</f>
        <v>29.12</v>
      </c>
    </row>
    <row r="41" spans="1:9" s="11" customFormat="1" ht="24.75" customHeight="1" thickBot="1">
      <c r="A41" s="20"/>
      <c r="B41" s="23"/>
      <c r="C41" s="14"/>
      <c r="D41" s="5" t="s">
        <v>28</v>
      </c>
      <c r="E41" s="3" t="s">
        <v>32</v>
      </c>
      <c r="F41" s="3">
        <v>0.24</v>
      </c>
      <c r="G41" s="17"/>
      <c r="H41" s="14"/>
      <c r="I41" s="14"/>
    </row>
    <row r="42" spans="1:9" s="11" customFormat="1" ht="24.75" customHeight="1" thickBot="1">
      <c r="A42" s="20"/>
      <c r="B42" s="23"/>
      <c r="C42" s="14"/>
      <c r="D42" s="5" t="s">
        <v>31</v>
      </c>
      <c r="E42" s="3" t="s">
        <v>33</v>
      </c>
      <c r="F42" s="3">
        <v>0.12</v>
      </c>
      <c r="G42" s="17"/>
      <c r="H42" s="14"/>
      <c r="I42" s="14"/>
    </row>
    <row r="43" spans="1:9" s="11" customFormat="1" ht="24.75" customHeight="1" thickBot="1">
      <c r="A43" s="20"/>
      <c r="B43" s="23"/>
      <c r="C43" s="14"/>
      <c r="D43" s="5" t="s">
        <v>29</v>
      </c>
      <c r="E43" s="3" t="s">
        <v>33</v>
      </c>
      <c r="F43" s="3">
        <v>0.12</v>
      </c>
      <c r="G43" s="17"/>
      <c r="H43" s="14"/>
      <c r="I43" s="14"/>
    </row>
    <row r="44" spans="1:9" s="11" customFormat="1" ht="24.75" customHeight="1" thickBot="1">
      <c r="A44" s="21"/>
      <c r="B44" s="24"/>
      <c r="C44" s="15"/>
      <c r="D44" s="5" t="s">
        <v>30</v>
      </c>
      <c r="E44" s="3" t="s">
        <v>32</v>
      </c>
      <c r="F44" s="3">
        <v>0.24</v>
      </c>
      <c r="G44" s="18"/>
      <c r="H44" s="15"/>
      <c r="I44" s="15"/>
    </row>
    <row r="45" spans="1:9" ht="24.75" customHeight="1" thickBot="1">
      <c r="A45" s="19">
        <v>9</v>
      </c>
      <c r="B45" s="22" t="s">
        <v>11</v>
      </c>
      <c r="C45" s="13" t="s">
        <v>12</v>
      </c>
      <c r="D45" s="5" t="s">
        <v>34</v>
      </c>
      <c r="E45" s="3" t="s">
        <v>35</v>
      </c>
      <c r="F45" s="3">
        <v>2.2</v>
      </c>
      <c r="G45" s="16">
        <f>SUM(F45:F49)</f>
        <v>5.840000000000002</v>
      </c>
      <c r="H45" s="13">
        <f>PRODUCT(G45,3)</f>
        <v>17.520000000000003</v>
      </c>
      <c r="I45" s="13">
        <f>G45*12+H45</f>
        <v>87.60000000000002</v>
      </c>
    </row>
    <row r="46" spans="1:9" ht="24.75" customHeight="1" thickBot="1">
      <c r="A46" s="20"/>
      <c r="B46" s="23"/>
      <c r="C46" s="14"/>
      <c r="D46" s="5" t="s">
        <v>28</v>
      </c>
      <c r="E46" s="3" t="s">
        <v>35</v>
      </c>
      <c r="F46" s="3">
        <v>2.2</v>
      </c>
      <c r="G46" s="17"/>
      <c r="H46" s="14"/>
      <c r="I46" s="14"/>
    </row>
    <row r="47" spans="1:9" ht="24.75" customHeight="1" thickBot="1">
      <c r="A47" s="20"/>
      <c r="B47" s="23"/>
      <c r="C47" s="14"/>
      <c r="D47" s="5" t="s">
        <v>31</v>
      </c>
      <c r="E47" s="3" t="s">
        <v>32</v>
      </c>
      <c r="F47" s="3">
        <v>0.48</v>
      </c>
      <c r="G47" s="17"/>
      <c r="H47" s="14"/>
      <c r="I47" s="14"/>
    </row>
    <row r="48" spans="1:9" ht="24.75" customHeight="1" thickBot="1">
      <c r="A48" s="20"/>
      <c r="B48" s="23"/>
      <c r="C48" s="14"/>
      <c r="D48" s="5" t="s">
        <v>29</v>
      </c>
      <c r="E48" s="3" t="s">
        <v>32</v>
      </c>
      <c r="F48" s="3">
        <v>0.48</v>
      </c>
      <c r="G48" s="17"/>
      <c r="H48" s="14"/>
      <c r="I48" s="14"/>
    </row>
    <row r="49" spans="1:9" ht="24.75" customHeight="1" thickBot="1">
      <c r="A49" s="21"/>
      <c r="B49" s="24"/>
      <c r="C49" s="15"/>
      <c r="D49" s="5" t="s">
        <v>30</v>
      </c>
      <c r="E49" s="3" t="s">
        <v>32</v>
      </c>
      <c r="F49" s="3">
        <v>0.48</v>
      </c>
      <c r="G49" s="18"/>
      <c r="H49" s="15"/>
      <c r="I49" s="15"/>
    </row>
    <row r="50" spans="1:9" s="11" customFormat="1" ht="24.75" customHeight="1" thickBot="1">
      <c r="A50" s="19">
        <v>10</v>
      </c>
      <c r="B50" s="22" t="s">
        <v>13</v>
      </c>
      <c r="C50" s="13" t="s">
        <v>5</v>
      </c>
      <c r="D50" s="5" t="s">
        <v>34</v>
      </c>
      <c r="E50" s="3" t="s">
        <v>46</v>
      </c>
      <c r="F50" s="6">
        <v>0.48</v>
      </c>
      <c r="G50" s="16">
        <f>SUM(F50:F54)</f>
        <v>1.2000000000000002</v>
      </c>
      <c r="H50" s="13">
        <f>PRODUCT(G50,4)</f>
        <v>4.800000000000001</v>
      </c>
      <c r="I50" s="13">
        <f>G50*12+H50</f>
        <v>19.200000000000003</v>
      </c>
    </row>
    <row r="51" spans="1:9" s="11" customFormat="1" ht="24.75" customHeight="1" thickBot="1">
      <c r="A51" s="20"/>
      <c r="B51" s="23"/>
      <c r="C51" s="14"/>
      <c r="D51" s="5" t="s">
        <v>28</v>
      </c>
      <c r="E51" s="3" t="s">
        <v>32</v>
      </c>
      <c r="F51" s="6">
        <v>0.24</v>
      </c>
      <c r="G51" s="17"/>
      <c r="H51" s="14"/>
      <c r="I51" s="14"/>
    </row>
    <row r="52" spans="1:9" s="11" customFormat="1" ht="24.75" customHeight="1" thickBot="1">
      <c r="A52" s="20"/>
      <c r="B52" s="23"/>
      <c r="C52" s="14"/>
      <c r="D52" s="5" t="s">
        <v>31</v>
      </c>
      <c r="E52" s="3" t="s">
        <v>32</v>
      </c>
      <c r="F52" s="6">
        <v>0.24</v>
      </c>
      <c r="G52" s="17"/>
      <c r="H52" s="14"/>
      <c r="I52" s="14"/>
    </row>
    <row r="53" spans="1:9" s="11" customFormat="1" ht="24.75" customHeight="1" thickBot="1">
      <c r="A53" s="20"/>
      <c r="B53" s="23"/>
      <c r="C53" s="14"/>
      <c r="D53" s="5" t="s">
        <v>29</v>
      </c>
      <c r="E53" s="3" t="s">
        <v>33</v>
      </c>
      <c r="F53" s="6">
        <v>0.12</v>
      </c>
      <c r="G53" s="17"/>
      <c r="H53" s="14"/>
      <c r="I53" s="14"/>
    </row>
    <row r="54" spans="1:9" s="11" customFormat="1" ht="24.75" customHeight="1" thickBot="1">
      <c r="A54" s="21"/>
      <c r="B54" s="24"/>
      <c r="C54" s="15"/>
      <c r="D54" s="5" t="s">
        <v>30</v>
      </c>
      <c r="E54" s="3" t="s">
        <v>33</v>
      </c>
      <c r="F54" s="6">
        <v>0.12</v>
      </c>
      <c r="G54" s="18"/>
      <c r="H54" s="15"/>
      <c r="I54" s="15"/>
    </row>
    <row r="55" spans="1:9" ht="24.75" customHeight="1" thickBot="1">
      <c r="A55" s="19">
        <v>11</v>
      </c>
      <c r="B55" s="22" t="s">
        <v>14</v>
      </c>
      <c r="C55" s="13" t="s">
        <v>16</v>
      </c>
      <c r="D55" s="5" t="s">
        <v>34</v>
      </c>
      <c r="E55" s="3" t="s">
        <v>35</v>
      </c>
      <c r="F55" s="6">
        <v>4.4</v>
      </c>
      <c r="G55" s="16">
        <f>SUM(F55:F59)</f>
        <v>7.280000000000001</v>
      </c>
      <c r="H55" s="13">
        <f>PRODUCT(G55,2)</f>
        <v>14.560000000000002</v>
      </c>
      <c r="I55" s="13">
        <f>G55*12+H55</f>
        <v>101.92000000000002</v>
      </c>
    </row>
    <row r="56" spans="1:9" ht="24.75" customHeight="1" thickBot="1">
      <c r="A56" s="20"/>
      <c r="B56" s="23"/>
      <c r="C56" s="14"/>
      <c r="D56" s="5" t="s">
        <v>28</v>
      </c>
      <c r="E56" s="3" t="s">
        <v>32</v>
      </c>
      <c r="F56" s="6">
        <v>0.96</v>
      </c>
      <c r="G56" s="17"/>
      <c r="H56" s="14"/>
      <c r="I56" s="14"/>
    </row>
    <row r="57" spans="1:9" ht="24.75" customHeight="1" thickBot="1">
      <c r="A57" s="20"/>
      <c r="B57" s="23"/>
      <c r="C57" s="14"/>
      <c r="D57" s="5" t="s">
        <v>31</v>
      </c>
      <c r="E57" s="3" t="s">
        <v>32</v>
      </c>
      <c r="F57" s="6">
        <v>0.96</v>
      </c>
      <c r="G57" s="17"/>
      <c r="H57" s="14"/>
      <c r="I57" s="14"/>
    </row>
    <row r="58" spans="1:9" ht="24.75" customHeight="1" thickBot="1">
      <c r="A58" s="20"/>
      <c r="B58" s="23"/>
      <c r="C58" s="14"/>
      <c r="D58" s="5" t="s">
        <v>29</v>
      </c>
      <c r="E58" s="3" t="s">
        <v>33</v>
      </c>
      <c r="F58" s="6">
        <v>0.48</v>
      </c>
      <c r="G58" s="17"/>
      <c r="H58" s="14"/>
      <c r="I58" s="14"/>
    </row>
    <row r="59" spans="1:9" ht="24.75" customHeight="1" thickBot="1">
      <c r="A59" s="21"/>
      <c r="B59" s="24"/>
      <c r="C59" s="15"/>
      <c r="D59" s="5" t="s">
        <v>30</v>
      </c>
      <c r="E59" s="3" t="s">
        <v>33</v>
      </c>
      <c r="F59" s="6">
        <v>0.48</v>
      </c>
      <c r="G59" s="18"/>
      <c r="H59" s="15"/>
      <c r="I59" s="15"/>
    </row>
    <row r="60" spans="1:9" ht="24.75" customHeight="1" thickBot="1">
      <c r="A60" s="19">
        <v>12</v>
      </c>
      <c r="B60" s="22" t="s">
        <v>44</v>
      </c>
      <c r="C60" s="13" t="s">
        <v>12</v>
      </c>
      <c r="D60" s="5" t="s">
        <v>34</v>
      </c>
      <c r="E60" s="3" t="s">
        <v>35</v>
      </c>
      <c r="F60" s="3">
        <v>2.2</v>
      </c>
      <c r="G60" s="16">
        <f>SUM(F60:F64)</f>
        <v>5.360000000000001</v>
      </c>
      <c r="H60" s="13">
        <f>PRODUCT(G60,4)</f>
        <v>21.440000000000005</v>
      </c>
      <c r="I60" s="13">
        <f>G60*12+H60</f>
        <v>85.76000000000002</v>
      </c>
    </row>
    <row r="61" spans="1:9" ht="24.75" customHeight="1" thickBot="1">
      <c r="A61" s="20"/>
      <c r="B61" s="23"/>
      <c r="C61" s="14"/>
      <c r="D61" s="5" t="s">
        <v>28</v>
      </c>
      <c r="E61" s="3" t="s">
        <v>35</v>
      </c>
      <c r="F61" s="3">
        <v>2.2</v>
      </c>
      <c r="G61" s="17"/>
      <c r="H61" s="14"/>
      <c r="I61" s="14"/>
    </row>
    <row r="62" spans="1:9" ht="24.75" customHeight="1" thickBot="1">
      <c r="A62" s="20"/>
      <c r="B62" s="23"/>
      <c r="C62" s="14"/>
      <c r="D62" s="5" t="s">
        <v>31</v>
      </c>
      <c r="E62" s="3" t="s">
        <v>33</v>
      </c>
      <c r="F62" s="3">
        <v>0.24</v>
      </c>
      <c r="G62" s="17"/>
      <c r="H62" s="14"/>
      <c r="I62" s="14"/>
    </row>
    <row r="63" spans="1:9" ht="24.75" customHeight="1" thickBot="1">
      <c r="A63" s="20"/>
      <c r="B63" s="23"/>
      <c r="C63" s="14"/>
      <c r="D63" s="5" t="s">
        <v>29</v>
      </c>
      <c r="E63" s="3" t="s">
        <v>33</v>
      </c>
      <c r="F63" s="3">
        <v>0.24</v>
      </c>
      <c r="G63" s="17"/>
      <c r="H63" s="14"/>
      <c r="I63" s="14"/>
    </row>
    <row r="64" spans="1:9" ht="24.75" customHeight="1" thickBot="1">
      <c r="A64" s="21"/>
      <c r="B64" s="24"/>
      <c r="C64" s="15"/>
      <c r="D64" s="5" t="s">
        <v>30</v>
      </c>
      <c r="E64" s="3" t="s">
        <v>32</v>
      </c>
      <c r="F64" s="3">
        <v>0.48</v>
      </c>
      <c r="G64" s="18"/>
      <c r="H64" s="15"/>
      <c r="I64" s="15"/>
    </row>
    <row r="65" spans="1:9" ht="24.75" customHeight="1" thickBot="1">
      <c r="A65" s="19">
        <v>13</v>
      </c>
      <c r="B65" s="22" t="s">
        <v>49</v>
      </c>
      <c r="C65" s="13" t="s">
        <v>12</v>
      </c>
      <c r="D65" s="5" t="s">
        <v>34</v>
      </c>
      <c r="E65" s="3" t="s">
        <v>50</v>
      </c>
      <c r="F65" s="3">
        <v>3.84</v>
      </c>
      <c r="G65" s="16">
        <f>SUM(F65:F69)</f>
        <v>5.760000000000002</v>
      </c>
      <c r="H65" s="13">
        <f>PRODUCT(G65,3)</f>
        <v>17.280000000000005</v>
      </c>
      <c r="I65" s="13">
        <f>G65*11+H65</f>
        <v>80.64000000000001</v>
      </c>
    </row>
    <row r="66" spans="1:9" ht="24.75" customHeight="1" thickBot="1">
      <c r="A66" s="20"/>
      <c r="B66" s="23"/>
      <c r="C66" s="14"/>
      <c r="D66" s="5" t="s">
        <v>28</v>
      </c>
      <c r="E66" s="3" t="s">
        <v>32</v>
      </c>
      <c r="F66" s="3">
        <v>0.48</v>
      </c>
      <c r="G66" s="17"/>
      <c r="H66" s="14"/>
      <c r="I66" s="14"/>
    </row>
    <row r="67" spans="1:9" ht="24.75" customHeight="1" thickBot="1">
      <c r="A67" s="20"/>
      <c r="B67" s="23"/>
      <c r="C67" s="14"/>
      <c r="D67" s="5" t="s">
        <v>31</v>
      </c>
      <c r="E67" s="3" t="s">
        <v>32</v>
      </c>
      <c r="F67" s="3">
        <v>0.48</v>
      </c>
      <c r="G67" s="17"/>
      <c r="H67" s="14"/>
      <c r="I67" s="14"/>
    </row>
    <row r="68" spans="1:9" ht="24.75" customHeight="1" thickBot="1">
      <c r="A68" s="20"/>
      <c r="B68" s="23"/>
      <c r="C68" s="14"/>
      <c r="D68" s="5" t="s">
        <v>29</v>
      </c>
      <c r="E68" s="3" t="s">
        <v>32</v>
      </c>
      <c r="F68" s="3">
        <v>0.48</v>
      </c>
      <c r="G68" s="17"/>
      <c r="H68" s="14"/>
      <c r="I68" s="14"/>
    </row>
    <row r="69" spans="1:9" ht="24.75" customHeight="1" thickBot="1">
      <c r="A69" s="21"/>
      <c r="B69" s="24"/>
      <c r="C69" s="15"/>
      <c r="D69" s="5" t="s">
        <v>30</v>
      </c>
      <c r="E69" s="3" t="s">
        <v>32</v>
      </c>
      <c r="F69" s="3">
        <v>0.48</v>
      </c>
      <c r="G69" s="18"/>
      <c r="H69" s="15"/>
      <c r="I69" s="15"/>
    </row>
    <row r="70" spans="1:9" ht="24.75" customHeight="1" thickBot="1">
      <c r="A70" s="19">
        <v>14</v>
      </c>
      <c r="B70" s="22" t="s">
        <v>27</v>
      </c>
      <c r="C70" s="13" t="s">
        <v>12</v>
      </c>
      <c r="D70" s="5" t="s">
        <v>34</v>
      </c>
      <c r="E70" s="3" t="s">
        <v>33</v>
      </c>
      <c r="F70" s="3">
        <v>0.24</v>
      </c>
      <c r="G70" s="16">
        <f>SUM(F70:F74)</f>
        <v>0.96</v>
      </c>
      <c r="H70" s="13">
        <f>PRODUCT(G70,4)</f>
        <v>3.84</v>
      </c>
      <c r="I70" s="13">
        <f>G70*12+H70</f>
        <v>15.36</v>
      </c>
    </row>
    <row r="71" spans="1:9" ht="24.75" customHeight="1" thickBot="1">
      <c r="A71" s="20"/>
      <c r="B71" s="23"/>
      <c r="C71" s="14"/>
      <c r="D71" s="5" t="s">
        <v>28</v>
      </c>
      <c r="E71" s="3" t="s">
        <v>33</v>
      </c>
      <c r="F71" s="3">
        <v>0.24</v>
      </c>
      <c r="G71" s="17"/>
      <c r="H71" s="14"/>
      <c r="I71" s="14"/>
    </row>
    <row r="72" spans="1:9" ht="24.75" customHeight="1" thickBot="1">
      <c r="A72" s="20"/>
      <c r="B72" s="23"/>
      <c r="C72" s="14"/>
      <c r="D72" s="5" t="s">
        <v>31</v>
      </c>
      <c r="E72" s="3">
        <v>0</v>
      </c>
      <c r="F72" s="3">
        <v>0</v>
      </c>
      <c r="G72" s="17"/>
      <c r="H72" s="14"/>
      <c r="I72" s="14"/>
    </row>
    <row r="73" spans="1:9" ht="24.75" customHeight="1" thickBot="1">
      <c r="A73" s="20"/>
      <c r="B73" s="23"/>
      <c r="C73" s="14"/>
      <c r="D73" s="5" t="s">
        <v>29</v>
      </c>
      <c r="E73" s="3" t="s">
        <v>33</v>
      </c>
      <c r="F73" s="3">
        <v>0.24</v>
      </c>
      <c r="G73" s="17"/>
      <c r="H73" s="14"/>
      <c r="I73" s="14"/>
    </row>
    <row r="74" spans="1:9" ht="24.75" customHeight="1" thickBot="1">
      <c r="A74" s="21"/>
      <c r="B74" s="24"/>
      <c r="C74" s="15"/>
      <c r="D74" s="5" t="s">
        <v>30</v>
      </c>
      <c r="E74" s="3" t="s">
        <v>33</v>
      </c>
      <c r="F74" s="3">
        <v>0.24</v>
      </c>
      <c r="G74" s="18"/>
      <c r="H74" s="15"/>
      <c r="I74" s="15"/>
    </row>
    <row r="75" spans="1:9" ht="24.75" customHeight="1" thickBot="1">
      <c r="A75" s="19">
        <v>15</v>
      </c>
      <c r="B75" s="22" t="s">
        <v>15</v>
      </c>
      <c r="C75" s="13" t="s">
        <v>16</v>
      </c>
      <c r="D75" s="5" t="s">
        <v>34</v>
      </c>
      <c r="E75" s="3" t="s">
        <v>35</v>
      </c>
      <c r="F75" s="3">
        <v>4.4</v>
      </c>
      <c r="G75" s="16">
        <f>SUM(F75:F79)</f>
        <v>15.120000000000003</v>
      </c>
      <c r="H75" s="13">
        <f>PRODUCT(G75,2)</f>
        <v>30.240000000000006</v>
      </c>
      <c r="I75" s="13">
        <f>G75*12+H75</f>
        <v>211.68000000000004</v>
      </c>
    </row>
    <row r="76" spans="1:9" ht="24.75" customHeight="1" thickBot="1">
      <c r="A76" s="20"/>
      <c r="B76" s="23"/>
      <c r="C76" s="14"/>
      <c r="D76" s="5" t="s">
        <v>28</v>
      </c>
      <c r="E76" s="3" t="s">
        <v>35</v>
      </c>
      <c r="F76" s="3">
        <v>4.4</v>
      </c>
      <c r="G76" s="17"/>
      <c r="H76" s="14"/>
      <c r="I76" s="14"/>
    </row>
    <row r="77" spans="1:9" ht="24.75" customHeight="1" thickBot="1">
      <c r="A77" s="20"/>
      <c r="B77" s="23"/>
      <c r="C77" s="14"/>
      <c r="D77" s="5" t="s">
        <v>31</v>
      </c>
      <c r="E77" s="3" t="s">
        <v>48</v>
      </c>
      <c r="F77" s="3">
        <v>0.96</v>
      </c>
      <c r="G77" s="17"/>
      <c r="H77" s="14"/>
      <c r="I77" s="14"/>
    </row>
    <row r="78" spans="1:9" ht="24.75" customHeight="1" thickBot="1">
      <c r="A78" s="20"/>
      <c r="B78" s="23"/>
      <c r="C78" s="14"/>
      <c r="D78" s="5" t="s">
        <v>29</v>
      </c>
      <c r="E78" s="3" t="s">
        <v>32</v>
      </c>
      <c r="F78" s="3">
        <v>0.96</v>
      </c>
      <c r="G78" s="17"/>
      <c r="H78" s="14"/>
      <c r="I78" s="14"/>
    </row>
    <row r="79" spans="1:9" ht="24.75" customHeight="1" thickBot="1">
      <c r="A79" s="21"/>
      <c r="B79" s="24"/>
      <c r="C79" s="15"/>
      <c r="D79" s="5" t="s">
        <v>30</v>
      </c>
      <c r="E79" s="3" t="s">
        <v>35</v>
      </c>
      <c r="F79" s="3">
        <v>4.4</v>
      </c>
      <c r="G79" s="18"/>
      <c r="H79" s="15"/>
      <c r="I79" s="15"/>
    </row>
    <row r="80" spans="1:9" s="11" customFormat="1" ht="24.75" customHeight="1" thickBot="1">
      <c r="A80" s="19">
        <v>16</v>
      </c>
      <c r="B80" s="22" t="s">
        <v>17</v>
      </c>
      <c r="C80" s="13" t="s">
        <v>5</v>
      </c>
      <c r="D80" s="5" t="s">
        <v>34</v>
      </c>
      <c r="E80" s="3" t="s">
        <v>46</v>
      </c>
      <c r="F80" s="3">
        <v>0.48</v>
      </c>
      <c r="G80" s="16">
        <f>SUM(F80:F84)</f>
        <v>0.84</v>
      </c>
      <c r="H80" s="13">
        <f>PRODUCT(G80,4)</f>
        <v>3.36</v>
      </c>
      <c r="I80" s="13">
        <f>G80*12+H80</f>
        <v>13.44</v>
      </c>
    </row>
    <row r="81" spans="1:9" s="11" customFormat="1" ht="24.75" customHeight="1" thickBot="1">
      <c r="A81" s="20"/>
      <c r="B81" s="23"/>
      <c r="C81" s="14"/>
      <c r="D81" s="5" t="s">
        <v>28</v>
      </c>
      <c r="E81" s="3" t="s">
        <v>33</v>
      </c>
      <c r="F81" s="3">
        <v>0.12</v>
      </c>
      <c r="G81" s="17"/>
      <c r="H81" s="14"/>
      <c r="I81" s="14"/>
    </row>
    <row r="82" spans="1:9" s="11" customFormat="1" ht="24.75" customHeight="1" thickBot="1">
      <c r="A82" s="20"/>
      <c r="B82" s="23"/>
      <c r="C82" s="14"/>
      <c r="D82" s="5" t="s">
        <v>31</v>
      </c>
      <c r="E82" s="3">
        <v>0</v>
      </c>
      <c r="F82" s="3">
        <v>0</v>
      </c>
      <c r="G82" s="17"/>
      <c r="H82" s="14"/>
      <c r="I82" s="14"/>
    </row>
    <row r="83" spans="1:9" s="11" customFormat="1" ht="24.75" customHeight="1" thickBot="1">
      <c r="A83" s="20"/>
      <c r="B83" s="23"/>
      <c r="C83" s="14"/>
      <c r="D83" s="5" t="s">
        <v>29</v>
      </c>
      <c r="E83" s="3" t="s">
        <v>33</v>
      </c>
      <c r="F83" s="3">
        <v>0.12</v>
      </c>
      <c r="G83" s="17"/>
      <c r="H83" s="14"/>
      <c r="I83" s="14"/>
    </row>
    <row r="84" spans="1:9" s="11" customFormat="1" ht="24.75" customHeight="1" thickBot="1">
      <c r="A84" s="21"/>
      <c r="B84" s="24"/>
      <c r="C84" s="15"/>
      <c r="D84" s="5" t="s">
        <v>30</v>
      </c>
      <c r="E84" s="3" t="s">
        <v>33</v>
      </c>
      <c r="F84" s="3">
        <v>0.12</v>
      </c>
      <c r="G84" s="18"/>
      <c r="H84" s="15"/>
      <c r="I84" s="15"/>
    </row>
    <row r="85" spans="1:9" ht="24.75" customHeight="1" thickBot="1">
      <c r="A85" s="19">
        <v>17</v>
      </c>
      <c r="B85" s="22" t="s">
        <v>18</v>
      </c>
      <c r="C85" s="13" t="s">
        <v>5</v>
      </c>
      <c r="D85" s="5" t="s">
        <v>34</v>
      </c>
      <c r="E85" s="3" t="s">
        <v>47</v>
      </c>
      <c r="F85" s="6">
        <v>0.72</v>
      </c>
      <c r="G85" s="16">
        <f>SUM(F85:F89)</f>
        <v>1.44</v>
      </c>
      <c r="H85" s="13">
        <f>PRODUCT(G85,3)</f>
        <v>4.32</v>
      </c>
      <c r="I85" s="13">
        <f>G85*12+H85</f>
        <v>21.6</v>
      </c>
    </row>
    <row r="86" spans="1:9" ht="24.75" customHeight="1" thickBot="1">
      <c r="A86" s="20"/>
      <c r="B86" s="23"/>
      <c r="C86" s="14"/>
      <c r="D86" s="5" t="s">
        <v>28</v>
      </c>
      <c r="E86" s="3" t="s">
        <v>32</v>
      </c>
      <c r="F86" s="6">
        <v>0.24</v>
      </c>
      <c r="G86" s="17"/>
      <c r="H86" s="14"/>
      <c r="I86" s="14"/>
    </row>
    <row r="87" spans="1:9" ht="24.75" customHeight="1" thickBot="1">
      <c r="A87" s="20"/>
      <c r="B87" s="23"/>
      <c r="C87" s="14"/>
      <c r="D87" s="5" t="s">
        <v>31</v>
      </c>
      <c r="E87" s="3">
        <v>0</v>
      </c>
      <c r="F87" s="6">
        <v>0</v>
      </c>
      <c r="G87" s="17"/>
      <c r="H87" s="14"/>
      <c r="I87" s="14"/>
    </row>
    <row r="88" spans="1:9" ht="24.75" customHeight="1" thickBot="1">
      <c r="A88" s="20"/>
      <c r="B88" s="23"/>
      <c r="C88" s="14"/>
      <c r="D88" s="5" t="s">
        <v>29</v>
      </c>
      <c r="E88" s="3" t="s">
        <v>32</v>
      </c>
      <c r="F88" s="6">
        <v>0.24</v>
      </c>
      <c r="G88" s="17"/>
      <c r="H88" s="14"/>
      <c r="I88" s="14"/>
    </row>
    <row r="89" spans="1:9" ht="24.75" customHeight="1" thickBot="1">
      <c r="A89" s="21"/>
      <c r="B89" s="24"/>
      <c r="C89" s="15"/>
      <c r="D89" s="5" t="s">
        <v>30</v>
      </c>
      <c r="E89" s="3" t="s">
        <v>32</v>
      </c>
      <c r="F89" s="6">
        <v>0.24</v>
      </c>
      <c r="G89" s="18"/>
      <c r="H89" s="15"/>
      <c r="I89" s="15"/>
    </row>
    <row r="90" spans="1:9" s="11" customFormat="1" ht="24.75" customHeight="1" thickBot="1">
      <c r="A90" s="19">
        <v>18</v>
      </c>
      <c r="B90" s="22" t="s">
        <v>19</v>
      </c>
      <c r="C90" s="13" t="s">
        <v>5</v>
      </c>
      <c r="D90" s="5" t="s">
        <v>34</v>
      </c>
      <c r="E90" s="3" t="s">
        <v>47</v>
      </c>
      <c r="F90" s="6">
        <v>0.72</v>
      </c>
      <c r="G90" s="16">
        <f>SUM(F90:F94)</f>
        <v>1.44</v>
      </c>
      <c r="H90" s="13">
        <f>PRODUCT(G90,4)</f>
        <v>5.76</v>
      </c>
      <c r="I90" s="13">
        <f>G90*12+H90</f>
        <v>23.04</v>
      </c>
    </row>
    <row r="91" spans="1:9" s="11" customFormat="1" ht="24.75" customHeight="1" thickBot="1">
      <c r="A91" s="20"/>
      <c r="B91" s="23"/>
      <c r="C91" s="14"/>
      <c r="D91" s="5" t="s">
        <v>28</v>
      </c>
      <c r="E91" s="3" t="s">
        <v>32</v>
      </c>
      <c r="F91" s="6">
        <v>0.24</v>
      </c>
      <c r="G91" s="17"/>
      <c r="H91" s="14"/>
      <c r="I91" s="14"/>
    </row>
    <row r="92" spans="1:9" s="11" customFormat="1" ht="24.75" customHeight="1" thickBot="1">
      <c r="A92" s="20"/>
      <c r="B92" s="23"/>
      <c r="C92" s="14"/>
      <c r="D92" s="5" t="s">
        <v>31</v>
      </c>
      <c r="E92" s="3">
        <v>0</v>
      </c>
      <c r="F92" s="6">
        <v>0</v>
      </c>
      <c r="G92" s="17"/>
      <c r="H92" s="14"/>
      <c r="I92" s="14"/>
    </row>
    <row r="93" spans="1:9" s="11" customFormat="1" ht="24.75" customHeight="1" thickBot="1">
      <c r="A93" s="20"/>
      <c r="B93" s="23"/>
      <c r="C93" s="14"/>
      <c r="D93" s="5" t="s">
        <v>29</v>
      </c>
      <c r="E93" s="3" t="s">
        <v>32</v>
      </c>
      <c r="F93" s="6">
        <v>0.24</v>
      </c>
      <c r="G93" s="17"/>
      <c r="H93" s="14"/>
      <c r="I93" s="14"/>
    </row>
    <row r="94" spans="1:9" s="11" customFormat="1" ht="24.75" customHeight="1" thickBot="1">
      <c r="A94" s="21"/>
      <c r="B94" s="24"/>
      <c r="C94" s="15"/>
      <c r="D94" s="5" t="s">
        <v>30</v>
      </c>
      <c r="E94" s="3" t="s">
        <v>32</v>
      </c>
      <c r="F94" s="6">
        <v>0.24</v>
      </c>
      <c r="G94" s="18"/>
      <c r="H94" s="15"/>
      <c r="I94" s="15"/>
    </row>
    <row r="95" spans="1:9" ht="24.75" customHeight="1" thickBot="1">
      <c r="A95" s="19">
        <v>19</v>
      </c>
      <c r="B95" s="22" t="s">
        <v>20</v>
      </c>
      <c r="C95" s="13" t="s">
        <v>12</v>
      </c>
      <c r="D95" s="5" t="s">
        <v>34</v>
      </c>
      <c r="E95" s="3" t="s">
        <v>35</v>
      </c>
      <c r="F95" s="6">
        <v>2.2</v>
      </c>
      <c r="G95" s="16">
        <f>SUM(F95:F99)</f>
        <v>3.88</v>
      </c>
      <c r="H95" s="13">
        <f>PRODUCT(G95,3)</f>
        <v>11.64</v>
      </c>
      <c r="I95" s="13">
        <f>G95*12+H95</f>
        <v>58.2</v>
      </c>
    </row>
    <row r="96" spans="1:9" ht="24.75" customHeight="1" thickBot="1">
      <c r="A96" s="20"/>
      <c r="B96" s="23"/>
      <c r="C96" s="14"/>
      <c r="D96" s="5" t="s">
        <v>28</v>
      </c>
      <c r="E96" s="3" t="s">
        <v>32</v>
      </c>
      <c r="F96" s="6">
        <v>0.48</v>
      </c>
      <c r="G96" s="17"/>
      <c r="H96" s="14"/>
      <c r="I96" s="14"/>
    </row>
    <row r="97" spans="1:9" ht="24.75" customHeight="1" thickBot="1">
      <c r="A97" s="20"/>
      <c r="B97" s="23"/>
      <c r="C97" s="14"/>
      <c r="D97" s="5" t="s">
        <v>31</v>
      </c>
      <c r="E97" s="3" t="s">
        <v>32</v>
      </c>
      <c r="F97" s="6">
        <v>0.48</v>
      </c>
      <c r="G97" s="17"/>
      <c r="H97" s="14"/>
      <c r="I97" s="14"/>
    </row>
    <row r="98" spans="1:9" ht="24.75" customHeight="1" thickBot="1">
      <c r="A98" s="20"/>
      <c r="B98" s="23"/>
      <c r="C98" s="14"/>
      <c r="D98" s="5" t="s">
        <v>29</v>
      </c>
      <c r="E98" s="3" t="s">
        <v>32</v>
      </c>
      <c r="F98" s="6">
        <v>0.48</v>
      </c>
      <c r="G98" s="17"/>
      <c r="H98" s="14"/>
      <c r="I98" s="14"/>
    </row>
    <row r="99" spans="1:9" ht="24.75" customHeight="1" thickBot="1">
      <c r="A99" s="21"/>
      <c r="B99" s="24"/>
      <c r="C99" s="15"/>
      <c r="D99" s="5" t="s">
        <v>30</v>
      </c>
      <c r="E99" s="3" t="s">
        <v>33</v>
      </c>
      <c r="F99" s="6">
        <v>0.24</v>
      </c>
      <c r="G99" s="18"/>
      <c r="H99" s="15"/>
      <c r="I99" s="15"/>
    </row>
    <row r="100" spans="1:9" ht="24.75" customHeight="1" thickBot="1">
      <c r="A100" s="19">
        <v>20</v>
      </c>
      <c r="B100" s="13" t="s">
        <v>55</v>
      </c>
      <c r="C100" s="13" t="s">
        <v>5</v>
      </c>
      <c r="D100" s="5" t="s">
        <v>34</v>
      </c>
      <c r="E100" s="3" t="s">
        <v>46</v>
      </c>
      <c r="F100" s="6">
        <v>0.48</v>
      </c>
      <c r="G100" s="16">
        <v>1.2</v>
      </c>
      <c r="H100" s="16">
        <v>4</v>
      </c>
      <c r="I100" s="16">
        <v>19.2</v>
      </c>
    </row>
    <row r="101" spans="1:9" ht="24.75" customHeight="1" thickBot="1">
      <c r="A101" s="20"/>
      <c r="B101" s="14"/>
      <c r="C101" s="14"/>
      <c r="D101" s="5" t="s">
        <v>28</v>
      </c>
      <c r="E101" s="3" t="s">
        <v>32</v>
      </c>
      <c r="F101" s="6">
        <v>0.24</v>
      </c>
      <c r="G101" s="17"/>
      <c r="H101" s="17"/>
      <c r="I101" s="17"/>
    </row>
    <row r="102" spans="1:9" ht="24.75" customHeight="1" thickBot="1">
      <c r="A102" s="20"/>
      <c r="B102" s="14"/>
      <c r="C102" s="14"/>
      <c r="D102" s="5" t="s">
        <v>31</v>
      </c>
      <c r="E102" s="3" t="s">
        <v>32</v>
      </c>
      <c r="F102" s="6">
        <v>0.24</v>
      </c>
      <c r="G102" s="17"/>
      <c r="H102" s="17"/>
      <c r="I102" s="17"/>
    </row>
    <row r="103" spans="1:9" ht="24.75" customHeight="1" thickBot="1">
      <c r="A103" s="20"/>
      <c r="B103" s="14"/>
      <c r="C103" s="14"/>
      <c r="D103" s="5" t="s">
        <v>29</v>
      </c>
      <c r="E103" s="3" t="s">
        <v>33</v>
      </c>
      <c r="F103" s="6">
        <v>0.12</v>
      </c>
      <c r="G103" s="17"/>
      <c r="H103" s="17"/>
      <c r="I103" s="17"/>
    </row>
    <row r="104" spans="1:9" ht="24.75" customHeight="1" thickBot="1">
      <c r="A104" s="21"/>
      <c r="B104" s="15"/>
      <c r="C104" s="15"/>
      <c r="D104" s="5" t="s">
        <v>30</v>
      </c>
      <c r="E104" s="3" t="s">
        <v>33</v>
      </c>
      <c r="F104" s="6">
        <v>0.12</v>
      </c>
      <c r="G104" s="18"/>
      <c r="H104" s="18"/>
      <c r="I104" s="18"/>
    </row>
    <row r="105" spans="1:9" ht="24.75" customHeight="1" thickBot="1">
      <c r="A105" s="19">
        <v>21</v>
      </c>
      <c r="B105" s="22" t="s">
        <v>43</v>
      </c>
      <c r="C105" s="13" t="s">
        <v>16</v>
      </c>
      <c r="D105" s="5" t="s">
        <v>34</v>
      </c>
      <c r="E105" s="3" t="s">
        <v>35</v>
      </c>
      <c r="F105" s="3">
        <v>4.4</v>
      </c>
      <c r="G105" s="16">
        <f>SUM(F105:F109)</f>
        <v>10.720000000000002</v>
      </c>
      <c r="H105" s="13">
        <f>PRODUCT(G105,4)</f>
        <v>42.88000000000001</v>
      </c>
      <c r="I105" s="13">
        <f>G105*12+H105</f>
        <v>171.52000000000004</v>
      </c>
    </row>
    <row r="106" spans="1:9" ht="24.75" customHeight="1" thickBot="1">
      <c r="A106" s="20"/>
      <c r="B106" s="23"/>
      <c r="C106" s="14"/>
      <c r="D106" s="5" t="s">
        <v>28</v>
      </c>
      <c r="E106" s="3" t="s">
        <v>35</v>
      </c>
      <c r="F106" s="3">
        <v>4.4</v>
      </c>
      <c r="G106" s="17"/>
      <c r="H106" s="14"/>
      <c r="I106" s="14"/>
    </row>
    <row r="107" spans="1:9" ht="24.75" customHeight="1" thickBot="1">
      <c r="A107" s="20"/>
      <c r="B107" s="23"/>
      <c r="C107" s="14"/>
      <c r="D107" s="5" t="s">
        <v>31</v>
      </c>
      <c r="E107" s="3" t="s">
        <v>33</v>
      </c>
      <c r="F107" s="3">
        <v>0.48</v>
      </c>
      <c r="G107" s="17"/>
      <c r="H107" s="14"/>
      <c r="I107" s="14"/>
    </row>
    <row r="108" spans="1:9" ht="24.75" customHeight="1" thickBot="1">
      <c r="A108" s="20"/>
      <c r="B108" s="23"/>
      <c r="C108" s="14"/>
      <c r="D108" s="5" t="s">
        <v>29</v>
      </c>
      <c r="E108" s="3" t="s">
        <v>33</v>
      </c>
      <c r="F108" s="3">
        <v>0.48</v>
      </c>
      <c r="G108" s="17"/>
      <c r="H108" s="14"/>
      <c r="I108" s="14"/>
    </row>
    <row r="109" spans="1:9" ht="24.75" customHeight="1" thickBot="1">
      <c r="A109" s="21"/>
      <c r="B109" s="24"/>
      <c r="C109" s="15"/>
      <c r="D109" s="5" t="s">
        <v>30</v>
      </c>
      <c r="E109" s="3" t="s">
        <v>32</v>
      </c>
      <c r="F109" s="3">
        <v>0.96</v>
      </c>
      <c r="G109" s="18"/>
      <c r="H109" s="15"/>
      <c r="I109" s="15"/>
    </row>
    <row r="110" spans="1:9" ht="24.75" customHeight="1" thickBot="1">
      <c r="A110" s="19">
        <v>22</v>
      </c>
      <c r="B110" s="22" t="s">
        <v>41</v>
      </c>
      <c r="C110" s="13" t="s">
        <v>16</v>
      </c>
      <c r="D110" s="5" t="s">
        <v>34</v>
      </c>
      <c r="E110" s="3" t="s">
        <v>35</v>
      </c>
      <c r="F110" s="6">
        <v>4.4</v>
      </c>
      <c r="G110" s="16">
        <f>SUM(F110:F114)</f>
        <v>8.24</v>
      </c>
      <c r="H110" s="13">
        <f>PRODUCT(G110,3)</f>
        <v>24.72</v>
      </c>
      <c r="I110" s="13">
        <f>G110*12+H110</f>
        <v>123.6</v>
      </c>
    </row>
    <row r="111" spans="1:9" ht="24.75" customHeight="1" thickBot="1">
      <c r="A111" s="20"/>
      <c r="B111" s="23"/>
      <c r="C111" s="14"/>
      <c r="D111" s="5" t="s">
        <v>28</v>
      </c>
      <c r="E111" s="3" t="s">
        <v>32</v>
      </c>
      <c r="F111" s="6">
        <v>0.96</v>
      </c>
      <c r="G111" s="17"/>
      <c r="H111" s="14"/>
      <c r="I111" s="14"/>
    </row>
    <row r="112" spans="1:9" ht="24.75" customHeight="1" thickBot="1">
      <c r="A112" s="20"/>
      <c r="B112" s="23"/>
      <c r="C112" s="14"/>
      <c r="D112" s="5" t="s">
        <v>31</v>
      </c>
      <c r="E112" s="3" t="s">
        <v>32</v>
      </c>
      <c r="F112" s="6">
        <v>0.96</v>
      </c>
      <c r="G112" s="17"/>
      <c r="H112" s="14"/>
      <c r="I112" s="14"/>
    </row>
    <row r="113" spans="1:9" ht="24.75" customHeight="1" thickBot="1">
      <c r="A113" s="20"/>
      <c r="B113" s="23"/>
      <c r="C113" s="14"/>
      <c r="D113" s="5" t="s">
        <v>29</v>
      </c>
      <c r="E113" s="3" t="s">
        <v>32</v>
      </c>
      <c r="F113" s="6">
        <v>0.96</v>
      </c>
      <c r="G113" s="17"/>
      <c r="H113" s="14"/>
      <c r="I113" s="14"/>
    </row>
    <row r="114" spans="1:9" ht="24.75" customHeight="1" thickBot="1">
      <c r="A114" s="21"/>
      <c r="B114" s="24"/>
      <c r="C114" s="15"/>
      <c r="D114" s="5" t="s">
        <v>30</v>
      </c>
      <c r="E114" s="3" t="s">
        <v>32</v>
      </c>
      <c r="F114" s="6">
        <v>0.96</v>
      </c>
      <c r="G114" s="18"/>
      <c r="H114" s="15"/>
      <c r="I114" s="15"/>
    </row>
    <row r="115" spans="1:9" s="11" customFormat="1" ht="24.75" customHeight="1" thickBot="1">
      <c r="A115" s="19">
        <v>23</v>
      </c>
      <c r="B115" s="22" t="s">
        <v>21</v>
      </c>
      <c r="C115" s="13" t="s">
        <v>12</v>
      </c>
      <c r="D115" s="5" t="s">
        <v>34</v>
      </c>
      <c r="E115" s="3" t="s">
        <v>32</v>
      </c>
      <c r="F115" s="6">
        <v>0.48</v>
      </c>
      <c r="G115" s="16">
        <f>SUM(F115:F119)</f>
        <v>1.68</v>
      </c>
      <c r="H115" s="13">
        <f>PRODUCT(G115,4)</f>
        <v>6.72</v>
      </c>
      <c r="I115" s="13">
        <f>G115*12+H115</f>
        <v>26.88</v>
      </c>
    </row>
    <row r="116" spans="1:9" s="11" customFormat="1" ht="24.75" customHeight="1" thickBot="1">
      <c r="A116" s="20"/>
      <c r="B116" s="23"/>
      <c r="C116" s="14"/>
      <c r="D116" s="5" t="s">
        <v>28</v>
      </c>
      <c r="E116" s="3" t="s">
        <v>32</v>
      </c>
      <c r="F116" s="6">
        <v>0.48</v>
      </c>
      <c r="G116" s="17"/>
      <c r="H116" s="14"/>
      <c r="I116" s="14"/>
    </row>
    <row r="117" spans="1:9" s="11" customFormat="1" ht="24.75" customHeight="1" thickBot="1">
      <c r="A117" s="20"/>
      <c r="B117" s="23"/>
      <c r="C117" s="14"/>
      <c r="D117" s="5" t="s">
        <v>31</v>
      </c>
      <c r="E117" s="3" t="s">
        <v>33</v>
      </c>
      <c r="F117" s="6">
        <v>0.24</v>
      </c>
      <c r="G117" s="17"/>
      <c r="H117" s="14"/>
      <c r="I117" s="14"/>
    </row>
    <row r="118" spans="1:9" s="11" customFormat="1" ht="24.75" customHeight="1" thickBot="1">
      <c r="A118" s="20"/>
      <c r="B118" s="23"/>
      <c r="C118" s="14"/>
      <c r="D118" s="5" t="s">
        <v>29</v>
      </c>
      <c r="E118" s="3" t="s">
        <v>33</v>
      </c>
      <c r="F118" s="6">
        <v>0.24</v>
      </c>
      <c r="G118" s="17"/>
      <c r="H118" s="14"/>
      <c r="I118" s="14"/>
    </row>
    <row r="119" spans="1:9" s="11" customFormat="1" ht="24.75" customHeight="1" thickBot="1">
      <c r="A119" s="21"/>
      <c r="B119" s="24"/>
      <c r="C119" s="15"/>
      <c r="D119" s="5" t="s">
        <v>30</v>
      </c>
      <c r="E119" s="3" t="s">
        <v>33</v>
      </c>
      <c r="F119" s="6">
        <v>0.24</v>
      </c>
      <c r="G119" s="18"/>
      <c r="H119" s="15"/>
      <c r="I119" s="15"/>
    </row>
    <row r="120" spans="1:9" ht="24.75" customHeight="1" thickBot="1">
      <c r="A120" s="19">
        <v>24</v>
      </c>
      <c r="B120" s="22" t="s">
        <v>22</v>
      </c>
      <c r="C120" s="13" t="s">
        <v>16</v>
      </c>
      <c r="D120" s="5" t="s">
        <v>34</v>
      </c>
      <c r="E120" s="3" t="s">
        <v>52</v>
      </c>
      <c r="F120" s="3">
        <v>8.8</v>
      </c>
      <c r="G120" s="16">
        <f>SUM(F120:F124)</f>
        <v>18.560000000000002</v>
      </c>
      <c r="H120" s="13">
        <f>PRODUCT(G120,3)</f>
        <v>55.68000000000001</v>
      </c>
      <c r="I120" s="13">
        <f>G120*12+H120</f>
        <v>278.40000000000003</v>
      </c>
    </row>
    <row r="121" spans="1:9" ht="24.75" customHeight="1" thickBot="1">
      <c r="A121" s="20"/>
      <c r="B121" s="23"/>
      <c r="C121" s="14"/>
      <c r="D121" s="5" t="s">
        <v>28</v>
      </c>
      <c r="E121" s="3" t="s">
        <v>35</v>
      </c>
      <c r="F121" s="3">
        <v>4.4</v>
      </c>
      <c r="G121" s="17"/>
      <c r="H121" s="14"/>
      <c r="I121" s="14"/>
    </row>
    <row r="122" spans="1:9" ht="24.75" customHeight="1" thickBot="1">
      <c r="A122" s="20"/>
      <c r="B122" s="23"/>
      <c r="C122" s="14"/>
      <c r="D122" s="5" t="s">
        <v>31</v>
      </c>
      <c r="E122" s="3" t="s">
        <v>33</v>
      </c>
      <c r="F122" s="3">
        <v>0.48</v>
      </c>
      <c r="G122" s="17"/>
      <c r="H122" s="14"/>
      <c r="I122" s="14"/>
    </row>
    <row r="123" spans="1:9" ht="24.75" customHeight="1" thickBot="1">
      <c r="A123" s="20"/>
      <c r="B123" s="23"/>
      <c r="C123" s="14"/>
      <c r="D123" s="5" t="s">
        <v>29</v>
      </c>
      <c r="E123" s="3" t="s">
        <v>33</v>
      </c>
      <c r="F123" s="3">
        <v>0.48</v>
      </c>
      <c r="G123" s="17"/>
      <c r="H123" s="14"/>
      <c r="I123" s="14"/>
    </row>
    <row r="124" spans="1:9" ht="24.75" customHeight="1" thickBot="1">
      <c r="A124" s="21"/>
      <c r="B124" s="24"/>
      <c r="C124" s="15"/>
      <c r="D124" s="5" t="s">
        <v>30</v>
      </c>
      <c r="E124" s="3" t="s">
        <v>35</v>
      </c>
      <c r="F124" s="3">
        <v>4.4</v>
      </c>
      <c r="G124" s="18"/>
      <c r="H124" s="15"/>
      <c r="I124" s="15"/>
    </row>
    <row r="125" spans="1:9" s="11" customFormat="1" ht="24.75" customHeight="1" thickBot="1">
      <c r="A125" s="19">
        <v>25</v>
      </c>
      <c r="B125" s="22" t="s">
        <v>23</v>
      </c>
      <c r="C125" s="13" t="s">
        <v>5</v>
      </c>
      <c r="D125" s="5" t="s">
        <v>34</v>
      </c>
      <c r="E125" s="3" t="s">
        <v>47</v>
      </c>
      <c r="F125" s="6">
        <v>0.72</v>
      </c>
      <c r="G125" s="16">
        <f>SUM(F125:F129)</f>
        <v>1.44</v>
      </c>
      <c r="H125" s="13">
        <f>PRODUCT(G125,4)</f>
        <v>5.76</v>
      </c>
      <c r="I125" s="13">
        <f>G125*12+H125</f>
        <v>23.04</v>
      </c>
    </row>
    <row r="126" spans="1:9" s="11" customFormat="1" ht="24.75" customHeight="1" thickBot="1">
      <c r="A126" s="20"/>
      <c r="B126" s="23"/>
      <c r="C126" s="14"/>
      <c r="D126" s="5" t="s">
        <v>28</v>
      </c>
      <c r="E126" s="3" t="s">
        <v>32</v>
      </c>
      <c r="F126" s="6">
        <v>0.24</v>
      </c>
      <c r="G126" s="17"/>
      <c r="H126" s="14"/>
      <c r="I126" s="14"/>
    </row>
    <row r="127" spans="1:9" s="11" customFormat="1" ht="24.75" customHeight="1" thickBot="1">
      <c r="A127" s="20"/>
      <c r="B127" s="23"/>
      <c r="C127" s="14"/>
      <c r="D127" s="5" t="s">
        <v>31</v>
      </c>
      <c r="E127" s="3">
        <v>0</v>
      </c>
      <c r="F127" s="6">
        <v>0</v>
      </c>
      <c r="G127" s="17"/>
      <c r="H127" s="14"/>
      <c r="I127" s="14"/>
    </row>
    <row r="128" spans="1:9" s="11" customFormat="1" ht="24.75" customHeight="1" thickBot="1">
      <c r="A128" s="20"/>
      <c r="B128" s="23"/>
      <c r="C128" s="14"/>
      <c r="D128" s="5" t="s">
        <v>29</v>
      </c>
      <c r="E128" s="3" t="s">
        <v>32</v>
      </c>
      <c r="F128" s="6">
        <v>0.24</v>
      </c>
      <c r="G128" s="17"/>
      <c r="H128" s="14"/>
      <c r="I128" s="14"/>
    </row>
    <row r="129" spans="1:9" s="11" customFormat="1" ht="24.75" customHeight="1" thickBot="1">
      <c r="A129" s="21"/>
      <c r="B129" s="24"/>
      <c r="C129" s="15"/>
      <c r="D129" s="5" t="s">
        <v>30</v>
      </c>
      <c r="E129" s="3" t="s">
        <v>32</v>
      </c>
      <c r="F129" s="6">
        <v>0.24</v>
      </c>
      <c r="G129" s="18"/>
      <c r="H129" s="15"/>
      <c r="I129" s="15"/>
    </row>
    <row r="130" spans="1:9" s="11" customFormat="1" ht="24.75" customHeight="1" thickBot="1">
      <c r="A130" s="19">
        <v>26</v>
      </c>
      <c r="B130" s="22" t="s">
        <v>54</v>
      </c>
      <c r="C130" s="13" t="s">
        <v>5</v>
      </c>
      <c r="D130" s="5" t="s">
        <v>34</v>
      </c>
      <c r="E130" s="3" t="s">
        <v>47</v>
      </c>
      <c r="F130" s="3">
        <v>0.72</v>
      </c>
      <c r="G130" s="16">
        <f>SUM(F130:F134)</f>
        <v>1.44</v>
      </c>
      <c r="H130" s="13">
        <f>PRODUCT(G130,4)</f>
        <v>5.76</v>
      </c>
      <c r="I130" s="13">
        <f>G130*12+H130</f>
        <v>23.04</v>
      </c>
    </row>
    <row r="131" spans="1:9" s="11" customFormat="1" ht="24.75" customHeight="1" thickBot="1">
      <c r="A131" s="20"/>
      <c r="B131" s="23"/>
      <c r="C131" s="14"/>
      <c r="D131" s="5" t="s">
        <v>28</v>
      </c>
      <c r="E131" s="3" t="s">
        <v>32</v>
      </c>
      <c r="F131" s="3">
        <v>0.24</v>
      </c>
      <c r="G131" s="17"/>
      <c r="H131" s="14"/>
      <c r="I131" s="14"/>
    </row>
    <row r="132" spans="1:9" s="11" customFormat="1" ht="24.75" customHeight="1" thickBot="1">
      <c r="A132" s="20"/>
      <c r="B132" s="23"/>
      <c r="C132" s="14"/>
      <c r="D132" s="5" t="s">
        <v>31</v>
      </c>
      <c r="E132" s="3" t="s">
        <v>32</v>
      </c>
      <c r="F132" s="3">
        <v>0.24</v>
      </c>
      <c r="G132" s="17"/>
      <c r="H132" s="14"/>
      <c r="I132" s="14"/>
    </row>
    <row r="133" spans="1:9" s="11" customFormat="1" ht="24.75" customHeight="1" thickBot="1">
      <c r="A133" s="20"/>
      <c r="B133" s="23"/>
      <c r="C133" s="14"/>
      <c r="D133" s="5" t="s">
        <v>29</v>
      </c>
      <c r="E133" s="3" t="s">
        <v>33</v>
      </c>
      <c r="F133" s="3">
        <v>0.12</v>
      </c>
      <c r="G133" s="17"/>
      <c r="H133" s="14"/>
      <c r="I133" s="14"/>
    </row>
    <row r="134" spans="1:9" s="11" customFormat="1" ht="24.75" customHeight="1" thickBot="1">
      <c r="A134" s="21"/>
      <c r="B134" s="24"/>
      <c r="C134" s="15"/>
      <c r="D134" s="5" t="s">
        <v>30</v>
      </c>
      <c r="E134" s="3" t="s">
        <v>33</v>
      </c>
      <c r="F134" s="3">
        <v>0.12</v>
      </c>
      <c r="G134" s="18"/>
      <c r="H134" s="15"/>
      <c r="I134" s="15"/>
    </row>
    <row r="135" spans="1:9" ht="24.75" customHeight="1" thickBot="1">
      <c r="A135" s="19">
        <v>27</v>
      </c>
      <c r="B135" s="22" t="s">
        <v>25</v>
      </c>
      <c r="C135" s="13" t="s">
        <v>16</v>
      </c>
      <c r="D135" s="5" t="s">
        <v>34</v>
      </c>
      <c r="E135" s="3" t="s">
        <v>47</v>
      </c>
      <c r="F135" s="3">
        <v>2.88</v>
      </c>
      <c r="G135" s="16">
        <f>SUM(F135:F139)</f>
        <v>8.64</v>
      </c>
      <c r="H135" s="13">
        <f>PRODUCT(G135,3)</f>
        <v>25.92</v>
      </c>
      <c r="I135" s="13">
        <f>G135*12+H135</f>
        <v>129.60000000000002</v>
      </c>
    </row>
    <row r="136" spans="1:9" ht="24.75" customHeight="1" thickBot="1">
      <c r="A136" s="20"/>
      <c r="B136" s="23"/>
      <c r="C136" s="14"/>
      <c r="D136" s="5" t="s">
        <v>28</v>
      </c>
      <c r="E136" s="3" t="s">
        <v>47</v>
      </c>
      <c r="F136" s="3">
        <v>2.88</v>
      </c>
      <c r="G136" s="17"/>
      <c r="H136" s="14"/>
      <c r="I136" s="14"/>
    </row>
    <row r="137" spans="1:9" ht="24.75" customHeight="1" thickBot="1">
      <c r="A137" s="20"/>
      <c r="B137" s="23"/>
      <c r="C137" s="14"/>
      <c r="D137" s="5" t="s">
        <v>31</v>
      </c>
      <c r="E137" s="3" t="s">
        <v>32</v>
      </c>
      <c r="F137" s="3">
        <v>0.96</v>
      </c>
      <c r="G137" s="17"/>
      <c r="H137" s="14"/>
      <c r="I137" s="14"/>
    </row>
    <row r="138" spans="1:9" ht="24.75" customHeight="1" thickBot="1">
      <c r="A138" s="20"/>
      <c r="B138" s="23"/>
      <c r="C138" s="14"/>
      <c r="D138" s="5" t="s">
        <v>29</v>
      </c>
      <c r="E138" s="3" t="s">
        <v>32</v>
      </c>
      <c r="F138" s="3">
        <v>0.96</v>
      </c>
      <c r="G138" s="17"/>
      <c r="H138" s="14"/>
      <c r="I138" s="14"/>
    </row>
    <row r="139" spans="1:9" ht="24.75" customHeight="1" thickBot="1">
      <c r="A139" s="21"/>
      <c r="B139" s="24"/>
      <c r="C139" s="15"/>
      <c r="D139" s="5" t="s">
        <v>30</v>
      </c>
      <c r="E139" s="3" t="s">
        <v>32</v>
      </c>
      <c r="F139" s="3">
        <v>0.96</v>
      </c>
      <c r="G139" s="18"/>
      <c r="H139" s="15"/>
      <c r="I139" s="15"/>
    </row>
    <row r="140" spans="1:9" s="11" customFormat="1" ht="24.75" customHeight="1" thickBot="1">
      <c r="A140" s="19">
        <v>28</v>
      </c>
      <c r="B140" s="22" t="s">
        <v>26</v>
      </c>
      <c r="C140" s="13" t="s">
        <v>5</v>
      </c>
      <c r="D140" s="5" t="s">
        <v>34</v>
      </c>
      <c r="E140" s="3" t="s">
        <v>47</v>
      </c>
      <c r="F140" s="6">
        <v>0.72</v>
      </c>
      <c r="G140" s="16">
        <f>SUM(F140:F144)</f>
        <v>1.68</v>
      </c>
      <c r="H140" s="13">
        <f>PRODUCT(G140,4)</f>
        <v>6.72</v>
      </c>
      <c r="I140" s="13">
        <f>G140*12+H140</f>
        <v>26.88</v>
      </c>
    </row>
    <row r="141" spans="1:9" s="11" customFormat="1" ht="24.75" customHeight="1" thickBot="1">
      <c r="A141" s="20"/>
      <c r="B141" s="23"/>
      <c r="C141" s="14"/>
      <c r="D141" s="5" t="s">
        <v>28</v>
      </c>
      <c r="E141" s="3" t="s">
        <v>46</v>
      </c>
      <c r="F141" s="6">
        <v>0.48</v>
      </c>
      <c r="G141" s="17"/>
      <c r="H141" s="14"/>
      <c r="I141" s="14"/>
    </row>
    <row r="142" spans="1:9" s="11" customFormat="1" ht="24.75" customHeight="1" thickBot="1">
      <c r="A142" s="20"/>
      <c r="B142" s="23"/>
      <c r="C142" s="14"/>
      <c r="D142" s="5" t="s">
        <v>31</v>
      </c>
      <c r="E142" s="3">
        <v>0</v>
      </c>
      <c r="F142" s="6">
        <v>0</v>
      </c>
      <c r="G142" s="17"/>
      <c r="H142" s="14"/>
      <c r="I142" s="14"/>
    </row>
    <row r="143" spans="1:9" s="11" customFormat="1" ht="24.75" customHeight="1" thickBot="1">
      <c r="A143" s="20"/>
      <c r="B143" s="23"/>
      <c r="C143" s="14"/>
      <c r="D143" s="5" t="s">
        <v>29</v>
      </c>
      <c r="E143" s="3" t="s">
        <v>32</v>
      </c>
      <c r="F143" s="6">
        <v>0.24</v>
      </c>
      <c r="G143" s="17"/>
      <c r="H143" s="14"/>
      <c r="I143" s="14"/>
    </row>
    <row r="144" spans="1:9" s="11" customFormat="1" ht="24.75" customHeight="1" thickBot="1">
      <c r="A144" s="21"/>
      <c r="B144" s="24"/>
      <c r="C144" s="15"/>
      <c r="D144" s="5" t="s">
        <v>30</v>
      </c>
      <c r="E144" s="3" t="s">
        <v>32</v>
      </c>
      <c r="F144" s="6">
        <v>0.24</v>
      </c>
      <c r="G144" s="18"/>
      <c r="H144" s="15"/>
      <c r="I144" s="15"/>
    </row>
    <row r="145" spans="1:9" s="11" customFormat="1" ht="24.75" customHeight="1" thickBot="1">
      <c r="A145" s="19">
        <v>29</v>
      </c>
      <c r="B145" s="22" t="s">
        <v>51</v>
      </c>
      <c r="C145" s="13" t="s">
        <v>5</v>
      </c>
      <c r="D145" s="5" t="s">
        <v>34</v>
      </c>
      <c r="E145" s="3" t="s">
        <v>47</v>
      </c>
      <c r="F145" s="3">
        <v>0.72</v>
      </c>
      <c r="G145" s="16">
        <f>SUM(F145:F149)</f>
        <v>1.44</v>
      </c>
      <c r="H145" s="13">
        <f>PRODUCT(G145,4)</f>
        <v>5.76</v>
      </c>
      <c r="I145" s="13">
        <f>G145*12+H145</f>
        <v>23.04</v>
      </c>
    </row>
    <row r="146" spans="1:9" s="11" customFormat="1" ht="24.75" customHeight="1" thickBot="1">
      <c r="A146" s="20"/>
      <c r="B146" s="23"/>
      <c r="C146" s="14"/>
      <c r="D146" s="5" t="s">
        <v>28</v>
      </c>
      <c r="E146" s="3" t="s">
        <v>32</v>
      </c>
      <c r="F146" s="3">
        <v>0.24</v>
      </c>
      <c r="G146" s="17"/>
      <c r="H146" s="14"/>
      <c r="I146" s="14"/>
    </row>
    <row r="147" spans="1:9" s="11" customFormat="1" ht="24.75" customHeight="1" thickBot="1">
      <c r="A147" s="20"/>
      <c r="B147" s="23"/>
      <c r="C147" s="14"/>
      <c r="D147" s="5" t="s">
        <v>31</v>
      </c>
      <c r="E147" s="3" t="s">
        <v>32</v>
      </c>
      <c r="F147" s="3">
        <v>0.24</v>
      </c>
      <c r="G147" s="17"/>
      <c r="H147" s="14"/>
      <c r="I147" s="14"/>
    </row>
    <row r="148" spans="1:9" s="11" customFormat="1" ht="24.75" customHeight="1" thickBot="1">
      <c r="A148" s="20"/>
      <c r="B148" s="23"/>
      <c r="C148" s="14"/>
      <c r="D148" s="5" t="s">
        <v>29</v>
      </c>
      <c r="E148" s="3" t="s">
        <v>33</v>
      </c>
      <c r="F148" s="3">
        <v>0.12</v>
      </c>
      <c r="G148" s="17"/>
      <c r="H148" s="14"/>
      <c r="I148" s="14"/>
    </row>
    <row r="149" spans="1:9" s="11" customFormat="1" ht="24.75" customHeight="1" thickBot="1">
      <c r="A149" s="21"/>
      <c r="B149" s="24"/>
      <c r="C149" s="15"/>
      <c r="D149" s="5" t="s">
        <v>30</v>
      </c>
      <c r="E149" s="3" t="s">
        <v>33</v>
      </c>
      <c r="F149" s="3">
        <v>0.12</v>
      </c>
      <c r="G149" s="18"/>
      <c r="H149" s="15"/>
      <c r="I149" s="15"/>
    </row>
    <row r="150" spans="1:9" ht="24.75" customHeight="1" thickBot="1">
      <c r="A150" s="19">
        <v>30</v>
      </c>
      <c r="B150" s="22" t="s">
        <v>53</v>
      </c>
      <c r="C150" s="13" t="s">
        <v>5</v>
      </c>
      <c r="D150" s="5" t="s">
        <v>34</v>
      </c>
      <c r="E150" s="3" t="s">
        <v>47</v>
      </c>
      <c r="F150" s="3">
        <v>0.72</v>
      </c>
      <c r="G150" s="16">
        <f>SUM(F150:F154)</f>
        <v>1.44</v>
      </c>
      <c r="H150" s="13">
        <f>PRODUCT(G150,4)</f>
        <v>5.76</v>
      </c>
      <c r="I150" s="13">
        <f>G150*12+H150</f>
        <v>23.04</v>
      </c>
    </row>
    <row r="151" spans="1:9" ht="24.75" customHeight="1" thickBot="1">
      <c r="A151" s="20"/>
      <c r="B151" s="23"/>
      <c r="C151" s="14"/>
      <c r="D151" s="5" t="s">
        <v>28</v>
      </c>
      <c r="E151" s="3" t="s">
        <v>32</v>
      </c>
      <c r="F151" s="3">
        <v>0.24</v>
      </c>
      <c r="G151" s="17"/>
      <c r="H151" s="14"/>
      <c r="I151" s="14"/>
    </row>
    <row r="152" spans="1:9" ht="24.75" customHeight="1" thickBot="1">
      <c r="A152" s="20"/>
      <c r="B152" s="23"/>
      <c r="C152" s="14"/>
      <c r="D152" s="5" t="s">
        <v>31</v>
      </c>
      <c r="E152" s="3" t="s">
        <v>32</v>
      </c>
      <c r="F152" s="3">
        <v>0.24</v>
      </c>
      <c r="G152" s="17"/>
      <c r="H152" s="14"/>
      <c r="I152" s="14"/>
    </row>
    <row r="153" spans="1:9" ht="24.75" customHeight="1" thickBot="1">
      <c r="A153" s="20"/>
      <c r="B153" s="23"/>
      <c r="C153" s="14"/>
      <c r="D153" s="5" t="s">
        <v>29</v>
      </c>
      <c r="E153" s="3" t="s">
        <v>33</v>
      </c>
      <c r="F153" s="3">
        <v>0.12</v>
      </c>
      <c r="G153" s="17"/>
      <c r="H153" s="14"/>
      <c r="I153" s="14"/>
    </row>
    <row r="154" spans="1:9" ht="24.75" customHeight="1" thickBot="1">
      <c r="A154" s="21"/>
      <c r="B154" s="24"/>
      <c r="C154" s="15"/>
      <c r="D154" s="5" t="s">
        <v>30</v>
      </c>
      <c r="E154" s="3" t="s">
        <v>33</v>
      </c>
      <c r="F154" s="3">
        <v>0.12</v>
      </c>
      <c r="G154" s="18"/>
      <c r="H154" s="15"/>
      <c r="I154" s="15"/>
    </row>
    <row r="155" spans="1:9" s="11" customFormat="1" ht="24.75" customHeight="1" thickBot="1">
      <c r="A155" s="19">
        <v>31</v>
      </c>
      <c r="B155" s="22" t="s">
        <v>24</v>
      </c>
      <c r="C155" s="13" t="s">
        <v>12</v>
      </c>
      <c r="D155" s="5" t="s">
        <v>34</v>
      </c>
      <c r="E155" s="3" t="s">
        <v>35</v>
      </c>
      <c r="F155" s="6">
        <v>2.2</v>
      </c>
      <c r="G155" s="16">
        <f>SUM(F155:F159)</f>
        <v>4.12</v>
      </c>
      <c r="H155" s="13">
        <f>PRODUCT(G155,4)</f>
        <v>16.48</v>
      </c>
      <c r="I155" s="13">
        <f>G155*12+H155</f>
        <v>65.92</v>
      </c>
    </row>
    <row r="156" spans="1:9" s="11" customFormat="1" ht="24.75" customHeight="1" thickBot="1">
      <c r="A156" s="20"/>
      <c r="B156" s="23"/>
      <c r="C156" s="14"/>
      <c r="D156" s="5" t="s">
        <v>28</v>
      </c>
      <c r="E156" s="3" t="s">
        <v>32</v>
      </c>
      <c r="F156" s="6">
        <v>0.48</v>
      </c>
      <c r="G156" s="17"/>
      <c r="H156" s="14"/>
      <c r="I156" s="14"/>
    </row>
    <row r="157" spans="1:9" s="11" customFormat="1" ht="24.75" customHeight="1" thickBot="1">
      <c r="A157" s="20"/>
      <c r="B157" s="23"/>
      <c r="C157" s="14"/>
      <c r="D157" s="5" t="s">
        <v>31</v>
      </c>
      <c r="E157" s="3" t="s">
        <v>32</v>
      </c>
      <c r="F157" s="6">
        <v>0.48</v>
      </c>
      <c r="G157" s="17"/>
      <c r="H157" s="14"/>
      <c r="I157" s="14"/>
    </row>
    <row r="158" spans="1:9" s="11" customFormat="1" ht="24.75" customHeight="1" thickBot="1">
      <c r="A158" s="20"/>
      <c r="B158" s="23"/>
      <c r="C158" s="14"/>
      <c r="D158" s="5" t="s">
        <v>29</v>
      </c>
      <c r="E158" s="3" t="s">
        <v>32</v>
      </c>
      <c r="F158" s="6">
        <v>0.48</v>
      </c>
      <c r="G158" s="17"/>
      <c r="H158" s="14"/>
      <c r="I158" s="14"/>
    </row>
    <row r="159" spans="1:9" s="11" customFormat="1" ht="24.75" customHeight="1" thickBot="1">
      <c r="A159" s="21"/>
      <c r="B159" s="24"/>
      <c r="C159" s="15"/>
      <c r="D159" s="5" t="s">
        <v>30</v>
      </c>
      <c r="E159" s="3" t="s">
        <v>32</v>
      </c>
      <c r="F159" s="6">
        <v>0.48</v>
      </c>
      <c r="G159" s="18"/>
      <c r="H159" s="15"/>
      <c r="I159" s="15"/>
    </row>
  </sheetData>
  <sheetProtection/>
  <mergeCells count="196">
    <mergeCell ref="D1:I1"/>
    <mergeCell ref="H40:H44"/>
    <mergeCell ref="I40:I44"/>
    <mergeCell ref="A70:A74"/>
    <mergeCell ref="B70:B74"/>
    <mergeCell ref="C70:C74"/>
    <mergeCell ref="G70:G74"/>
    <mergeCell ref="H70:H74"/>
    <mergeCell ref="I70:I74"/>
    <mergeCell ref="A65:A69"/>
    <mergeCell ref="B65:B69"/>
    <mergeCell ref="H65:H69"/>
    <mergeCell ref="I65:I69"/>
    <mergeCell ref="A60:A64"/>
    <mergeCell ref="B60:B64"/>
    <mergeCell ref="C60:C64"/>
    <mergeCell ref="G60:G64"/>
    <mergeCell ref="H60:H64"/>
    <mergeCell ref="I140:I144"/>
    <mergeCell ref="I145:I149"/>
    <mergeCell ref="I120:I124"/>
    <mergeCell ref="I125:I129"/>
    <mergeCell ref="I130:I134"/>
    <mergeCell ref="I135:I139"/>
    <mergeCell ref="I90:I94"/>
    <mergeCell ref="I95:I99"/>
    <mergeCell ref="G40:G44"/>
    <mergeCell ref="I110:I114"/>
    <mergeCell ref="I115:I119"/>
    <mergeCell ref="I55:I59"/>
    <mergeCell ref="I75:I79"/>
    <mergeCell ref="I80:I84"/>
    <mergeCell ref="I85:I89"/>
    <mergeCell ref="I60:I64"/>
    <mergeCell ref="I30:I34"/>
    <mergeCell ref="I35:I39"/>
    <mergeCell ref="I45:I49"/>
    <mergeCell ref="I50:I54"/>
    <mergeCell ref="I105:I109"/>
    <mergeCell ref="I5:I9"/>
    <mergeCell ref="I15:I19"/>
    <mergeCell ref="I20:I24"/>
    <mergeCell ref="I25:I29"/>
    <mergeCell ref="I10:I14"/>
    <mergeCell ref="G45:G49"/>
    <mergeCell ref="G50:G54"/>
    <mergeCell ref="G55:G59"/>
    <mergeCell ref="C90:C94"/>
    <mergeCell ref="G75:G79"/>
    <mergeCell ref="C80:C84"/>
    <mergeCell ref="C45:C49"/>
    <mergeCell ref="C65:C69"/>
    <mergeCell ref="G65:G69"/>
    <mergeCell ref="A115:A119"/>
    <mergeCell ref="B115:B119"/>
    <mergeCell ref="C115:C119"/>
    <mergeCell ref="G115:G119"/>
    <mergeCell ref="H115:H119"/>
    <mergeCell ref="C140:C144"/>
    <mergeCell ref="G130:G134"/>
    <mergeCell ref="G135:G139"/>
    <mergeCell ref="G140:G144"/>
    <mergeCell ref="H140:H144"/>
    <mergeCell ref="A95:A99"/>
    <mergeCell ref="B95:B99"/>
    <mergeCell ref="C95:C99"/>
    <mergeCell ref="A110:A114"/>
    <mergeCell ref="B110:B114"/>
    <mergeCell ref="A105:A109"/>
    <mergeCell ref="B105:B109"/>
    <mergeCell ref="C105:C109"/>
    <mergeCell ref="C110:C114"/>
    <mergeCell ref="A100:A104"/>
    <mergeCell ref="G145:G149"/>
    <mergeCell ref="G80:G84"/>
    <mergeCell ref="G85:G89"/>
    <mergeCell ref="G120:G124"/>
    <mergeCell ref="G125:G129"/>
    <mergeCell ref="G90:G94"/>
    <mergeCell ref="G95:G99"/>
    <mergeCell ref="G105:G109"/>
    <mergeCell ref="G110:G114"/>
    <mergeCell ref="G20:G24"/>
    <mergeCell ref="G25:G29"/>
    <mergeCell ref="G30:G34"/>
    <mergeCell ref="G35:G39"/>
    <mergeCell ref="H130:H134"/>
    <mergeCell ref="H45:H49"/>
    <mergeCell ref="H50:H54"/>
    <mergeCell ref="H55:H59"/>
    <mergeCell ref="H75:H79"/>
    <mergeCell ref="H20:H24"/>
    <mergeCell ref="H145:H149"/>
    <mergeCell ref="H80:H84"/>
    <mergeCell ref="H85:H89"/>
    <mergeCell ref="H120:H124"/>
    <mergeCell ref="H125:H129"/>
    <mergeCell ref="H90:H94"/>
    <mergeCell ref="H95:H99"/>
    <mergeCell ref="H135:H139"/>
    <mergeCell ref="H105:H109"/>
    <mergeCell ref="H110:H114"/>
    <mergeCell ref="H25:H29"/>
    <mergeCell ref="H30:H34"/>
    <mergeCell ref="H35:H39"/>
    <mergeCell ref="C20:C24"/>
    <mergeCell ref="C15:C19"/>
    <mergeCell ref="C5:C9"/>
    <mergeCell ref="C35:C39"/>
    <mergeCell ref="C30:C34"/>
    <mergeCell ref="C25:C29"/>
    <mergeCell ref="C10:C14"/>
    <mergeCell ref="C40:C44"/>
    <mergeCell ref="B145:B149"/>
    <mergeCell ref="C55:C59"/>
    <mergeCell ref="C50:C54"/>
    <mergeCell ref="C75:C79"/>
    <mergeCell ref="C85:C89"/>
    <mergeCell ref="C120:C124"/>
    <mergeCell ref="C125:C129"/>
    <mergeCell ref="C130:C134"/>
    <mergeCell ref="C135:C139"/>
    <mergeCell ref="C145:C149"/>
    <mergeCell ref="A135:A139"/>
    <mergeCell ref="B135:B139"/>
    <mergeCell ref="A140:A144"/>
    <mergeCell ref="B140:B144"/>
    <mergeCell ref="A125:A129"/>
    <mergeCell ref="B125:B129"/>
    <mergeCell ref="A130:A134"/>
    <mergeCell ref="B130:B134"/>
    <mergeCell ref="A145:A149"/>
    <mergeCell ref="A85:A89"/>
    <mergeCell ref="B85:B89"/>
    <mergeCell ref="A120:A124"/>
    <mergeCell ref="B120:B124"/>
    <mergeCell ref="A75:A79"/>
    <mergeCell ref="B75:B79"/>
    <mergeCell ref="A80:A84"/>
    <mergeCell ref="B80:B84"/>
    <mergeCell ref="A90:A94"/>
    <mergeCell ref="B90:B94"/>
    <mergeCell ref="A50:A54"/>
    <mergeCell ref="B50:B54"/>
    <mergeCell ref="A55:A59"/>
    <mergeCell ref="B55:B59"/>
    <mergeCell ref="A35:A39"/>
    <mergeCell ref="B35:B39"/>
    <mergeCell ref="A45:A49"/>
    <mergeCell ref="B45:B49"/>
    <mergeCell ref="A40:A44"/>
    <mergeCell ref="B40:B44"/>
    <mergeCell ref="A10:A14"/>
    <mergeCell ref="B10:B14"/>
    <mergeCell ref="A20:A24"/>
    <mergeCell ref="B20:B24"/>
    <mergeCell ref="A30:A34"/>
    <mergeCell ref="B30:B34"/>
    <mergeCell ref="B25:B29"/>
    <mergeCell ref="A25:A29"/>
    <mergeCell ref="B5:B9"/>
    <mergeCell ref="A5:A9"/>
    <mergeCell ref="H5:H9"/>
    <mergeCell ref="G10:G14"/>
    <mergeCell ref="H10:H14"/>
    <mergeCell ref="B15:B19"/>
    <mergeCell ref="A15:A19"/>
    <mergeCell ref="H15:H19"/>
    <mergeCell ref="G5:G9"/>
    <mergeCell ref="G15:G19"/>
    <mergeCell ref="A2:A3"/>
    <mergeCell ref="B2:B3"/>
    <mergeCell ref="C2:C3"/>
    <mergeCell ref="D2:D3"/>
    <mergeCell ref="E2:E3"/>
    <mergeCell ref="I2:I3"/>
    <mergeCell ref="F2:F3"/>
    <mergeCell ref="H2:H3"/>
    <mergeCell ref="G2:G3"/>
    <mergeCell ref="I155:I159"/>
    <mergeCell ref="A150:A154"/>
    <mergeCell ref="B150:B154"/>
    <mergeCell ref="C150:C154"/>
    <mergeCell ref="G150:G154"/>
    <mergeCell ref="H150:H154"/>
    <mergeCell ref="I150:I154"/>
    <mergeCell ref="B100:B104"/>
    <mergeCell ref="C100:C104"/>
    <mergeCell ref="G100:G104"/>
    <mergeCell ref="H100:H104"/>
    <mergeCell ref="I100:I104"/>
    <mergeCell ref="A155:A159"/>
    <mergeCell ref="B155:B159"/>
    <mergeCell ref="C155:C159"/>
    <mergeCell ref="G155:G159"/>
    <mergeCell ref="H155:H159"/>
  </mergeCells>
  <printOptions/>
  <pageMargins left="0.25" right="0.23" top="0.28" bottom="0.49" header="0.28" footer="0.2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AnetaOdziemczewska</dc:creator>
  <cp:keywords/>
  <dc:description/>
  <cp:lastModifiedBy>Ewelina Kolekta</cp:lastModifiedBy>
  <cp:lastPrinted>2024-01-10T07:57:15Z</cp:lastPrinted>
  <dcterms:created xsi:type="dcterms:W3CDTF">2019-12-09T15:11:02Z</dcterms:created>
  <dcterms:modified xsi:type="dcterms:W3CDTF">2024-02-01T13:36:06Z</dcterms:modified>
  <cp:category/>
  <cp:version/>
  <cp:contentType/>
  <cp:contentStatus/>
</cp:coreProperties>
</file>