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nna.rutkowska\Documents\projekt_tablety\realizacja\komputery\przetarg_komputery\przetarg_nowy\SIWZ\"/>
    </mc:Choice>
  </mc:AlternateContent>
  <xr:revisionPtr revIDLastSave="0" documentId="13_ncr:1_{5BEA6789-4AF2-4632-987E-44B0B2C81F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1 Kalkulacja" sheetId="1" r:id="rId1"/>
  </sheets>
  <definedNames>
    <definedName name="_xlnm._FilterDatabase" localSheetId="0" hidden="1">'F1 Kalkulacja'!$B$10:$AM$60</definedName>
    <definedName name="_xlnm.Print_Area" localSheetId="0">'F1 Kalkulacja'!$A$1:$AM$72</definedName>
    <definedName name="_xlnm.Print_Titles" localSheetId="0">'F1 Kalkulacja'!$A:$A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1" i="1" l="1"/>
  <c r="E49" i="1" l="1"/>
  <c r="E41" i="1"/>
  <c r="E26" i="1"/>
  <c r="AB58" i="1" l="1"/>
  <c r="V58" i="1"/>
  <c r="P58" i="1"/>
  <c r="E58" i="1"/>
  <c r="AB56" i="1"/>
  <c r="V56" i="1"/>
  <c r="P56" i="1"/>
  <c r="E56" i="1"/>
  <c r="AB53" i="1"/>
  <c r="V53" i="1"/>
  <c r="P53" i="1"/>
  <c r="E53" i="1"/>
  <c r="J51" i="1"/>
  <c r="AB46" i="1"/>
  <c r="AB43" i="1"/>
  <c r="V46" i="1"/>
  <c r="V43" i="1"/>
  <c r="P46" i="1"/>
  <c r="P43" i="1"/>
  <c r="E46" i="1"/>
  <c r="E43" i="1"/>
  <c r="V41" i="1"/>
  <c r="P41" i="1"/>
  <c r="AB38" i="1"/>
  <c r="V38" i="1"/>
  <c r="P38" i="1"/>
  <c r="E38" i="1"/>
  <c r="AB36" i="1"/>
  <c r="V36" i="1"/>
  <c r="P36" i="1"/>
  <c r="E36" i="1"/>
  <c r="AB34" i="1"/>
  <c r="AB32" i="1"/>
  <c r="V34" i="1"/>
  <c r="V32" i="1"/>
  <c r="P34" i="1"/>
  <c r="P32" i="1"/>
  <c r="E34" i="1"/>
  <c r="E32" i="1"/>
  <c r="J29" i="1"/>
  <c r="AB26" i="1"/>
  <c r="V26" i="1"/>
  <c r="P26" i="1"/>
  <c r="E29" i="1"/>
  <c r="AB21" i="1"/>
  <c r="AB18" i="1"/>
  <c r="P18" i="1"/>
  <c r="E18" i="1"/>
  <c r="V21" i="1"/>
  <c r="V18" i="1"/>
  <c r="P21" i="1"/>
  <c r="E21" i="1"/>
  <c r="AB16" i="1"/>
  <c r="AB14" i="1"/>
  <c r="V16" i="1"/>
  <c r="V14" i="1"/>
  <c r="P16" i="1"/>
  <c r="P14" i="1"/>
  <c r="E16" i="1"/>
  <c r="E14" i="1"/>
  <c r="AB11" i="1"/>
  <c r="V11" i="1"/>
  <c r="P11" i="1"/>
  <c r="E11" i="1"/>
  <c r="AH57" i="1"/>
  <c r="AH59" i="1"/>
  <c r="AH58" i="1"/>
  <c r="AH56" i="1"/>
  <c r="AH55" i="1"/>
  <c r="AH54" i="1"/>
  <c r="AH53" i="1"/>
  <c r="AH52" i="1"/>
  <c r="AH51" i="1"/>
  <c r="AH50" i="1"/>
  <c r="AH49" i="1"/>
  <c r="AH48" i="1"/>
  <c r="AH46" i="1"/>
  <c r="AH45" i="1"/>
  <c r="AH44" i="1"/>
  <c r="AH43" i="1"/>
  <c r="AH42" i="1"/>
  <c r="AH41" i="1"/>
  <c r="AH38" i="1"/>
  <c r="AH40" i="1"/>
  <c r="AH37" i="1"/>
  <c r="AH36" i="1"/>
  <c r="AH35" i="1"/>
  <c r="AH34" i="1"/>
  <c r="AH33" i="1"/>
  <c r="AH32" i="1"/>
  <c r="AH30" i="1"/>
  <c r="AH31" i="1"/>
  <c r="AH29" i="1"/>
  <c r="AH28" i="1"/>
  <c r="AH27" i="1"/>
  <c r="AH26" i="1"/>
  <c r="AH25" i="1"/>
  <c r="AH24" i="1"/>
  <c r="AH23" i="1"/>
  <c r="AH21" i="1"/>
  <c r="AH20" i="1"/>
  <c r="AH18" i="1"/>
  <c r="AH17" i="1"/>
  <c r="AH16" i="1"/>
  <c r="AH15" i="1"/>
  <c r="AH14" i="1"/>
  <c r="AH13" i="1"/>
  <c r="AH11" i="1"/>
  <c r="AH22" i="1"/>
  <c r="Y11" i="1"/>
  <c r="Y46" i="1"/>
  <c r="Y43" i="1"/>
  <c r="Y34" i="1"/>
  <c r="Y36" i="1"/>
  <c r="Y38" i="1"/>
  <c r="Y32" i="1"/>
  <c r="Y18" i="1"/>
  <c r="Y21" i="1"/>
  <c r="Y14" i="1"/>
  <c r="Y16" i="1"/>
  <c r="AK41" i="1" l="1"/>
  <c r="AK18" i="1"/>
  <c r="AK11" i="1"/>
  <c r="AK32" i="1"/>
  <c r="AK36" i="1"/>
  <c r="AK46" i="1"/>
  <c r="AK21" i="1"/>
  <c r="AK34" i="1"/>
  <c r="AH60" i="1"/>
  <c r="AK38" i="1"/>
  <c r="AK26" i="1"/>
  <c r="AK53" i="1"/>
  <c r="AK43" i="1"/>
  <c r="AK56" i="1"/>
  <c r="AK58" i="1"/>
  <c r="AK14" i="1"/>
  <c r="C60" i="1"/>
  <c r="AB52" i="1" l="1"/>
  <c r="AB51" i="1"/>
  <c r="AB49" i="1"/>
  <c r="AB29" i="1"/>
  <c r="AB31" i="1"/>
  <c r="AB24" i="1"/>
  <c r="V52" i="1"/>
  <c r="V51" i="1"/>
  <c r="V49" i="1"/>
  <c r="V31" i="1"/>
  <c r="V29" i="1"/>
  <c r="V24" i="1"/>
  <c r="P52" i="1"/>
  <c r="P51" i="1"/>
  <c r="P49" i="1"/>
  <c r="P31" i="1"/>
  <c r="P29" i="1"/>
  <c r="P24" i="1"/>
  <c r="J24" i="1"/>
  <c r="AB60" i="1" l="1"/>
  <c r="AK29" i="1"/>
  <c r="AK24" i="1"/>
  <c r="P60" i="1"/>
  <c r="V60" i="1"/>
  <c r="J60" i="1"/>
  <c r="E51" i="1" l="1"/>
  <c r="AK51" i="1" s="1"/>
  <c r="AK49" i="1"/>
  <c r="AK16" i="1"/>
  <c r="AK60" i="1" l="1"/>
  <c r="E60" i="1"/>
</calcChain>
</file>

<file path=xl/sharedStrings.xml><?xml version="1.0" encoding="utf-8"?>
<sst xmlns="http://schemas.openxmlformats.org/spreadsheetml/2006/main" count="178" uniqueCount="71">
  <si>
    <t xml:space="preserve">ilość </t>
  </si>
  <si>
    <t xml:space="preserve">wartość brutto </t>
  </si>
  <si>
    <t xml:space="preserve">rodzaj urządzenia </t>
  </si>
  <si>
    <t xml:space="preserve">ilość  </t>
  </si>
  <si>
    <t>Ekran projekcyjny manualny na trójnogu</t>
  </si>
  <si>
    <t xml:space="preserve">Projektor </t>
  </si>
  <si>
    <t>Monitory interaktywne z komputerem OPS i statywem jezdnym, monitory interaktywne ze statywem jezdnym, tablice interaktywne z projektorem i statywem jezdnym, ekrany projekcyjne i projektory</t>
  </si>
  <si>
    <t xml:space="preserve">Szkoła </t>
  </si>
  <si>
    <t xml:space="preserve">Szkoła Podstawowa w Ciechanowcu </t>
  </si>
  <si>
    <t>Szkoła Podstawowa w Czarnej Białostockiej</t>
  </si>
  <si>
    <t>Szkoła Podstawowa w Dąbrowie Białostockiej</t>
  </si>
  <si>
    <t xml:space="preserve">Szkoła Podstawowa w Nowym Aleksandrowie  </t>
  </si>
  <si>
    <t xml:space="preserve">Szkoła Podstawowa w Grodzisku </t>
  </si>
  <si>
    <t>Szkoła Podstawowa w Jasionówce</t>
  </si>
  <si>
    <t xml:space="preserve">Szkoła Podstawowa w Kolnie </t>
  </si>
  <si>
    <t>Szkoła Podstawowa w Łapach</t>
  </si>
  <si>
    <t>Szkoła Podstawowa w Hajnówce</t>
  </si>
  <si>
    <t xml:space="preserve">Szkoła Podstawowa w Mielniku </t>
  </si>
  <si>
    <t xml:space="preserve">Szkoła Podstawowa w Mońkach </t>
  </si>
  <si>
    <t>Szkoła Podstawowa w Narewce</t>
  </si>
  <si>
    <t xml:space="preserve">Szkoła Podstawowa w Perlejewie </t>
  </si>
  <si>
    <t xml:space="preserve">Szkoła Podstawowa w Poświętnem </t>
  </si>
  <si>
    <t>Szkoła Podstawowa w Rutkach</t>
  </si>
  <si>
    <t>Szkoła Podstawowa w Sidrze</t>
  </si>
  <si>
    <t xml:space="preserve">Szkoła Podstawowa w Sokołach </t>
  </si>
  <si>
    <t xml:space="preserve">Szkoła Podstawowa w Bielsku Podlaskim </t>
  </si>
  <si>
    <t xml:space="preserve">Suma </t>
  </si>
  <si>
    <t xml:space="preserve"> </t>
  </si>
  <si>
    <t xml:space="preserve">Komputery przenośne </t>
  </si>
  <si>
    <t xml:space="preserve">Tablety </t>
  </si>
  <si>
    <t xml:space="preserve">Sprzęt </t>
  </si>
  <si>
    <t xml:space="preserve">Szkoła Podstawowa w Jedwabnem </t>
  </si>
  <si>
    <t xml:space="preserve">min. ilość stanowisk/ licencji </t>
  </si>
  <si>
    <t xml:space="preserve">Formularz cenowy jest aktywny, pozwala na edycję pól w kolorze szarym, pozostałe pola wypełniają się automatycznie. Zamawiający nie ponosi odpowiedzialności za usterki i wady ukryte formularza aktywnego oraz za szkody wynikłe z używania lub niemożliwości używania formularza. Zamawiający nie dopuszcza wprowadzenia dodatkowych pozycji albo zmiany istniejących. Po każdorazowym wypełnieniu formularza zaleca się sprawdzenie poprawności danych i obliczeń. </t>
  </si>
  <si>
    <t xml:space="preserve">Podsumowanie w ramach poszczególnych części
</t>
  </si>
  <si>
    <t xml:space="preserve">K </t>
  </si>
  <si>
    <t xml:space="preserve">T </t>
  </si>
  <si>
    <t>K</t>
  </si>
  <si>
    <t>T</t>
  </si>
  <si>
    <r>
      <t xml:space="preserve">Antywirus 
K = komputer przenośny/laptop; T = tablet
</t>
    </r>
    <r>
      <rPr>
        <sz val="11"/>
        <color theme="1"/>
        <rFont val="Calibri"/>
        <family val="2"/>
        <charset val="238"/>
        <scheme val="minor"/>
      </rPr>
      <t xml:space="preserve">Oprogramowanie na komputery przenośne i na tablety powinno pochodzić od tego samego producenta i z tej samej serii 
</t>
    </r>
  </si>
  <si>
    <t>Monitor interaktywny</t>
  </si>
  <si>
    <t xml:space="preserve"> Statyw jezdny</t>
  </si>
  <si>
    <t xml:space="preserve">nie dotyczy </t>
  </si>
  <si>
    <t>Tablica interaktywna</t>
  </si>
  <si>
    <t>Statyw jezdny</t>
  </si>
  <si>
    <t xml:space="preserve">Tablica interaktywna </t>
  </si>
  <si>
    <t xml:space="preserve">Statyw  jezdny </t>
  </si>
  <si>
    <t xml:space="preserve">Statyw jezdny </t>
  </si>
  <si>
    <t xml:space="preserve">Monitor interaktywny </t>
  </si>
  <si>
    <t>nie dotyczy</t>
  </si>
  <si>
    <t>L.p.</t>
  </si>
  <si>
    <r>
      <t>Formularz kalkulacji do Oferty w ramach postępowania: Zakup i dostawa pracowni TIK  w ramach projektu „Podniesienie kompetencji cyfrowych wśród uczniów i nauczycieli województwa podlaskiego"</t>
    </r>
    <r>
      <rPr>
        <b/>
        <sz val="16"/>
        <color theme="1"/>
        <rFont val="Calibri"/>
        <family val="2"/>
        <charset val="238"/>
        <scheme val="minor"/>
      </rPr>
      <t xml:space="preserve"> </t>
    </r>
  </si>
  <si>
    <t xml:space="preserve">26 K </t>
  </si>
  <si>
    <t xml:space="preserve">25 K </t>
  </si>
  <si>
    <t xml:space="preserve">23 K </t>
  </si>
  <si>
    <t>21 T</t>
  </si>
  <si>
    <t>26 T</t>
  </si>
  <si>
    <t>21 K</t>
  </si>
  <si>
    <t>24 K</t>
  </si>
  <si>
    <t>18 K</t>
  </si>
  <si>
    <t xml:space="preserve">min. pojemność wózków </t>
  </si>
  <si>
    <r>
      <t xml:space="preserve">Wózki do ładowania i transportu komputerów przenośnych i tabletów- pojemność wózka dostosowana do ilości zakupowanego na potrzeby szkoły szprzętu 
K = komputer przenośny/laptop; T = tablet
</t>
    </r>
    <r>
      <rPr>
        <sz val="11"/>
        <color theme="1"/>
        <rFont val="Calibri"/>
        <family val="2"/>
        <charset val="238"/>
        <scheme val="minor"/>
      </rPr>
      <t xml:space="preserve">min. pojemność wózków - liczba i rodzaj przechowywanego sprzętu 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</si>
  <si>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Monitor interaktywny z komputerem OPS</t>
  </si>
  <si>
    <t xml:space="preserve">Monitor interaktywny z komputerem OPS </t>
  </si>
  <si>
    <t xml:space="preserve">cena jedn. brutto </t>
  </si>
  <si>
    <t>wartość brutto</t>
  </si>
  <si>
    <t>18 T</t>
  </si>
  <si>
    <t xml:space="preserve">Wykonawca dokonuje obliczenia ceny zgodnie ze wskazaniem w kolumnach, rozpoczynając od ceny jednostkowej, zaokrąglając liczby do dwóch miejsc po przecinku. </t>
  </si>
  <si>
    <t>Załącznik nr  3.1 do SWZ</t>
  </si>
  <si>
    <t xml:space="preserve">Szkoła Podstawowa w Grajewie </t>
  </si>
  <si>
    <r>
      <t xml:space="preserve">Oprogramowanie do zarządzania pracownią komputerową na 545 stanowisk, w tym 480 na komputery przenośne i 65 na tablety 
K = komputer przenośny/laptop; T = tablet
</t>
    </r>
    <r>
      <rPr>
        <sz val="11"/>
        <rFont val="Calibri"/>
        <family val="2"/>
        <charset val="238"/>
        <scheme val="minor"/>
      </rPr>
      <t xml:space="preserve">Oprogramowanie na komputery przenośne i na tablety powinno pochodzić od tego samego producenta i z tej samej serii 
</t>
    </r>
    <r>
      <rPr>
        <b/>
        <sz val="1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</si>
</sst>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z_ł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361">
    <xf numFmtId="0" fontId="0" fillId="0" borderId="0" xfId="0"/>
    <xf numFmtId="0" fontId="0" fillId="4" borderId="18" xfId="0" applyFill="1" applyBorder="1"/>
    <xf numFmtId="0" fontId="0" fillId="4" borderId="17" xfId="0" applyFill="1" applyBorder="1"/>
    <xf numFmtId="2" fontId="0" fillId="4" borderId="17" xfId="0" applyNumberFormat="1" applyFill="1" applyBorder="1" applyAlignment="1"/>
    <xf numFmtId="2" fontId="0" fillId="4" borderId="17" xfId="0" applyNumberFormat="1" applyFill="1" applyBorder="1"/>
    <xf numFmtId="0" fontId="0" fillId="0" borderId="27" xfId="0" applyBorder="1"/>
    <xf numFmtId="1" fontId="0" fillId="3" borderId="18" xfId="0" applyNumberFormat="1" applyFill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10" fillId="0" borderId="27" xfId="0" applyFont="1" applyBorder="1"/>
    <xf numFmtId="0" fontId="10" fillId="0" borderId="0" xfId="0" applyFont="1"/>
    <xf numFmtId="0" fontId="0" fillId="0" borderId="35" xfId="0" applyBorder="1" applyAlignment="1">
      <alignment horizontal="center" vertical="center"/>
    </xf>
    <xf numFmtId="0" fontId="13" fillId="0" borderId="0" xfId="0" applyFont="1" applyBorder="1" applyAlignment="1">
      <alignment vertical="top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vertical="top" wrapText="1"/>
    </xf>
    <xf numFmtId="0" fontId="6" fillId="0" borderId="15" xfId="0" applyFont="1" applyBorder="1"/>
    <xf numFmtId="0" fontId="16" fillId="0" borderId="1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center"/>
    </xf>
    <xf numFmtId="1" fontId="0" fillId="3" borderId="1" xfId="0" applyNumberFormat="1" applyFill="1" applyBorder="1" applyAlignment="1"/>
    <xf numFmtId="1" fontId="0" fillId="3" borderId="1" xfId="0" applyNumberFormat="1" applyFill="1" applyBorder="1" applyAlignment="1">
      <alignment horizontal="center"/>
    </xf>
    <xf numFmtId="0" fontId="0" fillId="0" borderId="0" xfId="0" applyBorder="1"/>
    <xf numFmtId="1" fontId="0" fillId="0" borderId="1" xfId="0" applyNumberFormat="1" applyBorder="1" applyAlignment="1"/>
    <xf numFmtId="1" fontId="0" fillId="3" borderId="4" xfId="0" applyNumberFormat="1" applyFill="1" applyBorder="1" applyAlignment="1"/>
    <xf numFmtId="1" fontId="0" fillId="3" borderId="10" xfId="0" applyNumberFormat="1" applyFill="1" applyBorder="1" applyAlignment="1">
      <alignment horizontal="center"/>
    </xf>
    <xf numFmtId="1" fontId="0" fillId="3" borderId="13" xfId="0" applyNumberFormat="1" applyFill="1" applyBorder="1" applyAlignment="1"/>
    <xf numFmtId="0" fontId="1" fillId="0" borderId="58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1" fontId="0" fillId="0" borderId="4" xfId="0" applyNumberFormat="1" applyBorder="1" applyAlignment="1"/>
    <xf numFmtId="1" fontId="0" fillId="0" borderId="13" xfId="0" applyNumberFormat="1" applyBorder="1" applyAlignment="1"/>
    <xf numFmtId="0" fontId="0" fillId="0" borderId="56" xfId="0" applyBorder="1" applyAlignment="1">
      <alignment horizontal="center"/>
    </xf>
    <xf numFmtId="0" fontId="0" fillId="0" borderId="54" xfId="0" applyBorder="1"/>
    <xf numFmtId="0" fontId="0" fillId="3" borderId="54" xfId="0" applyFill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0" borderId="6" xfId="0" applyFont="1" applyBorder="1"/>
    <xf numFmtId="0" fontId="7" fillId="0" borderId="15" xfId="0" applyFont="1" applyBorder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7" fillId="0" borderId="15" xfId="0" applyFont="1" applyBorder="1" applyAlignment="1">
      <alignment vertical="top" wrapText="1"/>
    </xf>
    <xf numFmtId="0" fontId="7" fillId="0" borderId="9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5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4" xfId="0" applyNumberFormat="1" applyFont="1" applyBorder="1" applyAlignment="1">
      <alignment horizontal="right"/>
    </xf>
    <xf numFmtId="2" fontId="4" fillId="3" borderId="13" xfId="1" applyNumberFormat="1" applyFont="1" applyFill="1" applyBorder="1" applyAlignment="1">
      <alignment horizontal="right"/>
    </xf>
    <xf numFmtId="2" fontId="0" fillId="0" borderId="4" xfId="1" applyNumberFormat="1" applyFont="1" applyBorder="1" applyAlignment="1">
      <alignment horizontal="right"/>
    </xf>
    <xf numFmtId="2" fontId="0" fillId="0" borderId="13" xfId="1" applyNumberFormat="1" applyFont="1" applyBorder="1" applyAlignment="1">
      <alignment horizontal="right"/>
    </xf>
    <xf numFmtId="2" fontId="0" fillId="3" borderId="13" xfId="0" applyNumberFormat="1" applyFont="1" applyFill="1" applyBorder="1" applyAlignment="1">
      <alignment horizontal="right"/>
    </xf>
    <xf numFmtId="2" fontId="0" fillId="0" borderId="13" xfId="0" applyNumberFormat="1" applyFont="1" applyBorder="1" applyAlignment="1">
      <alignment horizontal="right"/>
    </xf>
    <xf numFmtId="1" fontId="0" fillId="3" borderId="28" xfId="0" applyNumberFormat="1" applyFill="1" applyBorder="1" applyAlignment="1"/>
    <xf numFmtId="1" fontId="0" fillId="3" borderId="32" xfId="0" applyNumberFormat="1" applyFill="1" applyBorder="1" applyAlignment="1"/>
    <xf numFmtId="1" fontId="0" fillId="3" borderId="34" xfId="0" applyNumberFormat="1" applyFill="1" applyBorder="1" applyAlignment="1"/>
    <xf numFmtId="1" fontId="0" fillId="3" borderId="50" xfId="0" applyNumberFormat="1" applyFill="1" applyBorder="1" applyAlignment="1"/>
    <xf numFmtId="1" fontId="0" fillId="3" borderId="36" xfId="0" applyNumberFormat="1" applyFill="1" applyBorder="1" applyAlignment="1"/>
    <xf numFmtId="1" fontId="0" fillId="3" borderId="51" xfId="0" applyNumberFormat="1" applyFill="1" applyBorder="1" applyAlignment="1"/>
    <xf numFmtId="164" fontId="0" fillId="2" borderId="17" xfId="0" applyNumberFormat="1" applyFill="1" applyBorder="1" applyAlignment="1">
      <alignment horizontal="right"/>
    </xf>
    <xf numFmtId="164" fontId="0" fillId="5" borderId="13" xfId="0" applyNumberFormat="1" applyFont="1" applyFill="1" applyBorder="1" applyAlignment="1" applyProtection="1">
      <alignment horizontal="right"/>
      <protection locked="0"/>
    </xf>
    <xf numFmtId="164" fontId="0" fillId="5" borderId="4" xfId="0" applyNumberFormat="1" applyFont="1" applyFill="1" applyBorder="1" applyAlignment="1" applyProtection="1">
      <alignment horizontal="right"/>
      <protection locked="0"/>
    </xf>
    <xf numFmtId="164" fontId="0" fillId="4" borderId="17" xfId="0" applyNumberFormat="1" applyFill="1" applyBorder="1" applyAlignment="1">
      <alignment horizontal="right"/>
    </xf>
    <xf numFmtId="164" fontId="4" fillId="5" borderId="13" xfId="0" applyNumberFormat="1" applyFont="1" applyFill="1" applyBorder="1" applyAlignment="1" applyProtection="1">
      <alignment horizontal="right"/>
      <protection locked="0"/>
    </xf>
    <xf numFmtId="164" fontId="0" fillId="5" borderId="4" xfId="0" applyNumberFormat="1" applyFill="1" applyBorder="1" applyAlignment="1" applyProtection="1">
      <alignment horizontal="right"/>
      <protection locked="0"/>
    </xf>
    <xf numFmtId="164" fontId="0" fillId="5" borderId="13" xfId="0" applyNumberFormat="1" applyFill="1" applyBorder="1" applyAlignment="1" applyProtection="1">
      <alignment horizontal="right"/>
      <protection locked="0"/>
    </xf>
    <xf numFmtId="164" fontId="0" fillId="5" borderId="1" xfId="0" applyNumberFormat="1" applyFill="1" applyBorder="1" applyAlignment="1" applyProtection="1">
      <alignment horizontal="right"/>
      <protection locked="0"/>
    </xf>
    <xf numFmtId="164" fontId="0" fillId="5" borderId="10" xfId="0" applyNumberFormat="1" applyFill="1" applyBorder="1" applyAlignment="1" applyProtection="1">
      <alignment horizontal="right"/>
      <protection locked="0"/>
    </xf>
    <xf numFmtId="0" fontId="6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0" fillId="0" borderId="28" xfId="0" applyNumberFormat="1" applyBorder="1" applyAlignment="1">
      <alignment horizontal="right"/>
    </xf>
    <xf numFmtId="164" fontId="0" fillId="0" borderId="32" xfId="0" applyNumberFormat="1" applyBorder="1" applyAlignment="1">
      <alignment horizontal="right"/>
    </xf>
    <xf numFmtId="164" fontId="0" fillId="0" borderId="34" xfId="0" applyNumberFormat="1" applyBorder="1" applyAlignment="1">
      <alignment horizontal="right"/>
    </xf>
    <xf numFmtId="164" fontId="0" fillId="0" borderId="50" xfId="0" applyNumberFormat="1" applyBorder="1" applyAlignment="1">
      <alignment horizontal="right"/>
    </xf>
    <xf numFmtId="164" fontId="0" fillId="0" borderId="36" xfId="0" applyNumberFormat="1" applyBorder="1" applyAlignment="1">
      <alignment horizontal="right"/>
    </xf>
    <xf numFmtId="164" fontId="0" fillId="0" borderId="51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37" xfId="0" applyNumberFormat="1" applyBorder="1" applyAlignment="1">
      <alignment horizontal="right"/>
    </xf>
    <xf numFmtId="0" fontId="16" fillId="0" borderId="26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2" fontId="18" fillId="7" borderId="30" xfId="0" applyNumberFormat="1" applyFont="1" applyFill="1" applyBorder="1" applyAlignment="1">
      <alignment horizontal="center"/>
    </xf>
    <xf numFmtId="2" fontId="18" fillId="7" borderId="31" xfId="0" applyNumberFormat="1" applyFont="1" applyFill="1" applyBorder="1" applyAlignment="1">
      <alignment horizontal="center"/>
    </xf>
    <xf numFmtId="2" fontId="18" fillId="7" borderId="35" xfId="0" applyNumberFormat="1" applyFont="1" applyFill="1" applyBorder="1" applyAlignment="1">
      <alignment horizontal="center"/>
    </xf>
    <xf numFmtId="164" fontId="0" fillId="0" borderId="76" xfId="0" applyNumberFormat="1" applyBorder="1" applyAlignment="1">
      <alignment horizontal="right"/>
    </xf>
    <xf numFmtId="164" fontId="0" fillId="0" borderId="63" xfId="0" applyNumberFormat="1" applyBorder="1" applyAlignment="1">
      <alignment horizontal="right"/>
    </xf>
    <xf numFmtId="164" fontId="0" fillId="0" borderId="77" xfId="0" applyNumberFormat="1" applyBorder="1" applyAlignment="1">
      <alignment horizontal="right"/>
    </xf>
    <xf numFmtId="164" fontId="0" fillId="0" borderId="74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75" xfId="0" applyNumberFormat="1" applyBorder="1" applyAlignment="1">
      <alignment horizontal="right"/>
    </xf>
    <xf numFmtId="164" fontId="0" fillId="0" borderId="33" xfId="0" applyNumberFormat="1" applyBorder="1" applyAlignment="1">
      <alignment horizontal="right"/>
    </xf>
    <xf numFmtId="164" fontId="0" fillId="0" borderId="29" xfId="0" applyNumberFormat="1" applyBorder="1" applyAlignment="1">
      <alignment horizontal="right"/>
    </xf>
    <xf numFmtId="164" fontId="0" fillId="0" borderId="72" xfId="0" applyNumberFormat="1" applyBorder="1" applyAlignment="1">
      <alignment horizontal="right"/>
    </xf>
    <xf numFmtId="164" fontId="0" fillId="0" borderId="69" xfId="0" applyNumberFormat="1" applyFill="1" applyBorder="1" applyAlignment="1">
      <alignment horizontal="right"/>
    </xf>
    <xf numFmtId="164" fontId="0" fillId="0" borderId="32" xfId="0" applyNumberFormat="1" applyFill="1" applyBorder="1" applyAlignment="1">
      <alignment horizontal="right"/>
    </xf>
    <xf numFmtId="164" fontId="0" fillId="0" borderId="34" xfId="0" applyNumberForma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164" fontId="0" fillId="0" borderId="62" xfId="0" applyNumberFormat="1" applyFill="1" applyBorder="1" applyAlignment="1">
      <alignment horizontal="right"/>
    </xf>
    <xf numFmtId="164" fontId="0" fillId="0" borderId="73" xfId="0" applyNumberFormat="1" applyFill="1" applyBorder="1" applyAlignment="1">
      <alignment horizontal="right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164" fontId="0" fillId="0" borderId="69" xfId="0" applyNumberFormat="1" applyFont="1" applyFill="1" applyBorder="1" applyAlignment="1">
      <alignment horizontal="right"/>
    </xf>
    <xf numFmtId="164" fontId="0" fillId="0" borderId="32" xfId="0" applyNumberFormat="1" applyFont="1" applyFill="1" applyBorder="1" applyAlignment="1">
      <alignment horizontal="right"/>
    </xf>
    <xf numFmtId="164" fontId="0" fillId="0" borderId="34" xfId="0" applyNumberFormat="1" applyFont="1" applyFill="1" applyBorder="1" applyAlignment="1">
      <alignment horizontal="right"/>
    </xf>
    <xf numFmtId="164" fontId="0" fillId="0" borderId="3" xfId="0" applyNumberFormat="1" applyFont="1" applyFill="1" applyBorder="1" applyAlignment="1">
      <alignment horizontal="right"/>
    </xf>
    <xf numFmtId="164" fontId="0" fillId="0" borderId="62" xfId="0" applyNumberFormat="1" applyFont="1" applyFill="1" applyBorder="1" applyAlignment="1">
      <alignment horizontal="right"/>
    </xf>
    <xf numFmtId="164" fontId="0" fillId="0" borderId="73" xfId="0" applyNumberFormat="1" applyFont="1" applyFill="1" applyBorder="1" applyAlignment="1">
      <alignment horizontal="right"/>
    </xf>
    <xf numFmtId="164" fontId="0" fillId="0" borderId="30" xfId="0" applyNumberFormat="1" applyBorder="1" applyAlignment="1">
      <alignment horizontal="right"/>
    </xf>
    <xf numFmtId="164" fontId="0" fillId="0" borderId="31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4" fontId="4" fillId="0" borderId="69" xfId="0" applyNumberFormat="1" applyFont="1" applyBorder="1" applyAlignment="1">
      <alignment horizontal="right"/>
    </xf>
    <xf numFmtId="164" fontId="4" fillId="0" borderId="32" xfId="0" applyNumberFormat="1" applyFont="1" applyBorder="1" applyAlignment="1">
      <alignment horizontal="right"/>
    </xf>
    <xf numFmtId="164" fontId="4" fillId="0" borderId="34" xfId="0" applyNumberFormat="1" applyFont="1" applyBorder="1" applyAlignment="1">
      <alignment horizontal="right"/>
    </xf>
    <xf numFmtId="164" fontId="4" fillId="0" borderId="7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4" fillId="0" borderId="37" xfId="0" applyNumberFormat="1" applyFont="1" applyBorder="1" applyAlignment="1">
      <alignment horizontal="right"/>
    </xf>
    <xf numFmtId="164" fontId="4" fillId="0" borderId="71" xfId="0" applyNumberFormat="1" applyFont="1" applyBorder="1" applyAlignment="1">
      <alignment horizontal="right"/>
    </xf>
    <xf numFmtId="164" fontId="4" fillId="0" borderId="36" xfId="0" applyNumberFormat="1" applyFont="1" applyBorder="1" applyAlignment="1">
      <alignment horizontal="right"/>
    </xf>
    <xf numFmtId="164" fontId="4" fillId="0" borderId="51" xfId="0" applyNumberFormat="1" applyFont="1" applyBorder="1" applyAlignment="1">
      <alignment horizontal="right"/>
    </xf>
    <xf numFmtId="164" fontId="0" fillId="0" borderId="69" xfId="0" applyNumberFormat="1" applyBorder="1" applyAlignment="1">
      <alignment horizontal="right"/>
    </xf>
    <xf numFmtId="164" fontId="0" fillId="0" borderId="71" xfId="0" applyNumberFormat="1" applyBorder="1" applyAlignment="1">
      <alignment horizontal="right"/>
    </xf>
    <xf numFmtId="164" fontId="0" fillId="0" borderId="70" xfId="0" applyNumberFormat="1" applyBorder="1" applyAlignment="1">
      <alignment horizontal="right"/>
    </xf>
    <xf numFmtId="164" fontId="4" fillId="0" borderId="33" xfId="0" applyNumberFormat="1" applyFont="1" applyBorder="1" applyAlignment="1">
      <alignment horizontal="right"/>
    </xf>
    <xf numFmtId="164" fontId="4" fillId="0" borderId="29" xfId="0" applyNumberFormat="1" applyFont="1" applyBorder="1" applyAlignment="1">
      <alignment horizontal="right"/>
    </xf>
    <xf numFmtId="164" fontId="4" fillId="0" borderId="72" xfId="0" applyNumberFormat="1" applyFont="1" applyBorder="1" applyAlignment="1">
      <alignment horizontal="right"/>
    </xf>
    <xf numFmtId="164" fontId="0" fillId="0" borderId="69" xfId="0" applyNumberFormat="1" applyFont="1" applyBorder="1" applyAlignment="1">
      <alignment horizontal="right"/>
    </xf>
    <xf numFmtId="164" fontId="0" fillId="0" borderId="32" xfId="0" applyNumberFormat="1" applyFont="1" applyBorder="1" applyAlignment="1">
      <alignment horizontal="right"/>
    </xf>
    <xf numFmtId="164" fontId="0" fillId="0" borderId="34" xfId="0" applyNumberFormat="1" applyFont="1" applyBorder="1" applyAlignment="1">
      <alignment horizontal="right"/>
    </xf>
    <xf numFmtId="164" fontId="0" fillId="0" borderId="71" xfId="0" applyNumberFormat="1" applyFont="1" applyBorder="1" applyAlignment="1">
      <alignment horizontal="right"/>
    </xf>
    <xf numFmtId="164" fontId="0" fillId="0" borderId="36" xfId="0" applyNumberFormat="1" applyFont="1" applyBorder="1" applyAlignment="1">
      <alignment horizontal="right"/>
    </xf>
    <xf numFmtId="164" fontId="0" fillId="0" borderId="51" xfId="0" applyNumberFormat="1" applyFont="1" applyBorder="1" applyAlignment="1">
      <alignment horizontal="right"/>
    </xf>
    <xf numFmtId="164" fontId="0" fillId="0" borderId="7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right"/>
    </xf>
    <xf numFmtId="164" fontId="0" fillId="0" borderId="33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right"/>
    </xf>
    <xf numFmtId="164" fontId="0" fillId="0" borderId="72" xfId="0" applyNumberFormat="1" applyFont="1" applyBorder="1" applyAlignment="1">
      <alignment horizontal="right"/>
    </xf>
    <xf numFmtId="164" fontId="0" fillId="0" borderId="74" xfId="0" applyNumberFormat="1" applyFont="1" applyBorder="1" applyAlignment="1">
      <alignment horizontal="right"/>
    </xf>
    <xf numFmtId="164" fontId="0" fillId="0" borderId="8" xfId="0" applyNumberFormat="1" applyFont="1" applyBorder="1" applyAlignment="1">
      <alignment horizontal="right"/>
    </xf>
    <xf numFmtId="164" fontId="0" fillId="0" borderId="75" xfId="0" applyNumberFormat="1" applyFont="1" applyBorder="1" applyAlignment="1">
      <alignment horizontal="right"/>
    </xf>
    <xf numFmtId="164" fontId="0" fillId="0" borderId="3" xfId="0" applyNumberFormat="1" applyFont="1" applyBorder="1" applyAlignment="1">
      <alignment horizontal="right"/>
    </xf>
    <xf numFmtId="164" fontId="0" fillId="0" borderId="62" xfId="0" applyNumberFormat="1" applyFont="1" applyBorder="1" applyAlignment="1">
      <alignment horizontal="right"/>
    </xf>
    <xf numFmtId="164" fontId="0" fillId="0" borderId="73" xfId="0" applyNumberFormat="1" applyFont="1" applyBorder="1" applyAlignment="1">
      <alignment horizontal="right"/>
    </xf>
    <xf numFmtId="164" fontId="0" fillId="5" borderId="4" xfId="0" applyNumberFormat="1" applyFill="1" applyBorder="1" applyAlignment="1" applyProtection="1">
      <alignment horizontal="right"/>
      <protection locked="0"/>
    </xf>
    <xf numFmtId="164" fontId="0" fillId="5" borderId="13" xfId="0" applyNumberFormat="1" applyFill="1" applyBorder="1" applyAlignment="1" applyProtection="1">
      <alignment horizontal="right"/>
      <protection locked="0"/>
    </xf>
    <xf numFmtId="2" fontId="0" fillId="0" borderId="4" xfId="1" applyNumberFormat="1" applyFont="1" applyBorder="1" applyAlignment="1">
      <alignment horizontal="right"/>
    </xf>
    <xf numFmtId="2" fontId="0" fillId="0" borderId="13" xfId="1" applyNumberFormat="1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4" fontId="0" fillId="5" borderId="4" xfId="0" applyNumberFormat="1" applyFont="1" applyFill="1" applyBorder="1" applyAlignment="1" applyProtection="1">
      <alignment horizontal="right"/>
      <protection locked="0"/>
    </xf>
    <xf numFmtId="164" fontId="0" fillId="5" borderId="13" xfId="0" applyNumberFormat="1" applyFont="1" applyFill="1" applyBorder="1" applyAlignment="1" applyProtection="1">
      <alignment horizontal="right"/>
      <protection locked="0"/>
    </xf>
    <xf numFmtId="2" fontId="0" fillId="0" borderId="4" xfId="0" applyNumberFormat="1" applyFont="1" applyBorder="1" applyAlignment="1">
      <alignment horizontal="right"/>
    </xf>
    <xf numFmtId="2" fontId="0" fillId="0" borderId="13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164" fontId="0" fillId="6" borderId="4" xfId="0" applyNumberFormat="1" applyFont="1" applyFill="1" applyBorder="1" applyAlignment="1" applyProtection="1">
      <alignment horizontal="right"/>
      <protection locked="0"/>
    </xf>
    <xf numFmtId="164" fontId="0" fillId="6" borderId="13" xfId="0" applyNumberFormat="1" applyFont="1" applyFill="1" applyBorder="1" applyAlignment="1" applyProtection="1">
      <alignment horizontal="right"/>
      <protection locked="0"/>
    </xf>
    <xf numFmtId="1" fontId="0" fillId="3" borderId="6" xfId="0" applyNumberFormat="1" applyFill="1" applyBorder="1" applyAlignment="1">
      <alignment horizontal="center"/>
    </xf>
    <xf numFmtId="1" fontId="0" fillId="3" borderId="15" xfId="0" applyNumberFormat="1" applyFill="1" applyBorder="1" applyAlignment="1">
      <alignment horizontal="center"/>
    </xf>
    <xf numFmtId="0" fontId="2" fillId="3" borderId="60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  <xf numFmtId="1" fontId="0" fillId="0" borderId="28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64" fontId="0" fillId="5" borderId="23" xfId="0" applyNumberFormat="1" applyFont="1" applyFill="1" applyBorder="1" applyAlignment="1" applyProtection="1">
      <alignment horizontal="right"/>
      <protection locked="0"/>
    </xf>
    <xf numFmtId="164" fontId="0" fillId="5" borderId="19" xfId="0" applyNumberFormat="1" applyFont="1" applyFill="1" applyBorder="1" applyAlignment="1" applyProtection="1">
      <alignment horizontal="right"/>
      <protection locked="0"/>
    </xf>
    <xf numFmtId="1" fontId="0" fillId="3" borderId="21" xfId="0" applyNumberFormat="1" applyFill="1" applyBorder="1" applyAlignment="1">
      <alignment horizontal="center"/>
    </xf>
    <xf numFmtId="1" fontId="0" fillId="3" borderId="22" xfId="0" applyNumberFormat="1" applyFill="1" applyBorder="1" applyAlignment="1">
      <alignment horizontal="center"/>
    </xf>
    <xf numFmtId="164" fontId="0" fillId="6" borderId="23" xfId="0" applyNumberFormat="1" applyFill="1" applyBorder="1" applyAlignment="1">
      <alignment horizontal="right"/>
    </xf>
    <xf numFmtId="164" fontId="0" fillId="6" borderId="19" xfId="0" applyNumberFormat="1" applyFill="1" applyBorder="1" applyAlignment="1">
      <alignment horizontal="right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55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64" fontId="0" fillId="5" borderId="10" xfId="0" applyNumberFormat="1" applyFont="1" applyFill="1" applyBorder="1" applyAlignment="1" applyProtection="1">
      <alignment horizontal="right"/>
      <protection locked="0"/>
    </xf>
    <xf numFmtId="164" fontId="0" fillId="5" borderId="1" xfId="0" applyNumberFormat="1" applyFont="1" applyFill="1" applyBorder="1" applyAlignment="1" applyProtection="1">
      <alignment horizontal="right"/>
      <protection locked="0"/>
    </xf>
    <xf numFmtId="0" fontId="2" fillId="3" borderId="61" xfId="0" applyFont="1" applyFill="1" applyBorder="1" applyAlignment="1">
      <alignment horizontal="center" wrapText="1"/>
    </xf>
    <xf numFmtId="1" fontId="0" fillId="3" borderId="9" xfId="0" applyNumberFormat="1" applyFill="1" applyBorder="1" applyAlignment="1">
      <alignment horizontal="center"/>
    </xf>
    <xf numFmtId="1" fontId="0" fillId="3" borderId="10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64" fontId="0" fillId="5" borderId="1" xfId="0" applyNumberFormat="1" applyFill="1" applyBorder="1" applyAlignment="1" applyProtection="1">
      <alignment horizontal="right"/>
      <protection locked="0"/>
    </xf>
    <xf numFmtId="2" fontId="0" fillId="0" borderId="1" xfId="1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2" fontId="0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164" fontId="0" fillId="6" borderId="1" xfId="0" applyNumberFormat="1" applyFont="1" applyFill="1" applyBorder="1" applyAlignment="1" applyProtection="1">
      <alignment horizontal="right"/>
      <protection locked="0"/>
    </xf>
    <xf numFmtId="2" fontId="0" fillId="0" borderId="10" xfId="1" applyNumberFormat="1" applyFont="1" applyBorder="1" applyAlignment="1">
      <alignment horizontal="right"/>
    </xf>
    <xf numFmtId="0" fontId="6" fillId="0" borderId="9" xfId="0" applyFont="1" applyBorder="1"/>
    <xf numFmtId="0" fontId="6" fillId="0" borderId="15" xfId="0" applyFont="1" applyBorder="1"/>
    <xf numFmtId="0" fontId="6" fillId="0" borderId="9" xfId="0" applyFont="1" applyBorder="1" applyAlignment="1">
      <alignment horizontal="center" wrapText="1"/>
    </xf>
    <xf numFmtId="2" fontId="0" fillId="3" borderId="4" xfId="0" applyNumberFormat="1" applyFont="1" applyFill="1" applyBorder="1" applyAlignment="1">
      <alignment horizontal="right"/>
    </xf>
    <xf numFmtId="2" fontId="0" fillId="3" borderId="13" xfId="0" applyNumberFormat="1" applyFont="1" applyFill="1" applyBorder="1" applyAlignment="1">
      <alignment horizontal="right"/>
    </xf>
    <xf numFmtId="2" fontId="0" fillId="3" borderId="10" xfId="1" applyNumberFormat="1" applyFont="1" applyFill="1" applyBorder="1" applyAlignment="1">
      <alignment horizontal="right"/>
    </xf>
    <xf numFmtId="2" fontId="0" fillId="3" borderId="1" xfId="1" applyNumberFormat="1" applyFont="1" applyFill="1" applyBorder="1" applyAlignment="1">
      <alignment horizontal="right"/>
    </xf>
    <xf numFmtId="2" fontId="0" fillId="3" borderId="13" xfId="1" applyNumberFormat="1" applyFont="1" applyFill="1" applyBorder="1" applyAlignment="1">
      <alignment horizontal="right"/>
    </xf>
    <xf numFmtId="0" fontId="6" fillId="0" borderId="9" xfId="0" applyFont="1" applyBorder="1" applyAlignment="1">
      <alignment horizontal="center"/>
    </xf>
    <xf numFmtId="2" fontId="0" fillId="0" borderId="10" xfId="0" applyNumberFormat="1" applyFont="1" applyBorder="1" applyAlignment="1">
      <alignment horizontal="right"/>
    </xf>
    <xf numFmtId="1" fontId="0" fillId="0" borderId="49" xfId="0" applyNumberFormat="1" applyBorder="1" applyAlignment="1">
      <alignment horizontal="center"/>
    </xf>
    <xf numFmtId="2" fontId="0" fillId="3" borderId="10" xfId="0" applyNumberFormat="1" applyFont="1" applyFill="1" applyBorder="1" applyAlignment="1">
      <alignment horizontal="right"/>
    </xf>
    <xf numFmtId="2" fontId="0" fillId="3" borderId="1" xfId="0" applyNumberFormat="1" applyFont="1" applyFill="1" applyBorder="1" applyAlignment="1">
      <alignment horizontal="right"/>
    </xf>
    <xf numFmtId="0" fontId="0" fillId="0" borderId="59" xfId="0" applyBorder="1" applyAlignment="1">
      <alignment horizontal="center"/>
    </xf>
    <xf numFmtId="0" fontId="0" fillId="0" borderId="57" xfId="0" applyBorder="1" applyAlignment="1">
      <alignment horizontal="center"/>
    </xf>
    <xf numFmtId="164" fontId="0" fillId="6" borderId="23" xfId="0" applyNumberFormat="1" applyFont="1" applyFill="1" applyBorder="1" applyAlignment="1">
      <alignment horizontal="right" wrapText="1"/>
    </xf>
    <xf numFmtId="164" fontId="0" fillId="6" borderId="19" xfId="0" applyNumberFormat="1" applyFont="1" applyFill="1" applyBorder="1" applyAlignment="1">
      <alignment horizontal="right" wrapText="1"/>
    </xf>
    <xf numFmtId="0" fontId="0" fillId="0" borderId="64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5" xfId="0" applyBorder="1" applyAlignment="1">
      <alignment horizontal="center"/>
    </xf>
    <xf numFmtId="0" fontId="1" fillId="0" borderId="58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1" fillId="0" borderId="67" xfId="0" applyFont="1" applyBorder="1" applyAlignment="1">
      <alignment horizontal="center" wrapText="1"/>
    </xf>
    <xf numFmtId="0" fontId="0" fillId="0" borderId="0" xfId="0" applyAlignment="1">
      <alignment vertical="top" wrapText="1"/>
    </xf>
    <xf numFmtId="0" fontId="8" fillId="0" borderId="2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wrapText="1"/>
    </xf>
    <xf numFmtId="1" fontId="0" fillId="3" borderId="49" xfId="0" applyNumberFormat="1" applyFill="1" applyBorder="1" applyAlignment="1">
      <alignment horizontal="center"/>
    </xf>
    <xf numFmtId="0" fontId="2" fillId="3" borderId="38" xfId="0" applyFont="1" applyFill="1" applyBorder="1" applyAlignment="1">
      <alignment horizontal="center" wrapText="1"/>
    </xf>
    <xf numFmtId="0" fontId="2" fillId="3" borderId="48" xfId="0" applyFont="1" applyFill="1" applyBorder="1" applyAlignment="1">
      <alignment horizontal="center" wrapText="1"/>
    </xf>
    <xf numFmtId="0" fontId="2" fillId="3" borderId="39" xfId="0" applyFont="1" applyFill="1" applyBorder="1" applyAlignment="1">
      <alignment horizontal="center" wrapText="1"/>
    </xf>
    <xf numFmtId="0" fontId="1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0" fillId="6" borderId="5" xfId="0" applyNumberFormat="1" applyFont="1" applyFill="1" applyBorder="1" applyAlignment="1">
      <alignment horizontal="right" wrapText="1"/>
    </xf>
    <xf numFmtId="2" fontId="0" fillId="3" borderId="23" xfId="0" applyNumberFormat="1" applyFont="1" applyFill="1" applyBorder="1" applyAlignment="1">
      <alignment horizontal="right"/>
    </xf>
    <xf numFmtId="2" fontId="0" fillId="3" borderId="5" xfId="0" applyNumberFormat="1" applyFont="1" applyFill="1" applyBorder="1" applyAlignment="1">
      <alignment horizontal="right"/>
    </xf>
    <xf numFmtId="2" fontId="0" fillId="3" borderId="19" xfId="0" applyNumberFormat="1" applyFont="1" applyFill="1" applyBorder="1" applyAlignment="1">
      <alignment horizontal="right"/>
    </xf>
    <xf numFmtId="0" fontId="6" fillId="0" borderId="21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0" fillId="0" borderId="23" xfId="0" applyNumberFormat="1" applyFont="1" applyBorder="1" applyAlignment="1">
      <alignment horizontal="right"/>
    </xf>
    <xf numFmtId="2" fontId="0" fillId="0" borderId="19" xfId="0" applyNumberFormat="1" applyFont="1" applyBorder="1" applyAlignment="1">
      <alignment horizontal="right"/>
    </xf>
    <xf numFmtId="2" fontId="0" fillId="0" borderId="5" xfId="0" applyNumberFormat="1" applyFont="1" applyBorder="1" applyAlignment="1">
      <alignment horizontal="right"/>
    </xf>
    <xf numFmtId="164" fontId="0" fillId="5" borderId="10" xfId="0" applyNumberFormat="1" applyFill="1" applyBorder="1" applyAlignment="1" applyProtection="1">
      <alignment horizontal="right"/>
      <protection locked="0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5" borderId="4" xfId="0" applyNumberFormat="1" applyFont="1" applyFill="1" applyBorder="1" applyAlignment="1" applyProtection="1">
      <alignment horizontal="right"/>
      <protection locked="0"/>
    </xf>
    <xf numFmtId="164" fontId="4" fillId="5" borderId="13" xfId="0" applyNumberFormat="1" applyFont="1" applyFill="1" applyBorder="1" applyAlignment="1" applyProtection="1">
      <alignment horizontal="right"/>
      <protection locked="0"/>
    </xf>
    <xf numFmtId="0" fontId="9" fillId="0" borderId="26" xfId="0" applyFont="1" applyBorder="1" applyAlignment="1">
      <alignment horizontal="center" vertical="top" wrapText="1"/>
    </xf>
    <xf numFmtId="0" fontId="9" fillId="0" borderId="31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2" fontId="4" fillId="3" borderId="4" xfId="1" applyNumberFormat="1" applyFont="1" applyFill="1" applyBorder="1" applyAlignment="1">
      <alignment horizontal="right"/>
    </xf>
    <xf numFmtId="2" fontId="4" fillId="3" borderId="13" xfId="1" applyNumberFormat="1" applyFont="1" applyFill="1" applyBorder="1" applyAlignment="1">
      <alignment horizontal="right"/>
    </xf>
    <xf numFmtId="0" fontId="6" fillId="0" borderId="7" xfId="0" applyFont="1" applyBorder="1"/>
    <xf numFmtId="0" fontId="6" fillId="0" borderId="12" xfId="0" applyFont="1" applyBorder="1"/>
    <xf numFmtId="2" fontId="4" fillId="3" borderId="23" xfId="1" applyNumberFormat="1" applyFont="1" applyFill="1" applyBorder="1" applyAlignment="1">
      <alignment horizontal="right"/>
    </xf>
    <xf numFmtId="2" fontId="4" fillId="3" borderId="5" xfId="1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164" fontId="4" fillId="6" borderId="23" xfId="0" applyNumberFormat="1" applyFont="1" applyFill="1" applyBorder="1" applyAlignment="1">
      <alignment horizontal="right" wrapText="1"/>
    </xf>
    <xf numFmtId="164" fontId="4" fillId="6" borderId="5" xfId="0" applyNumberFormat="1" applyFont="1" applyFill="1" applyBorder="1" applyAlignment="1">
      <alignment horizontal="right" wrapText="1"/>
    </xf>
    <xf numFmtId="164" fontId="4" fillId="6" borderId="19" xfId="0" applyNumberFormat="1" applyFont="1" applyFill="1" applyBorder="1" applyAlignment="1">
      <alignment horizontal="right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68" xfId="0" applyFont="1" applyFill="1" applyBorder="1" applyAlignment="1">
      <alignment horizontal="left" vertical="center" wrapText="1"/>
    </xf>
    <xf numFmtId="1" fontId="0" fillId="0" borderId="23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7" fillId="0" borderId="21" xfId="0" applyFont="1" applyFill="1" applyBorder="1" applyAlignment="1">
      <alignment horizontal="left" vertical="top" wrapText="1"/>
    </xf>
    <xf numFmtId="0" fontId="7" fillId="0" borderId="68" xfId="0" applyFont="1" applyFill="1" applyBorder="1" applyAlignment="1">
      <alignment horizontal="left" vertical="top" wrapText="1"/>
    </xf>
    <xf numFmtId="0" fontId="1" fillId="0" borderId="40" xfId="0" applyFont="1" applyBorder="1" applyAlignment="1">
      <alignment horizontal="left" wrapText="1"/>
    </xf>
    <xf numFmtId="0" fontId="1" fillId="0" borderId="41" xfId="0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44" xfId="0" applyFont="1" applyBorder="1" applyAlignment="1">
      <alignment horizontal="left" wrapText="1"/>
    </xf>
    <xf numFmtId="0" fontId="1" fillId="0" borderId="45" xfId="0" applyFont="1" applyBorder="1" applyAlignment="1">
      <alignment horizontal="left" wrapText="1"/>
    </xf>
    <xf numFmtId="0" fontId="1" fillId="0" borderId="46" xfId="0" applyFont="1" applyBorder="1" applyAlignment="1">
      <alignment horizontal="left" wrapText="1"/>
    </xf>
    <xf numFmtId="0" fontId="1" fillId="0" borderId="47" xfId="0" applyFont="1" applyBorder="1" applyAlignment="1">
      <alignment horizontal="left" wrapText="1"/>
    </xf>
    <xf numFmtId="0" fontId="13" fillId="0" borderId="0" xfId="0" applyFont="1" applyBorder="1" applyAlignment="1">
      <alignment vertical="top"/>
    </xf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wrapText="1"/>
    </xf>
    <xf numFmtId="0" fontId="1" fillId="0" borderId="36" xfId="0" applyFont="1" applyBorder="1" applyAlignment="1">
      <alignment wrapText="1"/>
    </xf>
    <xf numFmtId="0" fontId="14" fillId="0" borderId="0" xfId="2" applyAlignment="1">
      <alignment horizontal="left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164" fontId="0" fillId="6" borderId="10" xfId="0" applyNumberFormat="1" applyFont="1" applyFill="1" applyBorder="1" applyAlignment="1">
      <alignment horizontal="right"/>
    </xf>
    <xf numFmtId="164" fontId="0" fillId="6" borderId="1" xfId="0" applyNumberFormat="1" applyFont="1" applyFill="1" applyBorder="1" applyAlignment="1">
      <alignment horizontal="right"/>
    </xf>
    <xf numFmtId="164" fontId="0" fillId="6" borderId="13" xfId="0" applyNumberFormat="1" applyFont="1" applyFill="1" applyBorder="1" applyAlignment="1">
      <alignment horizontal="right"/>
    </xf>
    <xf numFmtId="0" fontId="12" fillId="3" borderId="60" xfId="0" applyFont="1" applyFill="1" applyBorder="1" applyAlignment="1">
      <alignment horizontal="center" wrapText="1"/>
    </xf>
    <xf numFmtId="0" fontId="12" fillId="3" borderId="61" xfId="0" applyFont="1" applyFill="1" applyBorder="1" applyAlignment="1">
      <alignment horizontal="center" wrapText="1"/>
    </xf>
    <xf numFmtId="0" fontId="12" fillId="3" borderId="53" xfId="0" applyFont="1" applyFill="1" applyBorder="1" applyAlignment="1">
      <alignment horizontal="center" wrapText="1"/>
    </xf>
    <xf numFmtId="164" fontId="0" fillId="6" borderId="5" xfId="0" applyNumberFormat="1" applyFill="1" applyBorder="1" applyAlignment="1">
      <alignment horizontal="right"/>
    </xf>
    <xf numFmtId="164" fontId="4" fillId="5" borderId="10" xfId="0" applyNumberFormat="1" applyFont="1" applyFill="1" applyBorder="1" applyAlignment="1" applyProtection="1">
      <alignment horizontal="right"/>
      <protection locked="0"/>
    </xf>
    <xf numFmtId="164" fontId="4" fillId="5" borderId="1" xfId="0" applyNumberFormat="1" applyFont="1" applyFill="1" applyBorder="1" applyAlignment="1" applyProtection="1">
      <alignment horizontal="right"/>
      <protection locked="0"/>
    </xf>
    <xf numFmtId="2" fontId="4" fillId="3" borderId="10" xfId="1" applyNumberFormat="1" applyFont="1" applyFill="1" applyBorder="1" applyAlignment="1">
      <alignment horizontal="right"/>
    </xf>
    <xf numFmtId="2" fontId="4" fillId="3" borderId="1" xfId="1" applyNumberFormat="1" applyFont="1" applyFill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62" xfId="0" applyNumberFormat="1" applyFont="1" applyBorder="1" applyAlignment="1">
      <alignment horizontal="right"/>
    </xf>
    <xf numFmtId="164" fontId="4" fillId="0" borderId="73" xfId="0" applyNumberFormat="1" applyFont="1" applyBorder="1" applyAlignment="1">
      <alignment horizontal="right"/>
    </xf>
    <xf numFmtId="1" fontId="0" fillId="0" borderId="6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0" fontId="6" fillId="0" borderId="21" xfId="0" applyFont="1" applyFill="1" applyBorder="1" applyAlignment="1">
      <alignment horizontal="left" vertical="top" wrapText="1"/>
    </xf>
    <xf numFmtId="0" fontId="6" fillId="0" borderId="68" xfId="0" applyFont="1" applyFill="1" applyBorder="1" applyAlignment="1">
      <alignment horizontal="left" vertical="top" wrapText="1"/>
    </xf>
    <xf numFmtId="0" fontId="0" fillId="0" borderId="56" xfId="0" applyBorder="1" applyAlignment="1">
      <alignment horizontal="center"/>
    </xf>
    <xf numFmtId="0" fontId="2" fillId="0" borderId="60" xfId="0" applyFont="1" applyFill="1" applyBorder="1" applyAlignment="1">
      <alignment horizontal="center" wrapText="1"/>
    </xf>
    <xf numFmtId="0" fontId="2" fillId="0" borderId="53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7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8" xfId="0" applyFont="1" applyBorder="1" applyAlignment="1">
      <alignment horizontal="center"/>
    </xf>
    <xf numFmtId="2" fontId="6" fillId="5" borderId="70" xfId="0" applyNumberFormat="1" applyFont="1" applyFill="1" applyBorder="1" applyAlignment="1">
      <alignment horizontal="right"/>
    </xf>
    <xf numFmtId="2" fontId="0" fillId="0" borderId="54" xfId="0" applyNumberFormat="1" applyFont="1" applyBorder="1" applyAlignment="1">
      <alignment horizontal="right"/>
    </xf>
    <xf numFmtId="2" fontId="0" fillId="0" borderId="80" xfId="0" applyNumberFormat="1" applyFont="1" applyBorder="1" applyAlignment="1">
      <alignment horizontal="right"/>
    </xf>
    <xf numFmtId="164" fontId="0" fillId="5" borderId="23" xfId="0" applyNumberFormat="1" applyFont="1" applyFill="1" applyBorder="1" applyAlignment="1">
      <alignment horizontal="right" wrapText="1"/>
    </xf>
    <xf numFmtId="164" fontId="0" fillId="5" borderId="4" xfId="0" applyNumberFormat="1" applyFont="1" applyFill="1" applyBorder="1" applyAlignment="1">
      <alignment horizontal="right" wrapText="1"/>
    </xf>
    <xf numFmtId="164" fontId="0" fillId="5" borderId="23" xfId="0" applyNumberFormat="1" applyFill="1" applyBorder="1" applyAlignment="1" applyProtection="1">
      <alignment horizontal="right"/>
      <protection locked="0"/>
    </xf>
  </cellXfs>
  <cellStyles count="3">
    <cellStyle name="Dziesiętny" xfId="1" builtinId="3"/>
    <cellStyle name="Hiperłącze" xfId="2" builtinId="8"/>
    <cellStyle name="Normalny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0</xdr:row>
      <xdr:rowOff>180975</xdr:rowOff>
    </xdr:from>
    <xdr:to>
      <xdr:col>17</xdr:col>
      <xdr:colOff>369094</xdr:colOff>
      <xdr:row>0</xdr:row>
      <xdr:rowOff>721360</xdr:rowOff>
    </xdr:to>
    <xdr:pic>
      <xdr:nvPicPr>
        <xdr:cNvPr id="3" name="Obraz 2" descr="Zestaw_logotypo_monochrom_GRAY_EF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81325" y="180975"/>
          <a:ext cx="5734050" cy="540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2"/>
  <sheetViews>
    <sheetView showGridLines="0" tabSelected="1" zoomScale="80" zoomScaleNormal="80" workbookViewId="0">
      <selection activeCell="AB56" sqref="AB56:AD57"/>
    </sheetView>
  </sheetViews>
  <sheetFormatPr defaultRowHeight="15" x14ac:dyDescent="0.25"/>
  <cols>
    <col min="1" max="1" width="4.28515625" customWidth="1"/>
    <col min="2" max="2" width="17.85546875" customWidth="1"/>
    <col min="3" max="3" width="4.7109375" customWidth="1"/>
    <col min="4" max="4" width="8.5703125" customWidth="1"/>
    <col min="5" max="5" width="11.140625" customWidth="1"/>
    <col min="6" max="6" width="3.7109375" customWidth="1"/>
    <col min="7" max="7" width="2.28515625" customWidth="1"/>
    <col min="8" max="8" width="3.85546875" customWidth="1"/>
    <col min="9" max="9" width="8.42578125" customWidth="1"/>
    <col min="10" max="10" width="7.7109375" customWidth="1"/>
    <col min="11" max="11" width="5.7109375" customWidth="1"/>
    <col min="12" max="12" width="5.85546875" customWidth="1"/>
    <col min="13" max="13" width="8.85546875" customWidth="1"/>
    <col min="14" max="14" width="5.140625" customWidth="1"/>
    <col min="15" max="15" width="8.5703125" customWidth="1"/>
    <col min="16" max="16" width="7" customWidth="1"/>
    <col min="17" max="18" width="6.140625" customWidth="1"/>
    <col min="19" max="19" width="8.5703125" customWidth="1"/>
    <col min="20" max="20" width="7.85546875" customWidth="1"/>
    <col min="21" max="21" width="8.5703125" customWidth="1"/>
    <col min="22" max="22" width="6.5703125" customWidth="1"/>
    <col min="23" max="23" width="7.140625" customWidth="1"/>
    <col min="24" max="24" width="6.42578125" customWidth="1"/>
    <col min="25" max="25" width="8" customWidth="1"/>
    <col min="26" max="26" width="7.7109375" customWidth="1"/>
    <col min="27" max="27" width="8.28515625" customWidth="1"/>
    <col min="28" max="28" width="7.140625" customWidth="1"/>
    <col min="29" max="29" width="7" customWidth="1"/>
    <col min="30" max="30" width="7.5703125" customWidth="1"/>
    <col min="31" max="31" width="23.28515625" customWidth="1"/>
    <col min="32" max="32" width="5.140625" customWidth="1"/>
    <col min="33" max="33" width="10.140625" customWidth="1"/>
    <col min="34" max="34" width="7" customWidth="1"/>
    <col min="35" max="35" width="6" customWidth="1"/>
    <col min="36" max="36" width="7.85546875" customWidth="1"/>
    <col min="37" max="37" width="9.5703125" customWidth="1"/>
    <col min="38" max="38" width="7.140625" customWidth="1"/>
    <col min="39" max="39" width="9.28515625" customWidth="1"/>
  </cols>
  <sheetData>
    <row r="1" spans="1:40" ht="68.25" customHeight="1" x14ac:dyDescent="0.25">
      <c r="B1" s="317"/>
      <c r="C1" s="317"/>
      <c r="D1" s="317"/>
      <c r="Q1" s="318"/>
      <c r="R1" s="319"/>
      <c r="S1" s="319"/>
      <c r="T1" s="319"/>
      <c r="U1" s="319"/>
      <c r="V1" s="319"/>
      <c r="W1" s="319"/>
    </row>
    <row r="2" spans="1:40" s="18" customFormat="1" ht="27.75" customHeight="1" x14ac:dyDescent="0.25">
      <c r="B2" s="16"/>
      <c r="C2" s="16"/>
      <c r="D2" s="16"/>
      <c r="M2" s="246" t="s">
        <v>68</v>
      </c>
      <c r="N2" s="246"/>
      <c r="O2" s="246"/>
      <c r="P2" s="19"/>
      <c r="Q2" s="17"/>
    </row>
    <row r="3" spans="1:40" s="18" customFormat="1" ht="68.25" hidden="1" customHeight="1" x14ac:dyDescent="0.25">
      <c r="B3" s="16"/>
      <c r="C3" s="16"/>
      <c r="D3" s="16"/>
      <c r="O3" s="19"/>
      <c r="P3" s="19"/>
      <c r="Q3" s="17"/>
    </row>
    <row r="4" spans="1:40" s="18" customFormat="1" ht="68.25" hidden="1" customHeight="1" x14ac:dyDescent="0.25">
      <c r="B4" s="16"/>
      <c r="C4" s="16"/>
      <c r="D4" s="16"/>
      <c r="O4" s="19"/>
      <c r="P4" s="19"/>
      <c r="Q4" s="17"/>
    </row>
    <row r="5" spans="1:40" ht="7.5" customHeight="1" x14ac:dyDescent="0.25">
      <c r="C5" s="320" t="s">
        <v>51</v>
      </c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</row>
    <row r="6" spans="1:40" ht="13.5" hidden="1" customHeight="1" x14ac:dyDescent="0.25"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</row>
    <row r="7" spans="1:40" ht="39.75" customHeight="1" thickBot="1" x14ac:dyDescent="0.3"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</row>
    <row r="8" spans="1:40" ht="127.5" customHeight="1" thickTop="1" thickBot="1" x14ac:dyDescent="0.3">
      <c r="A8" s="243" t="s">
        <v>50</v>
      </c>
      <c r="B8" s="266" t="s">
        <v>30</v>
      </c>
      <c r="C8" s="323" t="s">
        <v>28</v>
      </c>
      <c r="D8" s="323"/>
      <c r="E8" s="323"/>
      <c r="F8" s="323"/>
      <c r="G8" s="324"/>
      <c r="H8" s="323" t="s">
        <v>29</v>
      </c>
      <c r="I8" s="323"/>
      <c r="J8" s="323"/>
      <c r="K8" s="323"/>
      <c r="L8" s="323"/>
      <c r="M8" s="325" t="s">
        <v>61</v>
      </c>
      <c r="N8" s="323"/>
      <c r="O8" s="323"/>
      <c r="P8" s="323"/>
      <c r="Q8" s="323"/>
      <c r="R8" s="324"/>
      <c r="S8" s="323" t="s">
        <v>39</v>
      </c>
      <c r="T8" s="323"/>
      <c r="U8" s="323"/>
      <c r="V8" s="323"/>
      <c r="W8" s="323"/>
      <c r="X8" s="324"/>
      <c r="Y8" s="279" t="s">
        <v>70</v>
      </c>
      <c r="Z8" s="280"/>
      <c r="AA8" s="280"/>
      <c r="AB8" s="280"/>
      <c r="AC8" s="280"/>
      <c r="AD8" s="281"/>
      <c r="AE8" s="282" t="s">
        <v>6</v>
      </c>
      <c r="AF8" s="283"/>
      <c r="AG8" s="283"/>
      <c r="AH8" s="283"/>
      <c r="AI8" s="283"/>
      <c r="AJ8" s="284"/>
      <c r="AK8" s="323" t="s">
        <v>34</v>
      </c>
      <c r="AL8" s="323"/>
      <c r="AM8" s="323"/>
      <c r="AN8" s="5"/>
    </row>
    <row r="9" spans="1:40" s="14" customFormat="1" ht="13.5" customHeight="1" thickTop="1" thickBot="1" x14ac:dyDescent="0.25">
      <c r="A9" s="244"/>
      <c r="B9" s="267"/>
      <c r="C9" s="247">
        <v>1</v>
      </c>
      <c r="D9" s="248"/>
      <c r="E9" s="248"/>
      <c r="F9" s="248"/>
      <c r="G9" s="249"/>
      <c r="H9" s="247">
        <v>2</v>
      </c>
      <c r="I9" s="248"/>
      <c r="J9" s="248"/>
      <c r="K9" s="248"/>
      <c r="L9" s="249"/>
      <c r="M9" s="247">
        <v>3</v>
      </c>
      <c r="N9" s="248"/>
      <c r="O9" s="248"/>
      <c r="P9" s="248"/>
      <c r="Q9" s="248"/>
      <c r="R9" s="249"/>
      <c r="S9" s="247">
        <v>4</v>
      </c>
      <c r="T9" s="248"/>
      <c r="U9" s="248"/>
      <c r="V9" s="248"/>
      <c r="W9" s="248"/>
      <c r="X9" s="249"/>
      <c r="Y9" s="287">
        <v>5</v>
      </c>
      <c r="Z9" s="288"/>
      <c r="AA9" s="288"/>
      <c r="AB9" s="288"/>
      <c r="AC9" s="288"/>
      <c r="AD9" s="289"/>
      <c r="AE9" s="247">
        <v>6</v>
      </c>
      <c r="AF9" s="248"/>
      <c r="AG9" s="248"/>
      <c r="AH9" s="248"/>
      <c r="AI9" s="248"/>
      <c r="AJ9" s="249"/>
      <c r="AK9" s="326">
        <v>7</v>
      </c>
      <c r="AL9" s="327"/>
      <c r="AM9" s="328"/>
      <c r="AN9" s="13"/>
    </row>
    <row r="10" spans="1:40" s="11" customFormat="1" ht="71.25" customHeight="1" thickTop="1" thickBot="1" x14ac:dyDescent="0.3">
      <c r="A10" s="245"/>
      <c r="B10" s="15" t="s">
        <v>7</v>
      </c>
      <c r="C10" s="26" t="s">
        <v>0</v>
      </c>
      <c r="D10" s="22" t="s">
        <v>64</v>
      </c>
      <c r="E10" s="118" t="s">
        <v>1</v>
      </c>
      <c r="F10" s="119"/>
      <c r="G10" s="120"/>
      <c r="H10" s="21" t="s">
        <v>0</v>
      </c>
      <c r="I10" s="22" t="s">
        <v>64</v>
      </c>
      <c r="J10" s="118" t="s">
        <v>1</v>
      </c>
      <c r="K10" s="119"/>
      <c r="L10" s="120"/>
      <c r="M10" s="23" t="s">
        <v>60</v>
      </c>
      <c r="N10" s="23" t="s">
        <v>0</v>
      </c>
      <c r="O10" s="24" t="s">
        <v>64</v>
      </c>
      <c r="P10" s="118" t="s">
        <v>1</v>
      </c>
      <c r="Q10" s="119"/>
      <c r="R10" s="120"/>
      <c r="S10" s="23" t="s">
        <v>2</v>
      </c>
      <c r="T10" s="24" t="s">
        <v>32</v>
      </c>
      <c r="U10" s="24" t="s">
        <v>64</v>
      </c>
      <c r="V10" s="118" t="s">
        <v>1</v>
      </c>
      <c r="W10" s="119"/>
      <c r="X10" s="120"/>
      <c r="Y10" s="23" t="s">
        <v>2</v>
      </c>
      <c r="Z10" s="25" t="s">
        <v>32</v>
      </c>
      <c r="AA10" s="24" t="s">
        <v>64</v>
      </c>
      <c r="AB10" s="118" t="s">
        <v>1</v>
      </c>
      <c r="AC10" s="119"/>
      <c r="AD10" s="120"/>
      <c r="AE10" s="63" t="s">
        <v>2</v>
      </c>
      <c r="AF10" s="22" t="s">
        <v>3</v>
      </c>
      <c r="AG10" s="22" t="s">
        <v>64</v>
      </c>
      <c r="AH10" s="118" t="s">
        <v>1</v>
      </c>
      <c r="AI10" s="119"/>
      <c r="AJ10" s="120"/>
      <c r="AK10" s="97" t="s">
        <v>65</v>
      </c>
      <c r="AL10" s="98"/>
      <c r="AM10" s="99"/>
      <c r="AN10" s="10"/>
    </row>
    <row r="11" spans="1:40" s="11" customFormat="1" ht="25.5" customHeight="1" thickTop="1" x14ac:dyDescent="0.25">
      <c r="A11" s="39"/>
      <c r="B11" s="263" t="s">
        <v>8</v>
      </c>
      <c r="C11" s="193">
        <v>26</v>
      </c>
      <c r="D11" s="238"/>
      <c r="E11" s="145">
        <f>C11*D11</f>
        <v>0</v>
      </c>
      <c r="F11" s="146"/>
      <c r="G11" s="147"/>
      <c r="H11" s="252" t="s">
        <v>42</v>
      </c>
      <c r="I11" s="253"/>
      <c r="J11" s="253"/>
      <c r="K11" s="253"/>
      <c r="L11" s="254"/>
      <c r="M11" s="250" t="s">
        <v>52</v>
      </c>
      <c r="N11" s="275">
        <v>1</v>
      </c>
      <c r="O11" s="238"/>
      <c r="P11" s="145">
        <f>N11*O11</f>
        <v>0</v>
      </c>
      <c r="Q11" s="146"/>
      <c r="R11" s="147"/>
      <c r="S11" s="272" t="s">
        <v>35</v>
      </c>
      <c r="T11" s="269">
        <v>27</v>
      </c>
      <c r="U11" s="238"/>
      <c r="V11" s="145">
        <f>T11*U11</f>
        <v>0</v>
      </c>
      <c r="W11" s="146"/>
      <c r="X11" s="147"/>
      <c r="Y11" s="272" t="str">
        <f>S11</f>
        <v xml:space="preserve">K </v>
      </c>
      <c r="Z11" s="294">
        <v>27</v>
      </c>
      <c r="AA11" s="297"/>
      <c r="AB11" s="130">
        <f>Z11*AA11</f>
        <v>0</v>
      </c>
      <c r="AC11" s="131"/>
      <c r="AD11" s="132"/>
      <c r="AE11" s="302" t="s">
        <v>62</v>
      </c>
      <c r="AF11" s="300">
        <v>1</v>
      </c>
      <c r="AG11" s="358"/>
      <c r="AH11" s="121">
        <f t="shared" ref="AH11:AH21" si="0">AF11*AG11</f>
        <v>0</v>
      </c>
      <c r="AI11" s="122"/>
      <c r="AJ11" s="123"/>
      <c r="AK11" s="88">
        <f>E11+P11+V11+AB11+AH11+AH12+AH13</f>
        <v>0</v>
      </c>
      <c r="AL11" s="89"/>
      <c r="AM11" s="90"/>
      <c r="AN11" s="10"/>
    </row>
    <row r="12" spans="1:40" s="11" customFormat="1" ht="21.75" customHeight="1" x14ac:dyDescent="0.25">
      <c r="A12" s="40"/>
      <c r="B12" s="264"/>
      <c r="C12" s="262"/>
      <c r="D12" s="268"/>
      <c r="E12" s="151"/>
      <c r="F12" s="152"/>
      <c r="G12" s="153"/>
      <c r="H12" s="255"/>
      <c r="I12" s="256"/>
      <c r="J12" s="256"/>
      <c r="K12" s="256"/>
      <c r="L12" s="257"/>
      <c r="M12" s="261"/>
      <c r="N12" s="277"/>
      <c r="O12" s="268"/>
      <c r="P12" s="151"/>
      <c r="Q12" s="152"/>
      <c r="R12" s="153"/>
      <c r="S12" s="273"/>
      <c r="T12" s="270"/>
      <c r="U12" s="268"/>
      <c r="V12" s="151"/>
      <c r="W12" s="152"/>
      <c r="X12" s="153"/>
      <c r="Y12" s="273"/>
      <c r="Z12" s="295"/>
      <c r="AA12" s="298"/>
      <c r="AB12" s="133"/>
      <c r="AC12" s="134"/>
      <c r="AD12" s="135"/>
      <c r="AE12" s="303"/>
      <c r="AF12" s="301"/>
      <c r="AG12" s="359"/>
      <c r="AH12" s="124"/>
      <c r="AI12" s="125"/>
      <c r="AJ12" s="126"/>
      <c r="AK12" s="94"/>
      <c r="AL12" s="95"/>
      <c r="AM12" s="96"/>
      <c r="AN12" s="10"/>
    </row>
    <row r="13" spans="1:40" ht="22.5" customHeight="1" thickBot="1" x14ac:dyDescent="0.3">
      <c r="A13" s="43">
        <v>1</v>
      </c>
      <c r="B13" s="265"/>
      <c r="C13" s="194"/>
      <c r="D13" s="239"/>
      <c r="E13" s="148"/>
      <c r="F13" s="149"/>
      <c r="G13" s="150"/>
      <c r="H13" s="258"/>
      <c r="I13" s="259"/>
      <c r="J13" s="259"/>
      <c r="K13" s="259"/>
      <c r="L13" s="260"/>
      <c r="M13" s="251"/>
      <c r="N13" s="276"/>
      <c r="O13" s="239"/>
      <c r="P13" s="148"/>
      <c r="Q13" s="149"/>
      <c r="R13" s="150"/>
      <c r="S13" s="274"/>
      <c r="T13" s="271"/>
      <c r="U13" s="239"/>
      <c r="V13" s="148"/>
      <c r="W13" s="149"/>
      <c r="X13" s="150"/>
      <c r="Y13" s="274"/>
      <c r="Z13" s="296"/>
      <c r="AA13" s="299"/>
      <c r="AB13" s="136"/>
      <c r="AC13" s="137"/>
      <c r="AD13" s="138"/>
      <c r="AE13" s="57" t="s">
        <v>41</v>
      </c>
      <c r="AF13" s="9">
        <v>1</v>
      </c>
      <c r="AG13" s="83"/>
      <c r="AH13" s="109">
        <f t="shared" si="0"/>
        <v>0</v>
      </c>
      <c r="AI13" s="110"/>
      <c r="AJ13" s="111"/>
      <c r="AK13" s="91"/>
      <c r="AL13" s="92"/>
      <c r="AM13" s="93"/>
      <c r="AN13" s="5"/>
    </row>
    <row r="14" spans="1:40" s="27" customFormat="1" ht="22.5" customHeight="1" thickTop="1" x14ac:dyDescent="0.25">
      <c r="A14" s="236">
        <v>2</v>
      </c>
      <c r="B14" s="263" t="s">
        <v>9</v>
      </c>
      <c r="C14" s="193">
        <v>27</v>
      </c>
      <c r="D14" s="238"/>
      <c r="E14" s="145">
        <f>C14*D14</f>
        <v>0</v>
      </c>
      <c r="F14" s="146"/>
      <c r="G14" s="147"/>
      <c r="H14" s="252" t="s">
        <v>42</v>
      </c>
      <c r="I14" s="253"/>
      <c r="J14" s="253"/>
      <c r="K14" s="253"/>
      <c r="L14" s="254"/>
      <c r="M14" s="250" t="s">
        <v>52</v>
      </c>
      <c r="N14" s="275">
        <v>1</v>
      </c>
      <c r="O14" s="238"/>
      <c r="P14" s="145">
        <f>N14*O14</f>
        <v>0</v>
      </c>
      <c r="Q14" s="146"/>
      <c r="R14" s="147"/>
      <c r="S14" s="272" t="s">
        <v>35</v>
      </c>
      <c r="T14" s="269">
        <v>27</v>
      </c>
      <c r="U14" s="238"/>
      <c r="V14" s="145">
        <f>T14*U14</f>
        <v>0</v>
      </c>
      <c r="W14" s="146"/>
      <c r="X14" s="147"/>
      <c r="Y14" s="272" t="str">
        <f>S14</f>
        <v xml:space="preserve">K </v>
      </c>
      <c r="Z14" s="294">
        <v>27</v>
      </c>
      <c r="AA14" s="297"/>
      <c r="AB14" s="130">
        <f>Z14*AA14</f>
        <v>0</v>
      </c>
      <c r="AC14" s="131"/>
      <c r="AD14" s="132"/>
      <c r="AE14" s="58" t="s">
        <v>40</v>
      </c>
      <c r="AF14" s="31">
        <v>1</v>
      </c>
      <c r="AG14" s="82"/>
      <c r="AH14" s="106">
        <f t="shared" si="0"/>
        <v>0</v>
      </c>
      <c r="AI14" s="107"/>
      <c r="AJ14" s="108"/>
      <c r="AK14" s="88">
        <f>E14+P14+V14+AB14+AH14+AH15</f>
        <v>0</v>
      </c>
      <c r="AL14" s="89"/>
      <c r="AM14" s="90"/>
      <c r="AN14" s="5"/>
    </row>
    <row r="15" spans="1:40" ht="20.25" customHeight="1" thickBot="1" x14ac:dyDescent="0.3">
      <c r="A15" s="237"/>
      <c r="B15" s="265"/>
      <c r="C15" s="194"/>
      <c r="D15" s="239"/>
      <c r="E15" s="148"/>
      <c r="F15" s="149"/>
      <c r="G15" s="150"/>
      <c r="H15" s="258"/>
      <c r="I15" s="259"/>
      <c r="J15" s="259"/>
      <c r="K15" s="259"/>
      <c r="L15" s="260"/>
      <c r="M15" s="251"/>
      <c r="N15" s="276"/>
      <c r="O15" s="239"/>
      <c r="P15" s="148"/>
      <c r="Q15" s="149"/>
      <c r="R15" s="150"/>
      <c r="S15" s="274"/>
      <c r="T15" s="271"/>
      <c r="U15" s="239"/>
      <c r="V15" s="148"/>
      <c r="W15" s="149"/>
      <c r="X15" s="150"/>
      <c r="Y15" s="274"/>
      <c r="Z15" s="296"/>
      <c r="AA15" s="299"/>
      <c r="AB15" s="136"/>
      <c r="AC15" s="137"/>
      <c r="AD15" s="138"/>
      <c r="AE15" s="49" t="s">
        <v>41</v>
      </c>
      <c r="AF15" s="9">
        <v>1</v>
      </c>
      <c r="AG15" s="83"/>
      <c r="AH15" s="109">
        <f t="shared" si="0"/>
        <v>0</v>
      </c>
      <c r="AI15" s="110"/>
      <c r="AJ15" s="111"/>
      <c r="AK15" s="91"/>
      <c r="AL15" s="92"/>
      <c r="AM15" s="93"/>
      <c r="AN15" s="5"/>
    </row>
    <row r="16" spans="1:40" s="27" customFormat="1" ht="20.25" customHeight="1" thickTop="1" x14ac:dyDescent="0.25">
      <c r="A16" s="236">
        <v>3</v>
      </c>
      <c r="B16" s="263" t="s">
        <v>10</v>
      </c>
      <c r="C16" s="193">
        <v>24</v>
      </c>
      <c r="D16" s="238"/>
      <c r="E16" s="145">
        <f>C16*D16</f>
        <v>0</v>
      </c>
      <c r="F16" s="146"/>
      <c r="G16" s="147"/>
      <c r="H16" s="252" t="s">
        <v>42</v>
      </c>
      <c r="I16" s="253"/>
      <c r="J16" s="253"/>
      <c r="K16" s="253"/>
      <c r="L16" s="254"/>
      <c r="M16" s="250" t="s">
        <v>54</v>
      </c>
      <c r="N16" s="275">
        <v>1</v>
      </c>
      <c r="O16" s="238"/>
      <c r="P16" s="145">
        <f>N16*O16</f>
        <v>0</v>
      </c>
      <c r="Q16" s="146"/>
      <c r="R16" s="147"/>
      <c r="S16" s="272" t="s">
        <v>35</v>
      </c>
      <c r="T16" s="269">
        <v>24</v>
      </c>
      <c r="U16" s="238"/>
      <c r="V16" s="145">
        <f>T16*U16</f>
        <v>0</v>
      </c>
      <c r="W16" s="146"/>
      <c r="X16" s="147"/>
      <c r="Y16" s="272" t="str">
        <f>S16</f>
        <v xml:space="preserve">K </v>
      </c>
      <c r="Z16" s="294">
        <v>24</v>
      </c>
      <c r="AA16" s="297"/>
      <c r="AB16" s="130">
        <f>Z16*AA16</f>
        <v>0</v>
      </c>
      <c r="AC16" s="131"/>
      <c r="AD16" s="132"/>
      <c r="AE16" s="12" t="s">
        <v>40</v>
      </c>
      <c r="AF16" s="31">
        <v>1</v>
      </c>
      <c r="AG16" s="82"/>
      <c r="AH16" s="106">
        <f t="shared" si="0"/>
        <v>0</v>
      </c>
      <c r="AI16" s="107"/>
      <c r="AJ16" s="108"/>
      <c r="AK16" s="88">
        <f>E16+P16+V16+AB16+AH16+AH17</f>
        <v>0</v>
      </c>
      <c r="AL16" s="89"/>
      <c r="AM16" s="90"/>
      <c r="AN16" s="5"/>
    </row>
    <row r="17" spans="1:40" ht="22.5" customHeight="1" thickBot="1" x14ac:dyDescent="0.3">
      <c r="A17" s="237"/>
      <c r="B17" s="265"/>
      <c r="C17" s="194"/>
      <c r="D17" s="239"/>
      <c r="E17" s="148"/>
      <c r="F17" s="149"/>
      <c r="G17" s="150"/>
      <c r="H17" s="258"/>
      <c r="I17" s="259"/>
      <c r="J17" s="259"/>
      <c r="K17" s="259"/>
      <c r="L17" s="260"/>
      <c r="M17" s="251"/>
      <c r="N17" s="276"/>
      <c r="O17" s="239"/>
      <c r="P17" s="148"/>
      <c r="Q17" s="149"/>
      <c r="R17" s="150"/>
      <c r="S17" s="274"/>
      <c r="T17" s="271"/>
      <c r="U17" s="239"/>
      <c r="V17" s="148"/>
      <c r="W17" s="149"/>
      <c r="X17" s="150"/>
      <c r="Y17" s="274"/>
      <c r="Z17" s="296"/>
      <c r="AA17" s="299"/>
      <c r="AB17" s="136"/>
      <c r="AC17" s="137"/>
      <c r="AD17" s="138"/>
      <c r="AE17" s="49" t="s">
        <v>41</v>
      </c>
      <c r="AF17" s="9">
        <v>1</v>
      </c>
      <c r="AG17" s="83"/>
      <c r="AH17" s="109">
        <f t="shared" si="0"/>
        <v>0</v>
      </c>
      <c r="AI17" s="110"/>
      <c r="AJ17" s="111"/>
      <c r="AK17" s="91"/>
      <c r="AL17" s="92"/>
      <c r="AM17" s="93"/>
      <c r="AN17" s="5"/>
    </row>
    <row r="18" spans="1:40" s="27" customFormat="1" ht="25.5" customHeight="1" thickTop="1" x14ac:dyDescent="0.25">
      <c r="A18" s="236">
        <v>4</v>
      </c>
      <c r="B18" s="263" t="s">
        <v>11</v>
      </c>
      <c r="C18" s="193">
        <v>25</v>
      </c>
      <c r="D18" s="238"/>
      <c r="E18" s="145">
        <f>C18*D18</f>
        <v>0</v>
      </c>
      <c r="F18" s="146"/>
      <c r="G18" s="147"/>
      <c r="H18" s="252" t="s">
        <v>42</v>
      </c>
      <c r="I18" s="253"/>
      <c r="J18" s="253"/>
      <c r="K18" s="253"/>
      <c r="L18" s="254"/>
      <c r="M18" s="250" t="s">
        <v>53</v>
      </c>
      <c r="N18" s="275">
        <v>1</v>
      </c>
      <c r="O18" s="238"/>
      <c r="P18" s="145">
        <f>N18*O18</f>
        <v>0</v>
      </c>
      <c r="Q18" s="146"/>
      <c r="R18" s="147"/>
      <c r="S18" s="272" t="s">
        <v>35</v>
      </c>
      <c r="T18" s="269">
        <v>26</v>
      </c>
      <c r="U18" s="238"/>
      <c r="V18" s="145">
        <f>T18*U18</f>
        <v>0</v>
      </c>
      <c r="W18" s="146"/>
      <c r="X18" s="147"/>
      <c r="Y18" s="272" t="str">
        <f>S18</f>
        <v xml:space="preserve">K </v>
      </c>
      <c r="Z18" s="294">
        <v>26</v>
      </c>
      <c r="AA18" s="297"/>
      <c r="AB18" s="130">
        <f>Z18*AA18</f>
        <v>0</v>
      </c>
      <c r="AC18" s="131"/>
      <c r="AD18" s="132"/>
      <c r="AE18" s="306" t="s">
        <v>63</v>
      </c>
      <c r="AF18" s="304">
        <v>1</v>
      </c>
      <c r="AG18" s="360"/>
      <c r="AH18" s="112">
        <f t="shared" si="0"/>
        <v>0</v>
      </c>
      <c r="AI18" s="113"/>
      <c r="AJ18" s="114"/>
      <c r="AK18" s="88">
        <f>E18+P18+V18+AB18+AH18+AH19+AH20</f>
        <v>0</v>
      </c>
      <c r="AL18" s="89"/>
      <c r="AM18" s="90"/>
      <c r="AN18" s="5"/>
    </row>
    <row r="19" spans="1:40" s="27" customFormat="1" ht="12" customHeight="1" x14ac:dyDescent="0.25">
      <c r="A19" s="348"/>
      <c r="B19" s="264"/>
      <c r="C19" s="262"/>
      <c r="D19" s="268"/>
      <c r="E19" s="151"/>
      <c r="F19" s="152"/>
      <c r="G19" s="153"/>
      <c r="H19" s="255"/>
      <c r="I19" s="256"/>
      <c r="J19" s="256"/>
      <c r="K19" s="256"/>
      <c r="L19" s="257"/>
      <c r="M19" s="261"/>
      <c r="N19" s="277"/>
      <c r="O19" s="268"/>
      <c r="P19" s="151"/>
      <c r="Q19" s="152"/>
      <c r="R19" s="153"/>
      <c r="S19" s="273"/>
      <c r="T19" s="270"/>
      <c r="U19" s="268"/>
      <c r="V19" s="151"/>
      <c r="W19" s="152"/>
      <c r="X19" s="153"/>
      <c r="Y19" s="273"/>
      <c r="Z19" s="295"/>
      <c r="AA19" s="298"/>
      <c r="AB19" s="133"/>
      <c r="AC19" s="134"/>
      <c r="AD19" s="135"/>
      <c r="AE19" s="307"/>
      <c r="AF19" s="305"/>
      <c r="AG19" s="163"/>
      <c r="AH19" s="115"/>
      <c r="AI19" s="116"/>
      <c r="AJ19" s="117"/>
      <c r="AK19" s="94"/>
      <c r="AL19" s="95"/>
      <c r="AM19" s="96"/>
      <c r="AN19" s="5"/>
    </row>
    <row r="20" spans="1:40" ht="24.75" customHeight="1" thickBot="1" x14ac:dyDescent="0.3">
      <c r="A20" s="237"/>
      <c r="B20" s="265"/>
      <c r="C20" s="194"/>
      <c r="D20" s="239"/>
      <c r="E20" s="148"/>
      <c r="F20" s="149"/>
      <c r="G20" s="150"/>
      <c r="H20" s="258"/>
      <c r="I20" s="259"/>
      <c r="J20" s="259"/>
      <c r="K20" s="259"/>
      <c r="L20" s="260"/>
      <c r="M20" s="251"/>
      <c r="N20" s="276"/>
      <c r="O20" s="239"/>
      <c r="P20" s="148"/>
      <c r="Q20" s="149"/>
      <c r="R20" s="150"/>
      <c r="S20" s="274"/>
      <c r="T20" s="271"/>
      <c r="U20" s="239"/>
      <c r="V20" s="148"/>
      <c r="W20" s="149"/>
      <c r="X20" s="150"/>
      <c r="Y20" s="274"/>
      <c r="Z20" s="296"/>
      <c r="AA20" s="299"/>
      <c r="AB20" s="136"/>
      <c r="AC20" s="137"/>
      <c r="AD20" s="138"/>
      <c r="AE20" s="57" t="s">
        <v>41</v>
      </c>
      <c r="AF20" s="9">
        <v>1</v>
      </c>
      <c r="AG20" s="83"/>
      <c r="AH20" s="109">
        <f t="shared" si="0"/>
        <v>0</v>
      </c>
      <c r="AI20" s="110"/>
      <c r="AJ20" s="111"/>
      <c r="AK20" s="91"/>
      <c r="AL20" s="92"/>
      <c r="AM20" s="93"/>
      <c r="AN20" s="5"/>
    </row>
    <row r="21" spans="1:40" s="27" customFormat="1" ht="24.75" customHeight="1" thickTop="1" x14ac:dyDescent="0.25">
      <c r="A21" s="236">
        <v>5</v>
      </c>
      <c r="B21" s="263" t="s">
        <v>12</v>
      </c>
      <c r="C21" s="193">
        <v>23</v>
      </c>
      <c r="D21" s="238"/>
      <c r="E21" s="145">
        <f>C21*D21</f>
        <v>0</v>
      </c>
      <c r="F21" s="146"/>
      <c r="G21" s="147"/>
      <c r="H21" s="252" t="s">
        <v>42</v>
      </c>
      <c r="I21" s="253"/>
      <c r="J21" s="253"/>
      <c r="K21" s="253"/>
      <c r="L21" s="254"/>
      <c r="M21" s="250" t="s">
        <v>54</v>
      </c>
      <c r="N21" s="275">
        <v>1</v>
      </c>
      <c r="O21" s="238"/>
      <c r="P21" s="145">
        <f>N21*O21</f>
        <v>0</v>
      </c>
      <c r="Q21" s="146"/>
      <c r="R21" s="147"/>
      <c r="S21" s="272" t="s">
        <v>35</v>
      </c>
      <c r="T21" s="269">
        <v>23</v>
      </c>
      <c r="U21" s="238"/>
      <c r="V21" s="145">
        <f>T21*U21</f>
        <v>0</v>
      </c>
      <c r="W21" s="146"/>
      <c r="X21" s="147"/>
      <c r="Y21" s="272" t="str">
        <f>S21</f>
        <v xml:space="preserve">K </v>
      </c>
      <c r="Z21" s="294">
        <v>23</v>
      </c>
      <c r="AA21" s="297"/>
      <c r="AB21" s="130">
        <f>Z21*AA21</f>
        <v>0</v>
      </c>
      <c r="AC21" s="131"/>
      <c r="AD21" s="132"/>
      <c r="AE21" s="58" t="s">
        <v>43</v>
      </c>
      <c r="AF21" s="31">
        <v>1</v>
      </c>
      <c r="AG21" s="82"/>
      <c r="AH21" s="106">
        <f t="shared" si="0"/>
        <v>0</v>
      </c>
      <c r="AI21" s="107"/>
      <c r="AJ21" s="108"/>
      <c r="AK21" s="88">
        <f>E21+P21+V21+AB21+AH21+AH22+AH23</f>
        <v>0</v>
      </c>
      <c r="AL21" s="89"/>
      <c r="AM21" s="90"/>
      <c r="AN21" s="5"/>
    </row>
    <row r="22" spans="1:40" s="27" customFormat="1" ht="21" customHeight="1" x14ac:dyDescent="0.25">
      <c r="A22" s="348"/>
      <c r="B22" s="264"/>
      <c r="C22" s="262"/>
      <c r="D22" s="268"/>
      <c r="E22" s="151"/>
      <c r="F22" s="152"/>
      <c r="G22" s="153"/>
      <c r="H22" s="255"/>
      <c r="I22" s="256"/>
      <c r="J22" s="256"/>
      <c r="K22" s="256"/>
      <c r="L22" s="257"/>
      <c r="M22" s="261"/>
      <c r="N22" s="277"/>
      <c r="O22" s="268"/>
      <c r="P22" s="151"/>
      <c r="Q22" s="152"/>
      <c r="R22" s="153"/>
      <c r="S22" s="273"/>
      <c r="T22" s="270"/>
      <c r="U22" s="268"/>
      <c r="V22" s="151"/>
      <c r="W22" s="152"/>
      <c r="X22" s="153"/>
      <c r="Y22" s="273"/>
      <c r="Z22" s="295"/>
      <c r="AA22" s="298"/>
      <c r="AB22" s="133"/>
      <c r="AC22" s="134"/>
      <c r="AD22" s="135"/>
      <c r="AE22" s="62" t="s">
        <v>5</v>
      </c>
      <c r="AF22" s="33">
        <v>1</v>
      </c>
      <c r="AG22" s="84"/>
      <c r="AH22" s="103">
        <f t="shared" ref="AH22" si="1">AF22*AG22</f>
        <v>0</v>
      </c>
      <c r="AI22" s="104"/>
      <c r="AJ22" s="105"/>
      <c r="AK22" s="94"/>
      <c r="AL22" s="95"/>
      <c r="AM22" s="96"/>
      <c r="AN22" s="5"/>
    </row>
    <row r="23" spans="1:40" ht="22.5" customHeight="1" thickBot="1" x14ac:dyDescent="0.3">
      <c r="A23" s="237"/>
      <c r="B23" s="265"/>
      <c r="C23" s="194"/>
      <c r="D23" s="239"/>
      <c r="E23" s="148"/>
      <c r="F23" s="149"/>
      <c r="G23" s="150"/>
      <c r="H23" s="258"/>
      <c r="I23" s="259"/>
      <c r="J23" s="259"/>
      <c r="K23" s="259"/>
      <c r="L23" s="260"/>
      <c r="M23" s="251"/>
      <c r="N23" s="276"/>
      <c r="O23" s="239"/>
      <c r="P23" s="148"/>
      <c r="Q23" s="149"/>
      <c r="R23" s="150"/>
      <c r="S23" s="274"/>
      <c r="T23" s="271"/>
      <c r="U23" s="239"/>
      <c r="V23" s="148"/>
      <c r="W23" s="149"/>
      <c r="X23" s="150"/>
      <c r="Y23" s="274"/>
      <c r="Z23" s="296"/>
      <c r="AA23" s="299"/>
      <c r="AB23" s="136"/>
      <c r="AC23" s="137"/>
      <c r="AD23" s="138"/>
      <c r="AE23" s="30" t="s">
        <v>44</v>
      </c>
      <c r="AF23" s="9">
        <v>1</v>
      </c>
      <c r="AG23" s="83"/>
      <c r="AH23" s="109">
        <f t="shared" ref="AH23:AH29" si="2">AF23*AG23</f>
        <v>0</v>
      </c>
      <c r="AI23" s="110"/>
      <c r="AJ23" s="111"/>
      <c r="AK23" s="91"/>
      <c r="AL23" s="92"/>
      <c r="AM23" s="93"/>
      <c r="AN23" s="5"/>
    </row>
    <row r="24" spans="1:40" ht="33.75" customHeight="1" thickTop="1" x14ac:dyDescent="0.25">
      <c r="A24" s="240">
        <v>6</v>
      </c>
      <c r="B24" s="179" t="s">
        <v>13</v>
      </c>
      <c r="C24" s="71" t="s">
        <v>42</v>
      </c>
      <c r="D24" s="72"/>
      <c r="E24" s="72"/>
      <c r="F24" s="72"/>
      <c r="G24" s="73"/>
      <c r="H24" s="199">
        <v>21</v>
      </c>
      <c r="I24" s="278"/>
      <c r="J24" s="139">
        <f>H24*I24</f>
        <v>0</v>
      </c>
      <c r="K24" s="89"/>
      <c r="L24" s="90"/>
      <c r="M24" s="167" t="s">
        <v>55</v>
      </c>
      <c r="N24" s="171">
        <v>1</v>
      </c>
      <c r="O24" s="169"/>
      <c r="P24" s="145">
        <f t="shared" ref="P24" si="3">N24*O24</f>
        <v>0</v>
      </c>
      <c r="Q24" s="146"/>
      <c r="R24" s="147"/>
      <c r="S24" s="167" t="s">
        <v>36</v>
      </c>
      <c r="T24" s="226">
        <v>21</v>
      </c>
      <c r="U24" s="169"/>
      <c r="V24" s="145">
        <f>T24*U24</f>
        <v>0</v>
      </c>
      <c r="W24" s="146"/>
      <c r="X24" s="147"/>
      <c r="Y24" s="292" t="s">
        <v>36</v>
      </c>
      <c r="Z24" s="290">
        <v>21</v>
      </c>
      <c r="AA24" s="285"/>
      <c r="AB24" s="130">
        <f t="shared" ref="AB24" si="4">Z24*AA24</f>
        <v>0</v>
      </c>
      <c r="AC24" s="131"/>
      <c r="AD24" s="132"/>
      <c r="AE24" s="12" t="s">
        <v>4</v>
      </c>
      <c r="AF24" s="31">
        <v>1</v>
      </c>
      <c r="AG24" s="82"/>
      <c r="AH24" s="106">
        <f t="shared" si="2"/>
        <v>0</v>
      </c>
      <c r="AI24" s="107"/>
      <c r="AJ24" s="108"/>
      <c r="AK24" s="88">
        <f>J24+P24+V24+AB24+AH24+AH25</f>
        <v>0</v>
      </c>
      <c r="AL24" s="89"/>
      <c r="AM24" s="90"/>
      <c r="AN24" s="34"/>
    </row>
    <row r="25" spans="1:40" ht="17.25" customHeight="1" thickBot="1" x14ac:dyDescent="0.3">
      <c r="A25" s="242"/>
      <c r="B25" s="180"/>
      <c r="C25" s="74"/>
      <c r="D25" s="75"/>
      <c r="E25" s="75"/>
      <c r="F25" s="75"/>
      <c r="G25" s="76"/>
      <c r="H25" s="205"/>
      <c r="I25" s="164"/>
      <c r="J25" s="140"/>
      <c r="K25" s="92"/>
      <c r="L25" s="93"/>
      <c r="M25" s="168" t="s">
        <v>27</v>
      </c>
      <c r="N25" s="172"/>
      <c r="O25" s="170"/>
      <c r="P25" s="148"/>
      <c r="Q25" s="149"/>
      <c r="R25" s="150"/>
      <c r="S25" s="168"/>
      <c r="T25" s="227"/>
      <c r="U25" s="170"/>
      <c r="V25" s="148"/>
      <c r="W25" s="149"/>
      <c r="X25" s="150"/>
      <c r="Y25" s="293"/>
      <c r="Z25" s="291"/>
      <c r="AA25" s="286"/>
      <c r="AB25" s="136"/>
      <c r="AC25" s="137"/>
      <c r="AD25" s="138"/>
      <c r="AE25" s="30" t="s">
        <v>5</v>
      </c>
      <c r="AF25" s="9">
        <v>1</v>
      </c>
      <c r="AG25" s="83"/>
      <c r="AH25" s="109">
        <f t="shared" si="2"/>
        <v>0</v>
      </c>
      <c r="AI25" s="110"/>
      <c r="AJ25" s="111"/>
      <c r="AK25" s="91"/>
      <c r="AL25" s="92"/>
      <c r="AM25" s="93"/>
      <c r="AN25" s="34"/>
    </row>
    <row r="26" spans="1:40" s="27" customFormat="1" ht="17.25" customHeight="1" thickTop="1" x14ac:dyDescent="0.25">
      <c r="A26" s="240">
        <v>7</v>
      </c>
      <c r="B26" s="332" t="s">
        <v>31</v>
      </c>
      <c r="C26" s="211">
        <v>26</v>
      </c>
      <c r="D26" s="329"/>
      <c r="E26" s="145">
        <f>C26*D26</f>
        <v>0</v>
      </c>
      <c r="F26" s="146"/>
      <c r="G26" s="147"/>
      <c r="H26" s="181" t="s">
        <v>42</v>
      </c>
      <c r="I26" s="182"/>
      <c r="J26" s="182"/>
      <c r="K26" s="182"/>
      <c r="L26" s="183"/>
      <c r="M26" s="225" t="s">
        <v>52</v>
      </c>
      <c r="N26" s="232">
        <v>1</v>
      </c>
      <c r="O26" s="208"/>
      <c r="P26" s="145">
        <f>N26*O26</f>
        <v>0</v>
      </c>
      <c r="Q26" s="146"/>
      <c r="R26" s="147"/>
      <c r="S26" s="231" t="s">
        <v>37</v>
      </c>
      <c r="T26" s="234">
        <v>26</v>
      </c>
      <c r="U26" s="208"/>
      <c r="V26" s="145">
        <f>T26*U26</f>
        <v>0</v>
      </c>
      <c r="W26" s="146"/>
      <c r="X26" s="147"/>
      <c r="Y26" s="231" t="s">
        <v>35</v>
      </c>
      <c r="Z26" s="338">
        <v>26</v>
      </c>
      <c r="AA26" s="336"/>
      <c r="AB26" s="130">
        <f>Z26*AA26</f>
        <v>0</v>
      </c>
      <c r="AC26" s="131"/>
      <c r="AD26" s="132"/>
      <c r="AE26" s="29" t="s">
        <v>45</v>
      </c>
      <c r="AF26" s="37">
        <v>1</v>
      </c>
      <c r="AG26" s="85"/>
      <c r="AH26" s="106">
        <f t="shared" si="2"/>
        <v>0</v>
      </c>
      <c r="AI26" s="107"/>
      <c r="AJ26" s="108"/>
      <c r="AK26" s="88">
        <f>E26+P26+V26+AB26+AH26+AH27+AH28</f>
        <v>0</v>
      </c>
      <c r="AL26" s="89"/>
      <c r="AM26" s="90"/>
      <c r="AN26" s="5"/>
    </row>
    <row r="27" spans="1:40" s="27" customFormat="1" ht="17.25" customHeight="1" x14ac:dyDescent="0.25">
      <c r="A27" s="241"/>
      <c r="B27" s="333"/>
      <c r="C27" s="190"/>
      <c r="D27" s="330"/>
      <c r="E27" s="151"/>
      <c r="F27" s="152"/>
      <c r="G27" s="153"/>
      <c r="H27" s="187"/>
      <c r="I27" s="188"/>
      <c r="J27" s="188"/>
      <c r="K27" s="188"/>
      <c r="L27" s="189"/>
      <c r="M27" s="220"/>
      <c r="N27" s="219"/>
      <c r="O27" s="209"/>
      <c r="P27" s="151"/>
      <c r="Q27" s="152"/>
      <c r="R27" s="153"/>
      <c r="S27" s="218"/>
      <c r="T27" s="235"/>
      <c r="U27" s="209"/>
      <c r="V27" s="151"/>
      <c r="W27" s="152"/>
      <c r="X27" s="153"/>
      <c r="Y27" s="218"/>
      <c r="Z27" s="339"/>
      <c r="AA27" s="337"/>
      <c r="AB27" s="133"/>
      <c r="AC27" s="134"/>
      <c r="AD27" s="135"/>
      <c r="AE27" s="59" t="s">
        <v>5</v>
      </c>
      <c r="AF27" s="33">
        <v>1</v>
      </c>
      <c r="AG27" s="84"/>
      <c r="AH27" s="103">
        <f t="shared" si="2"/>
        <v>0</v>
      </c>
      <c r="AI27" s="104"/>
      <c r="AJ27" s="105"/>
      <c r="AK27" s="94"/>
      <c r="AL27" s="95"/>
      <c r="AM27" s="96"/>
      <c r="AN27" s="5"/>
    </row>
    <row r="28" spans="1:40" ht="21" customHeight="1" thickBot="1" x14ac:dyDescent="0.3">
      <c r="A28" s="242"/>
      <c r="B28" s="334"/>
      <c r="C28" s="178"/>
      <c r="D28" s="331"/>
      <c r="E28" s="148"/>
      <c r="F28" s="149"/>
      <c r="G28" s="150"/>
      <c r="H28" s="184"/>
      <c r="I28" s="185"/>
      <c r="J28" s="185"/>
      <c r="K28" s="185"/>
      <c r="L28" s="186"/>
      <c r="M28" s="174"/>
      <c r="N28" s="172"/>
      <c r="O28" s="170"/>
      <c r="P28" s="148"/>
      <c r="Q28" s="149"/>
      <c r="R28" s="150"/>
      <c r="S28" s="168"/>
      <c r="T28" s="227"/>
      <c r="U28" s="170"/>
      <c r="V28" s="148"/>
      <c r="W28" s="149"/>
      <c r="X28" s="150"/>
      <c r="Y28" s="168"/>
      <c r="Z28" s="291"/>
      <c r="AA28" s="286"/>
      <c r="AB28" s="136"/>
      <c r="AC28" s="137"/>
      <c r="AD28" s="138"/>
      <c r="AE28" s="30" t="s">
        <v>46</v>
      </c>
      <c r="AF28" s="9">
        <v>1</v>
      </c>
      <c r="AG28" s="83"/>
      <c r="AH28" s="109">
        <f t="shared" si="2"/>
        <v>0</v>
      </c>
      <c r="AI28" s="110"/>
      <c r="AJ28" s="111"/>
      <c r="AK28" s="91"/>
      <c r="AL28" s="92"/>
      <c r="AM28" s="93"/>
      <c r="AN28" s="5"/>
    </row>
    <row r="29" spans="1:40" ht="21.75" customHeight="1" thickTop="1" x14ac:dyDescent="0.25">
      <c r="A29" s="240">
        <v>8</v>
      </c>
      <c r="B29" s="179" t="s">
        <v>14</v>
      </c>
      <c r="C29" s="177">
        <v>26</v>
      </c>
      <c r="D29" s="169"/>
      <c r="E29" s="145">
        <f>C29*D29</f>
        <v>0</v>
      </c>
      <c r="F29" s="146"/>
      <c r="G29" s="147"/>
      <c r="H29" s="197">
        <v>26</v>
      </c>
      <c r="I29" s="195"/>
      <c r="J29" s="139">
        <f>H29*I29</f>
        <v>0</v>
      </c>
      <c r="K29" s="89"/>
      <c r="L29" s="90"/>
      <c r="M29" s="173" t="s">
        <v>52</v>
      </c>
      <c r="N29" s="171">
        <v>1</v>
      </c>
      <c r="O29" s="169"/>
      <c r="P29" s="145">
        <f>N29*O29</f>
        <v>0</v>
      </c>
      <c r="Q29" s="146"/>
      <c r="R29" s="147"/>
      <c r="S29" s="167" t="s">
        <v>37</v>
      </c>
      <c r="T29" s="226">
        <v>26</v>
      </c>
      <c r="U29" s="169"/>
      <c r="V29" s="145">
        <f>T29*U29</f>
        <v>0</v>
      </c>
      <c r="W29" s="146"/>
      <c r="X29" s="147"/>
      <c r="Y29" s="167" t="s">
        <v>35</v>
      </c>
      <c r="Z29" s="290">
        <v>26</v>
      </c>
      <c r="AA29" s="285"/>
      <c r="AB29" s="130">
        <f t="shared" ref="AB29:AB49" si="5">Z29*AA29</f>
        <v>0</v>
      </c>
      <c r="AC29" s="131"/>
      <c r="AD29" s="132"/>
      <c r="AE29" s="55" t="s">
        <v>43</v>
      </c>
      <c r="AF29" s="36">
        <v>1</v>
      </c>
      <c r="AG29" s="82"/>
      <c r="AH29" s="106">
        <f t="shared" si="2"/>
        <v>0</v>
      </c>
      <c r="AI29" s="107"/>
      <c r="AJ29" s="108"/>
      <c r="AK29" s="88">
        <f>E29+J29+P31+V31+AB31+P29+V29+AB29+AH29+AH30+AH31</f>
        <v>0</v>
      </c>
      <c r="AL29" s="89"/>
      <c r="AM29" s="90"/>
      <c r="AN29" s="5"/>
    </row>
    <row r="30" spans="1:40" s="27" customFormat="1" ht="18.75" customHeight="1" x14ac:dyDescent="0.25">
      <c r="A30" s="241"/>
      <c r="B30" s="210"/>
      <c r="C30" s="190"/>
      <c r="D30" s="209"/>
      <c r="E30" s="151"/>
      <c r="F30" s="152"/>
      <c r="G30" s="153"/>
      <c r="H30" s="233"/>
      <c r="I30" s="335"/>
      <c r="J30" s="141"/>
      <c r="K30" s="95"/>
      <c r="L30" s="96"/>
      <c r="M30" s="220"/>
      <c r="N30" s="219"/>
      <c r="O30" s="209"/>
      <c r="P30" s="160"/>
      <c r="Q30" s="161"/>
      <c r="R30" s="162"/>
      <c r="S30" s="218"/>
      <c r="T30" s="235"/>
      <c r="U30" s="209"/>
      <c r="V30" s="160"/>
      <c r="W30" s="161"/>
      <c r="X30" s="162"/>
      <c r="Y30" s="218"/>
      <c r="Z30" s="339"/>
      <c r="AA30" s="337"/>
      <c r="AB30" s="340"/>
      <c r="AC30" s="341"/>
      <c r="AD30" s="342"/>
      <c r="AE30" s="61" t="s">
        <v>5</v>
      </c>
      <c r="AF30" s="32">
        <v>1</v>
      </c>
      <c r="AG30" s="84"/>
      <c r="AH30" s="103">
        <f t="shared" ref="AH30:AH31" si="6">AF30*AG30</f>
        <v>0</v>
      </c>
      <c r="AI30" s="104"/>
      <c r="AJ30" s="105"/>
      <c r="AK30" s="94"/>
      <c r="AL30" s="95"/>
      <c r="AM30" s="96"/>
      <c r="AN30" s="5"/>
    </row>
    <row r="31" spans="1:40" ht="22.5" customHeight="1" thickBot="1" x14ac:dyDescent="0.3">
      <c r="A31" s="242"/>
      <c r="B31" s="180"/>
      <c r="C31" s="178"/>
      <c r="D31" s="170"/>
      <c r="E31" s="148"/>
      <c r="F31" s="149"/>
      <c r="G31" s="150"/>
      <c r="H31" s="198"/>
      <c r="I31" s="196"/>
      <c r="J31" s="140"/>
      <c r="K31" s="92"/>
      <c r="L31" s="93"/>
      <c r="M31" s="47" t="s">
        <v>56</v>
      </c>
      <c r="N31" s="70">
        <v>1</v>
      </c>
      <c r="O31" s="78"/>
      <c r="P31" s="154">
        <f>N31*O31</f>
        <v>0</v>
      </c>
      <c r="Q31" s="155"/>
      <c r="R31" s="156"/>
      <c r="S31" s="86" t="s">
        <v>38</v>
      </c>
      <c r="T31" s="69">
        <v>26</v>
      </c>
      <c r="U31" s="78"/>
      <c r="V31" s="154">
        <f>T31*U31</f>
        <v>0</v>
      </c>
      <c r="W31" s="155"/>
      <c r="X31" s="156"/>
      <c r="Y31" s="20" t="s">
        <v>38</v>
      </c>
      <c r="Z31" s="66">
        <v>26</v>
      </c>
      <c r="AA31" s="81"/>
      <c r="AB31" s="142">
        <f t="shared" si="5"/>
        <v>0</v>
      </c>
      <c r="AC31" s="143"/>
      <c r="AD31" s="144"/>
      <c r="AE31" s="60" t="s">
        <v>47</v>
      </c>
      <c r="AF31" s="38">
        <v>1</v>
      </c>
      <c r="AG31" s="83"/>
      <c r="AH31" s="109">
        <f t="shared" si="6"/>
        <v>0</v>
      </c>
      <c r="AI31" s="110"/>
      <c r="AJ31" s="111"/>
      <c r="AK31" s="91"/>
      <c r="AL31" s="92"/>
      <c r="AM31" s="93"/>
      <c r="AN31" s="5"/>
    </row>
    <row r="32" spans="1:40" s="27" customFormat="1" ht="22.5" customHeight="1" thickTop="1" x14ac:dyDescent="0.25">
      <c r="A32" s="240">
        <v>9</v>
      </c>
      <c r="B32" s="179" t="s">
        <v>15</v>
      </c>
      <c r="C32" s="177">
        <v>26</v>
      </c>
      <c r="D32" s="169"/>
      <c r="E32" s="145">
        <f>C32*D32</f>
        <v>0</v>
      </c>
      <c r="F32" s="146"/>
      <c r="G32" s="147"/>
      <c r="H32" s="343" t="s">
        <v>42</v>
      </c>
      <c r="I32" s="344"/>
      <c r="J32" s="344"/>
      <c r="K32" s="344"/>
      <c r="L32" s="345"/>
      <c r="M32" s="173" t="s">
        <v>53</v>
      </c>
      <c r="N32" s="171">
        <v>1</v>
      </c>
      <c r="O32" s="169"/>
      <c r="P32" s="145">
        <f>N32*O32</f>
        <v>0</v>
      </c>
      <c r="Q32" s="146"/>
      <c r="R32" s="147"/>
      <c r="S32" s="167" t="s">
        <v>37</v>
      </c>
      <c r="T32" s="226">
        <v>26</v>
      </c>
      <c r="U32" s="169"/>
      <c r="V32" s="145">
        <f>T32*U32</f>
        <v>0</v>
      </c>
      <c r="W32" s="146"/>
      <c r="X32" s="147"/>
      <c r="Y32" s="167" t="str">
        <f>S32</f>
        <v>K</v>
      </c>
      <c r="Z32" s="290">
        <v>26</v>
      </c>
      <c r="AA32" s="285"/>
      <c r="AB32" s="130">
        <f>Z32*AA32</f>
        <v>0</v>
      </c>
      <c r="AC32" s="131"/>
      <c r="AD32" s="132"/>
      <c r="AE32" s="55" t="s">
        <v>40</v>
      </c>
      <c r="AF32" s="36">
        <v>1</v>
      </c>
      <c r="AG32" s="82"/>
      <c r="AH32" s="106">
        <f t="shared" ref="AH32:AH59" si="7">AF32*AG32</f>
        <v>0</v>
      </c>
      <c r="AI32" s="107"/>
      <c r="AJ32" s="108"/>
      <c r="AK32" s="88">
        <f>E32+P32+V32+AB32+AH32+AH33</f>
        <v>0</v>
      </c>
      <c r="AL32" s="89"/>
      <c r="AM32" s="90"/>
      <c r="AN32" s="5"/>
    </row>
    <row r="33" spans="1:40" ht="25.5" customHeight="1" thickBot="1" x14ac:dyDescent="0.3">
      <c r="A33" s="242"/>
      <c r="B33" s="180"/>
      <c r="C33" s="178"/>
      <c r="D33" s="170"/>
      <c r="E33" s="148"/>
      <c r="F33" s="149"/>
      <c r="G33" s="150"/>
      <c r="H33" s="205"/>
      <c r="I33" s="206"/>
      <c r="J33" s="206"/>
      <c r="K33" s="206"/>
      <c r="L33" s="207"/>
      <c r="M33" s="174"/>
      <c r="N33" s="172"/>
      <c r="O33" s="170"/>
      <c r="P33" s="148"/>
      <c r="Q33" s="149"/>
      <c r="R33" s="150"/>
      <c r="S33" s="168"/>
      <c r="T33" s="227"/>
      <c r="U33" s="170"/>
      <c r="V33" s="148"/>
      <c r="W33" s="149"/>
      <c r="X33" s="150"/>
      <c r="Y33" s="168"/>
      <c r="Z33" s="291"/>
      <c r="AA33" s="286"/>
      <c r="AB33" s="136"/>
      <c r="AC33" s="137"/>
      <c r="AD33" s="138"/>
      <c r="AE33" s="49" t="s">
        <v>47</v>
      </c>
      <c r="AF33" s="9">
        <v>1</v>
      </c>
      <c r="AG33" s="83"/>
      <c r="AH33" s="109">
        <f t="shared" si="7"/>
        <v>0</v>
      </c>
      <c r="AI33" s="110"/>
      <c r="AJ33" s="111"/>
      <c r="AK33" s="91"/>
      <c r="AL33" s="92"/>
      <c r="AM33" s="93"/>
      <c r="AN33" s="5"/>
    </row>
    <row r="34" spans="1:40" s="27" customFormat="1" ht="21.75" customHeight="1" thickTop="1" x14ac:dyDescent="0.25">
      <c r="A34" s="240">
        <v>10</v>
      </c>
      <c r="B34" s="179" t="s">
        <v>16</v>
      </c>
      <c r="C34" s="211">
        <v>27</v>
      </c>
      <c r="D34" s="208"/>
      <c r="E34" s="145">
        <f>C34*D34</f>
        <v>0</v>
      </c>
      <c r="F34" s="146"/>
      <c r="G34" s="147"/>
      <c r="H34" s="199" t="s">
        <v>42</v>
      </c>
      <c r="I34" s="200"/>
      <c r="J34" s="200"/>
      <c r="K34" s="200"/>
      <c r="L34" s="201"/>
      <c r="M34" s="225" t="s">
        <v>52</v>
      </c>
      <c r="N34" s="232">
        <v>1</v>
      </c>
      <c r="O34" s="169"/>
      <c r="P34" s="145">
        <f>N34*O34</f>
        <v>0</v>
      </c>
      <c r="Q34" s="146"/>
      <c r="R34" s="147"/>
      <c r="S34" s="231" t="s">
        <v>37</v>
      </c>
      <c r="T34" s="234">
        <v>27</v>
      </c>
      <c r="U34" s="208"/>
      <c r="V34" s="145">
        <f>T34*U34</f>
        <v>0</v>
      </c>
      <c r="W34" s="146"/>
      <c r="X34" s="147"/>
      <c r="Y34" s="231" t="str">
        <f>S34</f>
        <v>K</v>
      </c>
      <c r="Z34" s="338">
        <v>27</v>
      </c>
      <c r="AA34" s="336"/>
      <c r="AB34" s="130">
        <f>Z34*AA34</f>
        <v>0</v>
      </c>
      <c r="AC34" s="131"/>
      <c r="AD34" s="132"/>
      <c r="AE34" s="54" t="s">
        <v>40</v>
      </c>
      <c r="AF34" s="37">
        <v>1</v>
      </c>
      <c r="AG34" s="85"/>
      <c r="AH34" s="106">
        <f t="shared" si="7"/>
        <v>0</v>
      </c>
      <c r="AI34" s="107"/>
      <c r="AJ34" s="108"/>
      <c r="AK34" s="88">
        <f>E34+P34+V34+AB34+AH34+AH35</f>
        <v>0</v>
      </c>
      <c r="AL34" s="89"/>
      <c r="AM34" s="90"/>
      <c r="AN34" s="5"/>
    </row>
    <row r="35" spans="1:40" ht="23.25" customHeight="1" thickBot="1" x14ac:dyDescent="0.3">
      <c r="A35" s="242"/>
      <c r="B35" s="180"/>
      <c r="C35" s="178"/>
      <c r="D35" s="170"/>
      <c r="E35" s="148"/>
      <c r="F35" s="149"/>
      <c r="G35" s="150"/>
      <c r="H35" s="205"/>
      <c r="I35" s="206"/>
      <c r="J35" s="206"/>
      <c r="K35" s="206"/>
      <c r="L35" s="207"/>
      <c r="M35" s="174"/>
      <c r="N35" s="172"/>
      <c r="O35" s="170"/>
      <c r="P35" s="148"/>
      <c r="Q35" s="149"/>
      <c r="R35" s="150"/>
      <c r="S35" s="168"/>
      <c r="T35" s="227"/>
      <c r="U35" s="170"/>
      <c r="V35" s="148"/>
      <c r="W35" s="149"/>
      <c r="X35" s="150"/>
      <c r="Y35" s="168"/>
      <c r="Z35" s="291"/>
      <c r="AA35" s="286"/>
      <c r="AB35" s="136"/>
      <c r="AC35" s="137"/>
      <c r="AD35" s="138"/>
      <c r="AE35" s="49" t="s">
        <v>47</v>
      </c>
      <c r="AF35" s="9">
        <v>1</v>
      </c>
      <c r="AG35" s="83"/>
      <c r="AH35" s="109">
        <f t="shared" si="7"/>
        <v>0</v>
      </c>
      <c r="AI35" s="110"/>
      <c r="AJ35" s="111"/>
      <c r="AK35" s="91"/>
      <c r="AL35" s="92"/>
      <c r="AM35" s="93"/>
      <c r="AN35" s="5"/>
    </row>
    <row r="36" spans="1:40" s="27" customFormat="1" ht="23.25" customHeight="1" thickTop="1" x14ac:dyDescent="0.25">
      <c r="A36" s="240">
        <v>11</v>
      </c>
      <c r="B36" s="179" t="s">
        <v>17</v>
      </c>
      <c r="C36" s="211">
        <v>22</v>
      </c>
      <c r="D36" s="208"/>
      <c r="E36" s="145">
        <f>C36*D36</f>
        <v>0</v>
      </c>
      <c r="F36" s="146"/>
      <c r="G36" s="147"/>
      <c r="H36" s="199" t="s">
        <v>42</v>
      </c>
      <c r="I36" s="200"/>
      <c r="J36" s="200"/>
      <c r="K36" s="200"/>
      <c r="L36" s="201"/>
      <c r="M36" s="225" t="s">
        <v>57</v>
      </c>
      <c r="N36" s="232">
        <v>1</v>
      </c>
      <c r="O36" s="208"/>
      <c r="P36" s="145">
        <f>N36*O36</f>
        <v>0</v>
      </c>
      <c r="Q36" s="146"/>
      <c r="R36" s="147"/>
      <c r="S36" s="231" t="s">
        <v>37</v>
      </c>
      <c r="T36" s="234">
        <v>22</v>
      </c>
      <c r="U36" s="208"/>
      <c r="V36" s="145">
        <f>T36*U36</f>
        <v>0</v>
      </c>
      <c r="W36" s="146"/>
      <c r="X36" s="147"/>
      <c r="Y36" s="231" t="str">
        <f>S36</f>
        <v>K</v>
      </c>
      <c r="Z36" s="338">
        <v>22</v>
      </c>
      <c r="AA36" s="336"/>
      <c r="AB36" s="130">
        <f>Z36*AA36</f>
        <v>0</v>
      </c>
      <c r="AC36" s="131"/>
      <c r="AD36" s="132"/>
      <c r="AE36" s="54" t="s">
        <v>48</v>
      </c>
      <c r="AF36" s="37">
        <v>1</v>
      </c>
      <c r="AG36" s="85"/>
      <c r="AH36" s="106">
        <f t="shared" si="7"/>
        <v>0</v>
      </c>
      <c r="AI36" s="107"/>
      <c r="AJ36" s="108"/>
      <c r="AK36" s="88">
        <f>E36+P36+V36+AB36+AH36+AH37</f>
        <v>0</v>
      </c>
      <c r="AL36" s="89"/>
      <c r="AM36" s="90"/>
      <c r="AN36" s="5"/>
    </row>
    <row r="37" spans="1:40" ht="21.75" customHeight="1" thickBot="1" x14ac:dyDescent="0.3">
      <c r="A37" s="242"/>
      <c r="B37" s="180"/>
      <c r="C37" s="178"/>
      <c r="D37" s="170"/>
      <c r="E37" s="148"/>
      <c r="F37" s="149"/>
      <c r="G37" s="150"/>
      <c r="H37" s="205"/>
      <c r="I37" s="206"/>
      <c r="J37" s="206"/>
      <c r="K37" s="206"/>
      <c r="L37" s="207"/>
      <c r="M37" s="174"/>
      <c r="N37" s="172"/>
      <c r="O37" s="170"/>
      <c r="P37" s="148"/>
      <c r="Q37" s="149"/>
      <c r="R37" s="150"/>
      <c r="S37" s="168"/>
      <c r="T37" s="227"/>
      <c r="U37" s="170"/>
      <c r="V37" s="148"/>
      <c r="W37" s="149"/>
      <c r="X37" s="150"/>
      <c r="Y37" s="168"/>
      <c r="Z37" s="291"/>
      <c r="AA37" s="286"/>
      <c r="AB37" s="136"/>
      <c r="AC37" s="137"/>
      <c r="AD37" s="138"/>
      <c r="AE37" s="49" t="s">
        <v>47</v>
      </c>
      <c r="AF37" s="9">
        <v>1</v>
      </c>
      <c r="AG37" s="83"/>
      <c r="AH37" s="109">
        <f t="shared" si="7"/>
        <v>0</v>
      </c>
      <c r="AI37" s="110"/>
      <c r="AJ37" s="111"/>
      <c r="AK37" s="91"/>
      <c r="AL37" s="92"/>
      <c r="AM37" s="93"/>
      <c r="AN37" s="5"/>
    </row>
    <row r="38" spans="1:40" s="27" customFormat="1" ht="28.5" customHeight="1" thickTop="1" x14ac:dyDescent="0.25">
      <c r="A38" s="240">
        <v>12</v>
      </c>
      <c r="B38" s="179" t="s">
        <v>18</v>
      </c>
      <c r="C38" s="211">
        <v>26</v>
      </c>
      <c r="D38" s="208"/>
      <c r="E38" s="145">
        <f>C38*D38</f>
        <v>0</v>
      </c>
      <c r="F38" s="146"/>
      <c r="G38" s="147"/>
      <c r="H38" s="199" t="s">
        <v>42</v>
      </c>
      <c r="I38" s="200"/>
      <c r="J38" s="200"/>
      <c r="K38" s="200"/>
      <c r="L38" s="201"/>
      <c r="M38" s="225" t="s">
        <v>52</v>
      </c>
      <c r="N38" s="232">
        <v>1</v>
      </c>
      <c r="O38" s="208"/>
      <c r="P38" s="145">
        <f>N38*O38</f>
        <v>0</v>
      </c>
      <c r="Q38" s="146"/>
      <c r="R38" s="147"/>
      <c r="S38" s="231" t="s">
        <v>37</v>
      </c>
      <c r="T38" s="234">
        <v>27</v>
      </c>
      <c r="U38" s="208"/>
      <c r="V38" s="145">
        <f>T38*U38</f>
        <v>0</v>
      </c>
      <c r="W38" s="146"/>
      <c r="X38" s="147"/>
      <c r="Y38" s="351" t="str">
        <f>S38</f>
        <v>K</v>
      </c>
      <c r="Z38" s="338">
        <v>27</v>
      </c>
      <c r="AA38" s="336"/>
      <c r="AB38" s="130">
        <f>Z38*AA38</f>
        <v>0</v>
      </c>
      <c r="AC38" s="131"/>
      <c r="AD38" s="132"/>
      <c r="AE38" s="306" t="s">
        <v>62</v>
      </c>
      <c r="AF38" s="304">
        <v>1</v>
      </c>
      <c r="AG38" s="360"/>
      <c r="AH38" s="112">
        <f t="shared" si="7"/>
        <v>0</v>
      </c>
      <c r="AI38" s="113"/>
      <c r="AJ38" s="114"/>
      <c r="AK38" s="88">
        <f>E38+P38+V38+AB38+AH38+AH39+AH40</f>
        <v>0</v>
      </c>
      <c r="AL38" s="89"/>
      <c r="AM38" s="90"/>
      <c r="AN38" s="5"/>
    </row>
    <row r="39" spans="1:40" s="27" customFormat="1" ht="8.25" customHeight="1" x14ac:dyDescent="0.25">
      <c r="A39" s="241"/>
      <c r="B39" s="210"/>
      <c r="C39" s="190"/>
      <c r="D39" s="209"/>
      <c r="E39" s="151"/>
      <c r="F39" s="152"/>
      <c r="G39" s="153"/>
      <c r="H39" s="202"/>
      <c r="I39" s="203"/>
      <c r="J39" s="203"/>
      <c r="K39" s="203"/>
      <c r="L39" s="204"/>
      <c r="M39" s="220"/>
      <c r="N39" s="219"/>
      <c r="O39" s="209"/>
      <c r="P39" s="151"/>
      <c r="Q39" s="152"/>
      <c r="R39" s="153"/>
      <c r="S39" s="218"/>
      <c r="T39" s="235"/>
      <c r="U39" s="209"/>
      <c r="V39" s="151"/>
      <c r="W39" s="152"/>
      <c r="X39" s="153"/>
      <c r="Y39" s="352"/>
      <c r="Z39" s="339"/>
      <c r="AA39" s="337"/>
      <c r="AB39" s="133"/>
      <c r="AC39" s="134"/>
      <c r="AD39" s="135"/>
      <c r="AE39" s="307"/>
      <c r="AF39" s="305"/>
      <c r="AG39" s="163"/>
      <c r="AH39" s="115"/>
      <c r="AI39" s="116"/>
      <c r="AJ39" s="117"/>
      <c r="AK39" s="94"/>
      <c r="AL39" s="95"/>
      <c r="AM39" s="96"/>
      <c r="AN39" s="5"/>
    </row>
    <row r="40" spans="1:40" ht="20.25" customHeight="1" thickBot="1" x14ac:dyDescent="0.3">
      <c r="A40" s="242"/>
      <c r="B40" s="180"/>
      <c r="C40" s="178"/>
      <c r="D40" s="170"/>
      <c r="E40" s="148"/>
      <c r="F40" s="149"/>
      <c r="G40" s="150"/>
      <c r="H40" s="205"/>
      <c r="I40" s="206"/>
      <c r="J40" s="206"/>
      <c r="K40" s="206"/>
      <c r="L40" s="207"/>
      <c r="M40" s="174"/>
      <c r="N40" s="172"/>
      <c r="O40" s="170"/>
      <c r="P40" s="148"/>
      <c r="Q40" s="149"/>
      <c r="R40" s="150"/>
      <c r="S40" s="168"/>
      <c r="T40" s="227"/>
      <c r="U40" s="170"/>
      <c r="V40" s="148"/>
      <c r="W40" s="149"/>
      <c r="X40" s="150"/>
      <c r="Y40" s="353"/>
      <c r="Z40" s="291"/>
      <c r="AA40" s="286"/>
      <c r="AB40" s="136"/>
      <c r="AC40" s="137"/>
      <c r="AD40" s="138"/>
      <c r="AE40" s="57" t="s">
        <v>47</v>
      </c>
      <c r="AF40" s="9">
        <v>1</v>
      </c>
      <c r="AG40" s="83"/>
      <c r="AH40" s="109">
        <f t="shared" si="7"/>
        <v>0</v>
      </c>
      <c r="AI40" s="110"/>
      <c r="AJ40" s="111"/>
      <c r="AK40" s="91"/>
      <c r="AL40" s="92"/>
      <c r="AM40" s="93"/>
      <c r="AN40" s="5"/>
    </row>
    <row r="41" spans="1:40" s="27" customFormat="1" ht="20.25" customHeight="1" thickTop="1" thickBot="1" x14ac:dyDescent="0.3">
      <c r="A41" s="240">
        <v>13</v>
      </c>
      <c r="B41" s="349" t="s">
        <v>19</v>
      </c>
      <c r="C41" s="177">
        <v>25</v>
      </c>
      <c r="D41" s="169"/>
      <c r="E41" s="145">
        <f>C41*D41</f>
        <v>0</v>
      </c>
      <c r="F41" s="146"/>
      <c r="G41" s="147"/>
      <c r="H41" s="343" t="s">
        <v>42</v>
      </c>
      <c r="I41" s="344"/>
      <c r="J41" s="344"/>
      <c r="K41" s="344"/>
      <c r="L41" s="345"/>
      <c r="M41" s="173" t="s">
        <v>58</v>
      </c>
      <c r="N41" s="171">
        <v>1</v>
      </c>
      <c r="O41" s="169"/>
      <c r="P41" s="145">
        <f>N41*O41</f>
        <v>0</v>
      </c>
      <c r="Q41" s="146"/>
      <c r="R41" s="147"/>
      <c r="S41" s="167" t="s">
        <v>37</v>
      </c>
      <c r="T41" s="226">
        <v>25</v>
      </c>
      <c r="U41" s="169"/>
      <c r="V41" s="145">
        <f>T41*U41</f>
        <v>0</v>
      </c>
      <c r="W41" s="146"/>
      <c r="X41" s="147"/>
      <c r="Y41" s="354" t="s">
        <v>37</v>
      </c>
      <c r="Z41" s="277">
        <v>25</v>
      </c>
      <c r="AA41" s="355"/>
      <c r="AB41" s="357">
        <f>Z41*AA41</f>
        <v>0</v>
      </c>
      <c r="AC41" s="356"/>
      <c r="AD41" s="356"/>
      <c r="AE41" s="58" t="s">
        <v>40</v>
      </c>
      <c r="AF41" s="31">
        <v>1</v>
      </c>
      <c r="AG41" s="82"/>
      <c r="AH41" s="106">
        <f t="shared" si="7"/>
        <v>0</v>
      </c>
      <c r="AI41" s="107"/>
      <c r="AJ41" s="108"/>
      <c r="AK41" s="88">
        <f>E41+P41+V41+AB41+AH41+AH42</f>
        <v>0</v>
      </c>
      <c r="AL41" s="89"/>
      <c r="AM41" s="90"/>
      <c r="AN41" s="5"/>
    </row>
    <row r="42" spans="1:40" ht="21" customHeight="1" thickTop="1" thickBot="1" x14ac:dyDescent="0.3">
      <c r="A42" s="242"/>
      <c r="B42" s="350"/>
      <c r="C42" s="178"/>
      <c r="D42" s="170"/>
      <c r="E42" s="148"/>
      <c r="F42" s="149"/>
      <c r="G42" s="150"/>
      <c r="H42" s="205"/>
      <c r="I42" s="206"/>
      <c r="J42" s="206"/>
      <c r="K42" s="206"/>
      <c r="L42" s="207"/>
      <c r="M42" s="174"/>
      <c r="N42" s="172"/>
      <c r="O42" s="170"/>
      <c r="P42" s="148"/>
      <c r="Q42" s="149"/>
      <c r="R42" s="150"/>
      <c r="S42" s="168"/>
      <c r="T42" s="227"/>
      <c r="U42" s="170"/>
      <c r="V42" s="148"/>
      <c r="W42" s="149"/>
      <c r="X42" s="150"/>
      <c r="Y42" s="354"/>
      <c r="Z42" s="277"/>
      <c r="AA42" s="355"/>
      <c r="AB42" s="357"/>
      <c r="AC42" s="356"/>
      <c r="AD42" s="356"/>
      <c r="AE42" s="49" t="s">
        <v>47</v>
      </c>
      <c r="AF42" s="9">
        <v>1</v>
      </c>
      <c r="AG42" s="83"/>
      <c r="AH42" s="109">
        <f t="shared" si="7"/>
        <v>0</v>
      </c>
      <c r="AI42" s="110"/>
      <c r="AJ42" s="111"/>
      <c r="AK42" s="91"/>
      <c r="AL42" s="92"/>
      <c r="AM42" s="93"/>
      <c r="AN42" s="5"/>
    </row>
    <row r="43" spans="1:40" s="28" customFormat="1" ht="24" customHeight="1" thickTop="1" x14ac:dyDescent="0.25">
      <c r="A43" s="240">
        <v>14</v>
      </c>
      <c r="B43" s="179" t="s">
        <v>20</v>
      </c>
      <c r="C43" s="211">
        <v>26</v>
      </c>
      <c r="D43" s="208"/>
      <c r="E43" s="145">
        <f>C43*D43</f>
        <v>0</v>
      </c>
      <c r="F43" s="146"/>
      <c r="G43" s="147"/>
      <c r="H43" s="199" t="s">
        <v>42</v>
      </c>
      <c r="I43" s="200"/>
      <c r="J43" s="200"/>
      <c r="K43" s="200"/>
      <c r="L43" s="201"/>
      <c r="M43" s="225" t="s">
        <v>52</v>
      </c>
      <c r="N43" s="232">
        <v>1</v>
      </c>
      <c r="O43" s="208"/>
      <c r="P43" s="145">
        <f>N43*O43</f>
        <v>0</v>
      </c>
      <c r="Q43" s="146"/>
      <c r="R43" s="147"/>
      <c r="S43" s="231" t="s">
        <v>37</v>
      </c>
      <c r="T43" s="234">
        <v>26</v>
      </c>
      <c r="U43" s="208"/>
      <c r="V43" s="145">
        <f>T43*U43</f>
        <v>0</v>
      </c>
      <c r="W43" s="146"/>
      <c r="X43" s="147"/>
      <c r="Y43" s="351" t="str">
        <f>S43</f>
        <v>K</v>
      </c>
      <c r="Z43" s="228">
        <v>26</v>
      </c>
      <c r="AA43" s="278"/>
      <c r="AB43" s="139">
        <f>Z43*AA43</f>
        <v>0</v>
      </c>
      <c r="AC43" s="89"/>
      <c r="AD43" s="90"/>
      <c r="AE43" s="54" t="s">
        <v>43</v>
      </c>
      <c r="AF43" s="37">
        <v>1</v>
      </c>
      <c r="AG43" s="85"/>
      <c r="AH43" s="106">
        <f t="shared" si="7"/>
        <v>0</v>
      </c>
      <c r="AI43" s="107"/>
      <c r="AJ43" s="108"/>
      <c r="AK43" s="88">
        <f>E43+P43+V43+AB43+AH43+AH44+AH45</f>
        <v>0</v>
      </c>
      <c r="AL43" s="89"/>
      <c r="AM43" s="90"/>
      <c r="AN43" s="34"/>
    </row>
    <row r="44" spans="1:40" s="28" customFormat="1" ht="20.25" customHeight="1" x14ac:dyDescent="0.25">
      <c r="A44" s="241"/>
      <c r="B44" s="210"/>
      <c r="C44" s="190"/>
      <c r="D44" s="209"/>
      <c r="E44" s="151"/>
      <c r="F44" s="152"/>
      <c r="G44" s="153"/>
      <c r="H44" s="202"/>
      <c r="I44" s="203"/>
      <c r="J44" s="203"/>
      <c r="K44" s="203"/>
      <c r="L44" s="204"/>
      <c r="M44" s="220"/>
      <c r="N44" s="219"/>
      <c r="O44" s="209"/>
      <c r="P44" s="151"/>
      <c r="Q44" s="152"/>
      <c r="R44" s="153"/>
      <c r="S44" s="218"/>
      <c r="T44" s="235"/>
      <c r="U44" s="209"/>
      <c r="V44" s="151"/>
      <c r="W44" s="152"/>
      <c r="X44" s="153"/>
      <c r="Y44" s="352"/>
      <c r="Z44" s="229"/>
      <c r="AA44" s="216"/>
      <c r="AB44" s="141"/>
      <c r="AC44" s="95"/>
      <c r="AD44" s="96"/>
      <c r="AE44" s="56" t="s">
        <v>5</v>
      </c>
      <c r="AF44" s="33">
        <v>1</v>
      </c>
      <c r="AG44" s="84"/>
      <c r="AH44" s="103">
        <f t="shared" si="7"/>
        <v>0</v>
      </c>
      <c r="AI44" s="104"/>
      <c r="AJ44" s="105"/>
      <c r="AK44" s="94"/>
      <c r="AL44" s="95"/>
      <c r="AM44" s="96"/>
      <c r="AN44" s="34"/>
    </row>
    <row r="45" spans="1:40" ht="24" customHeight="1" thickBot="1" x14ac:dyDescent="0.3">
      <c r="A45" s="242"/>
      <c r="B45" s="180"/>
      <c r="C45" s="178"/>
      <c r="D45" s="170"/>
      <c r="E45" s="148"/>
      <c r="F45" s="149"/>
      <c r="G45" s="150"/>
      <c r="H45" s="205"/>
      <c r="I45" s="206"/>
      <c r="J45" s="206"/>
      <c r="K45" s="206"/>
      <c r="L45" s="207"/>
      <c r="M45" s="174"/>
      <c r="N45" s="172"/>
      <c r="O45" s="170"/>
      <c r="P45" s="148"/>
      <c r="Q45" s="149"/>
      <c r="R45" s="150"/>
      <c r="S45" s="168"/>
      <c r="T45" s="227"/>
      <c r="U45" s="170"/>
      <c r="V45" s="148"/>
      <c r="W45" s="149"/>
      <c r="X45" s="150"/>
      <c r="Y45" s="353"/>
      <c r="Z45" s="230"/>
      <c r="AA45" s="164"/>
      <c r="AB45" s="140"/>
      <c r="AC45" s="92"/>
      <c r="AD45" s="93"/>
      <c r="AE45" s="30" t="s">
        <v>47</v>
      </c>
      <c r="AF45" s="9">
        <v>1</v>
      </c>
      <c r="AG45" s="83"/>
      <c r="AH45" s="109">
        <f t="shared" si="7"/>
        <v>0</v>
      </c>
      <c r="AI45" s="110"/>
      <c r="AJ45" s="111"/>
      <c r="AK45" s="91"/>
      <c r="AL45" s="92"/>
      <c r="AM45" s="93"/>
      <c r="AN45" s="34"/>
    </row>
    <row r="46" spans="1:40" s="28" customFormat="1" ht="30" customHeight="1" thickTop="1" x14ac:dyDescent="0.25">
      <c r="A46" s="240">
        <v>15</v>
      </c>
      <c r="B46" s="179" t="s">
        <v>21</v>
      </c>
      <c r="C46" s="211">
        <v>25</v>
      </c>
      <c r="D46" s="208"/>
      <c r="E46" s="145">
        <f>C46*D46</f>
        <v>0</v>
      </c>
      <c r="F46" s="146"/>
      <c r="G46" s="147"/>
      <c r="H46" s="199" t="s">
        <v>42</v>
      </c>
      <c r="I46" s="200"/>
      <c r="J46" s="200"/>
      <c r="K46" s="200"/>
      <c r="L46" s="201"/>
      <c r="M46" s="225" t="s">
        <v>53</v>
      </c>
      <c r="N46" s="232">
        <v>1</v>
      </c>
      <c r="O46" s="208"/>
      <c r="P46" s="145">
        <f>N46*O46</f>
        <v>0</v>
      </c>
      <c r="Q46" s="146"/>
      <c r="R46" s="147"/>
      <c r="S46" s="231" t="s">
        <v>37</v>
      </c>
      <c r="T46" s="234">
        <v>26</v>
      </c>
      <c r="U46" s="208"/>
      <c r="V46" s="145">
        <f>T46*U46</f>
        <v>0</v>
      </c>
      <c r="W46" s="146"/>
      <c r="X46" s="147"/>
      <c r="Y46" s="231" t="str">
        <f>S46</f>
        <v>K</v>
      </c>
      <c r="Z46" s="228">
        <v>26</v>
      </c>
      <c r="AA46" s="278"/>
      <c r="AB46" s="139">
        <f>Z46*AA46</f>
        <v>0</v>
      </c>
      <c r="AC46" s="89"/>
      <c r="AD46" s="90"/>
      <c r="AE46" s="346" t="s">
        <v>62</v>
      </c>
      <c r="AF46" s="304">
        <v>1</v>
      </c>
      <c r="AG46" s="360"/>
      <c r="AH46" s="112">
        <f t="shared" si="7"/>
        <v>0</v>
      </c>
      <c r="AI46" s="113"/>
      <c r="AJ46" s="114"/>
      <c r="AK46" s="88">
        <f>E46+P46+V46+AB46+AH46+AH47+AH48</f>
        <v>0</v>
      </c>
      <c r="AL46" s="89"/>
      <c r="AM46" s="90"/>
      <c r="AN46" s="34"/>
    </row>
    <row r="47" spans="1:40" s="28" customFormat="1" ht="10.5" customHeight="1" x14ac:dyDescent="0.25">
      <c r="A47" s="241"/>
      <c r="B47" s="210"/>
      <c r="C47" s="190"/>
      <c r="D47" s="209"/>
      <c r="E47" s="151"/>
      <c r="F47" s="152"/>
      <c r="G47" s="153"/>
      <c r="H47" s="202"/>
      <c r="I47" s="203"/>
      <c r="J47" s="203"/>
      <c r="K47" s="203"/>
      <c r="L47" s="204"/>
      <c r="M47" s="220"/>
      <c r="N47" s="219"/>
      <c r="O47" s="209"/>
      <c r="P47" s="151"/>
      <c r="Q47" s="152"/>
      <c r="R47" s="153"/>
      <c r="S47" s="218"/>
      <c r="T47" s="235"/>
      <c r="U47" s="209"/>
      <c r="V47" s="151"/>
      <c r="W47" s="152"/>
      <c r="X47" s="153"/>
      <c r="Y47" s="218"/>
      <c r="Z47" s="229"/>
      <c r="AA47" s="216"/>
      <c r="AB47" s="141"/>
      <c r="AC47" s="95"/>
      <c r="AD47" s="96"/>
      <c r="AE47" s="347"/>
      <c r="AF47" s="305"/>
      <c r="AG47" s="163"/>
      <c r="AH47" s="115"/>
      <c r="AI47" s="116"/>
      <c r="AJ47" s="117"/>
      <c r="AK47" s="94"/>
      <c r="AL47" s="95"/>
      <c r="AM47" s="96"/>
      <c r="AN47" s="34"/>
    </row>
    <row r="48" spans="1:40" ht="24.75" customHeight="1" thickBot="1" x14ac:dyDescent="0.3">
      <c r="A48" s="242"/>
      <c r="B48" s="180"/>
      <c r="C48" s="178"/>
      <c r="D48" s="170"/>
      <c r="E48" s="148"/>
      <c r="F48" s="149"/>
      <c r="G48" s="150"/>
      <c r="H48" s="205"/>
      <c r="I48" s="206"/>
      <c r="J48" s="206"/>
      <c r="K48" s="206"/>
      <c r="L48" s="207"/>
      <c r="M48" s="174"/>
      <c r="N48" s="172"/>
      <c r="O48" s="170"/>
      <c r="P48" s="148"/>
      <c r="Q48" s="149"/>
      <c r="R48" s="150"/>
      <c r="S48" s="168"/>
      <c r="T48" s="227"/>
      <c r="U48" s="170"/>
      <c r="V48" s="148"/>
      <c r="W48" s="149"/>
      <c r="X48" s="150"/>
      <c r="Y48" s="168"/>
      <c r="Z48" s="230"/>
      <c r="AA48" s="164"/>
      <c r="AB48" s="140"/>
      <c r="AC48" s="92"/>
      <c r="AD48" s="93"/>
      <c r="AE48" s="57" t="s">
        <v>47</v>
      </c>
      <c r="AF48" s="9">
        <v>1</v>
      </c>
      <c r="AG48" s="83"/>
      <c r="AH48" s="109">
        <f t="shared" si="7"/>
        <v>0</v>
      </c>
      <c r="AI48" s="110"/>
      <c r="AJ48" s="111"/>
      <c r="AK48" s="91"/>
      <c r="AL48" s="92"/>
      <c r="AM48" s="93"/>
      <c r="AN48" s="34"/>
    </row>
    <row r="49" spans="1:40" ht="26.25" thickTop="1" x14ac:dyDescent="0.25">
      <c r="A49" s="240">
        <v>16</v>
      </c>
      <c r="B49" s="179" t="s">
        <v>22</v>
      </c>
      <c r="C49" s="211">
        <v>24</v>
      </c>
      <c r="D49" s="208"/>
      <c r="E49" s="145">
        <f>C49*D49</f>
        <v>0</v>
      </c>
      <c r="F49" s="146"/>
      <c r="G49" s="147"/>
      <c r="H49" s="211" t="s">
        <v>42</v>
      </c>
      <c r="I49" s="212"/>
      <c r="J49" s="212"/>
      <c r="K49" s="212"/>
      <c r="L49" s="213"/>
      <c r="M49" s="225" t="s">
        <v>58</v>
      </c>
      <c r="N49" s="232">
        <v>1</v>
      </c>
      <c r="O49" s="208"/>
      <c r="P49" s="145">
        <f>N49*O49</f>
        <v>0</v>
      </c>
      <c r="Q49" s="146"/>
      <c r="R49" s="147"/>
      <c r="S49" s="231" t="s">
        <v>37</v>
      </c>
      <c r="T49" s="232">
        <v>24</v>
      </c>
      <c r="U49" s="208"/>
      <c r="V49" s="145">
        <f>T49*U49</f>
        <v>0</v>
      </c>
      <c r="W49" s="146"/>
      <c r="X49" s="147"/>
      <c r="Y49" s="223" t="s">
        <v>37</v>
      </c>
      <c r="Z49" s="222">
        <v>24</v>
      </c>
      <c r="AA49" s="278"/>
      <c r="AB49" s="139">
        <f t="shared" si="5"/>
        <v>0</v>
      </c>
      <c r="AC49" s="89"/>
      <c r="AD49" s="90"/>
      <c r="AE49" s="54" t="s">
        <v>4</v>
      </c>
      <c r="AF49" s="37">
        <v>1</v>
      </c>
      <c r="AG49" s="85"/>
      <c r="AH49" s="106">
        <f t="shared" si="7"/>
        <v>0</v>
      </c>
      <c r="AI49" s="107"/>
      <c r="AJ49" s="108"/>
      <c r="AK49" s="88">
        <f>E49+P49+V49+AB49+AH49+AH50</f>
        <v>0</v>
      </c>
      <c r="AL49" s="89"/>
      <c r="AM49" s="90"/>
      <c r="AN49" s="34"/>
    </row>
    <row r="50" spans="1:40" ht="19.5" customHeight="1" thickBot="1" x14ac:dyDescent="0.3">
      <c r="A50" s="242"/>
      <c r="B50" s="180"/>
      <c r="C50" s="178"/>
      <c r="D50" s="170"/>
      <c r="E50" s="148"/>
      <c r="F50" s="149"/>
      <c r="G50" s="150"/>
      <c r="H50" s="178"/>
      <c r="I50" s="214"/>
      <c r="J50" s="214"/>
      <c r="K50" s="214"/>
      <c r="L50" s="215"/>
      <c r="M50" s="168" t="s">
        <v>27</v>
      </c>
      <c r="N50" s="172"/>
      <c r="O50" s="170"/>
      <c r="P50" s="148"/>
      <c r="Q50" s="149"/>
      <c r="R50" s="150"/>
      <c r="S50" s="168"/>
      <c r="T50" s="172"/>
      <c r="U50" s="170"/>
      <c r="V50" s="148"/>
      <c r="W50" s="149"/>
      <c r="X50" s="150"/>
      <c r="Y50" s="224"/>
      <c r="Z50" s="166"/>
      <c r="AA50" s="164"/>
      <c r="AB50" s="140"/>
      <c r="AC50" s="92"/>
      <c r="AD50" s="93"/>
      <c r="AE50" s="30" t="s">
        <v>5</v>
      </c>
      <c r="AF50" s="7">
        <v>1</v>
      </c>
      <c r="AG50" s="83"/>
      <c r="AH50" s="109">
        <f t="shared" si="7"/>
        <v>0</v>
      </c>
      <c r="AI50" s="110"/>
      <c r="AJ50" s="111"/>
      <c r="AK50" s="91"/>
      <c r="AL50" s="92"/>
      <c r="AM50" s="93"/>
      <c r="AN50" s="34"/>
    </row>
    <row r="51" spans="1:40" ht="25.5" customHeight="1" thickTop="1" x14ac:dyDescent="0.25">
      <c r="A51" s="240">
        <v>17</v>
      </c>
      <c r="B51" s="179" t="s">
        <v>23</v>
      </c>
      <c r="C51" s="193">
        <v>19</v>
      </c>
      <c r="D51" s="191"/>
      <c r="E51" s="145">
        <f t="shared" ref="E51" si="8">C51*D51</f>
        <v>0</v>
      </c>
      <c r="F51" s="146"/>
      <c r="G51" s="147"/>
      <c r="H51" s="197">
        <v>18</v>
      </c>
      <c r="I51" s="195"/>
      <c r="J51" s="139">
        <f>H51*I51</f>
        <v>0</v>
      </c>
      <c r="K51" s="89"/>
      <c r="L51" s="90"/>
      <c r="M51" s="46" t="s">
        <v>59</v>
      </c>
      <c r="N51" s="65">
        <v>1</v>
      </c>
      <c r="O51" s="79"/>
      <c r="P51" s="157">
        <f>N51*O51</f>
        <v>0</v>
      </c>
      <c r="Q51" s="158"/>
      <c r="R51" s="159"/>
      <c r="S51" s="87" t="s">
        <v>37</v>
      </c>
      <c r="T51" s="65">
        <v>19</v>
      </c>
      <c r="U51" s="79"/>
      <c r="V51" s="157">
        <f>T51*U51</f>
        <v>0</v>
      </c>
      <c r="W51" s="158"/>
      <c r="X51" s="159"/>
      <c r="Y51" s="48" t="s">
        <v>37</v>
      </c>
      <c r="Z51" s="67">
        <v>19</v>
      </c>
      <c r="AA51" s="82"/>
      <c r="AB51" s="106">
        <f>Z51*AA51</f>
        <v>0</v>
      </c>
      <c r="AC51" s="107"/>
      <c r="AD51" s="108"/>
      <c r="AE51" s="50" t="s">
        <v>48</v>
      </c>
      <c r="AF51" s="41">
        <v>1</v>
      </c>
      <c r="AG51" s="82"/>
      <c r="AH51" s="106">
        <f t="shared" si="7"/>
        <v>0</v>
      </c>
      <c r="AI51" s="107"/>
      <c r="AJ51" s="108"/>
      <c r="AK51" s="88">
        <f>E51+J51+P51+P52+V51+V52+AB51+AB52+AH51+AH52</f>
        <v>0</v>
      </c>
      <c r="AL51" s="89"/>
      <c r="AM51" s="90"/>
      <c r="AN51" s="5"/>
    </row>
    <row r="52" spans="1:40" ht="23.25" customHeight="1" thickBot="1" x14ac:dyDescent="0.3">
      <c r="A52" s="242"/>
      <c r="B52" s="180"/>
      <c r="C52" s="194"/>
      <c r="D52" s="192"/>
      <c r="E52" s="148"/>
      <c r="F52" s="149"/>
      <c r="G52" s="150"/>
      <c r="H52" s="198"/>
      <c r="I52" s="196"/>
      <c r="J52" s="140"/>
      <c r="K52" s="92"/>
      <c r="L52" s="93"/>
      <c r="M52" s="47" t="s">
        <v>66</v>
      </c>
      <c r="N52" s="70">
        <v>1</v>
      </c>
      <c r="O52" s="78"/>
      <c r="P52" s="154">
        <f>N52*O52</f>
        <v>0</v>
      </c>
      <c r="Q52" s="155"/>
      <c r="R52" s="156"/>
      <c r="S52" s="86" t="s">
        <v>38</v>
      </c>
      <c r="T52" s="70">
        <v>18</v>
      </c>
      <c r="U52" s="78"/>
      <c r="V52" s="154">
        <f>T52*U52</f>
        <v>0</v>
      </c>
      <c r="W52" s="155"/>
      <c r="X52" s="156"/>
      <c r="Y52" s="20" t="s">
        <v>38</v>
      </c>
      <c r="Z52" s="68">
        <v>18</v>
      </c>
      <c r="AA52" s="83"/>
      <c r="AB52" s="109">
        <f>Z52*AA52</f>
        <v>0</v>
      </c>
      <c r="AC52" s="110"/>
      <c r="AD52" s="111"/>
      <c r="AE52" s="53" t="s">
        <v>47</v>
      </c>
      <c r="AF52" s="42">
        <v>1</v>
      </c>
      <c r="AG52" s="83"/>
      <c r="AH52" s="109">
        <f t="shared" si="7"/>
        <v>0</v>
      </c>
      <c r="AI52" s="110"/>
      <c r="AJ52" s="111"/>
      <c r="AK52" s="91"/>
      <c r="AL52" s="92"/>
      <c r="AM52" s="93"/>
      <c r="AN52" s="5"/>
    </row>
    <row r="53" spans="1:40" s="28" customFormat="1" ht="23.25" customHeight="1" thickTop="1" x14ac:dyDescent="0.25">
      <c r="A53" s="240">
        <v>18</v>
      </c>
      <c r="B53" s="179" t="s">
        <v>24</v>
      </c>
      <c r="C53" s="177">
        <v>25</v>
      </c>
      <c r="D53" s="175"/>
      <c r="E53" s="145">
        <f>C53*D53</f>
        <v>0</v>
      </c>
      <c r="F53" s="146"/>
      <c r="G53" s="147"/>
      <c r="H53" s="181" t="s">
        <v>42</v>
      </c>
      <c r="I53" s="182"/>
      <c r="J53" s="182"/>
      <c r="K53" s="182"/>
      <c r="L53" s="183"/>
      <c r="M53" s="173" t="s">
        <v>53</v>
      </c>
      <c r="N53" s="171">
        <v>1</v>
      </c>
      <c r="O53" s="169"/>
      <c r="P53" s="145">
        <f>N53*O53</f>
        <v>0</v>
      </c>
      <c r="Q53" s="146"/>
      <c r="R53" s="147"/>
      <c r="S53" s="167" t="s">
        <v>37</v>
      </c>
      <c r="T53" s="171">
        <v>25</v>
      </c>
      <c r="U53" s="169"/>
      <c r="V53" s="145">
        <f>T53*U53</f>
        <v>0</v>
      </c>
      <c r="W53" s="146"/>
      <c r="X53" s="147"/>
      <c r="Y53" s="167" t="s">
        <v>37</v>
      </c>
      <c r="Z53" s="165">
        <v>25</v>
      </c>
      <c r="AA53" s="163"/>
      <c r="AB53" s="139">
        <f>Z53*AA53</f>
        <v>0</v>
      </c>
      <c r="AC53" s="89"/>
      <c r="AD53" s="90"/>
      <c r="AE53" s="50" t="s">
        <v>45</v>
      </c>
      <c r="AF53" s="41">
        <v>1</v>
      </c>
      <c r="AG53" s="82"/>
      <c r="AH53" s="106">
        <f t="shared" si="7"/>
        <v>0</v>
      </c>
      <c r="AI53" s="107"/>
      <c r="AJ53" s="108"/>
      <c r="AK53" s="88">
        <f>E53+P53+V53+AB53+AH53+AH54+AH55</f>
        <v>0</v>
      </c>
      <c r="AL53" s="89"/>
      <c r="AM53" s="90"/>
      <c r="AN53" s="5"/>
    </row>
    <row r="54" spans="1:40" s="28" customFormat="1" ht="23.25" customHeight="1" x14ac:dyDescent="0.25">
      <c r="A54" s="241"/>
      <c r="B54" s="210"/>
      <c r="C54" s="190"/>
      <c r="D54" s="221"/>
      <c r="E54" s="151"/>
      <c r="F54" s="152"/>
      <c r="G54" s="153"/>
      <c r="H54" s="187"/>
      <c r="I54" s="188"/>
      <c r="J54" s="188"/>
      <c r="K54" s="188"/>
      <c r="L54" s="189"/>
      <c r="M54" s="220"/>
      <c r="N54" s="219"/>
      <c r="O54" s="209"/>
      <c r="P54" s="151"/>
      <c r="Q54" s="152"/>
      <c r="R54" s="153"/>
      <c r="S54" s="218"/>
      <c r="T54" s="219"/>
      <c r="U54" s="209"/>
      <c r="V54" s="151"/>
      <c r="W54" s="152"/>
      <c r="X54" s="153"/>
      <c r="Y54" s="218"/>
      <c r="Z54" s="217"/>
      <c r="AA54" s="216"/>
      <c r="AB54" s="141"/>
      <c r="AC54" s="95"/>
      <c r="AD54" s="96"/>
      <c r="AE54" s="51" t="s">
        <v>5</v>
      </c>
      <c r="AF54" s="35">
        <v>1</v>
      </c>
      <c r="AG54" s="84"/>
      <c r="AH54" s="103">
        <f t="shared" si="7"/>
        <v>0</v>
      </c>
      <c r="AI54" s="104"/>
      <c r="AJ54" s="105"/>
      <c r="AK54" s="94"/>
      <c r="AL54" s="95"/>
      <c r="AM54" s="96"/>
      <c r="AN54" s="5"/>
    </row>
    <row r="55" spans="1:40" ht="21.75" customHeight="1" thickBot="1" x14ac:dyDescent="0.3">
      <c r="A55" s="242"/>
      <c r="B55" s="180"/>
      <c r="C55" s="178"/>
      <c r="D55" s="176"/>
      <c r="E55" s="148"/>
      <c r="F55" s="149"/>
      <c r="G55" s="150"/>
      <c r="H55" s="184"/>
      <c r="I55" s="185"/>
      <c r="J55" s="185"/>
      <c r="K55" s="185"/>
      <c r="L55" s="186"/>
      <c r="M55" s="174"/>
      <c r="N55" s="172"/>
      <c r="O55" s="170"/>
      <c r="P55" s="148"/>
      <c r="Q55" s="149"/>
      <c r="R55" s="150"/>
      <c r="S55" s="168"/>
      <c r="T55" s="172"/>
      <c r="U55" s="170"/>
      <c r="V55" s="148"/>
      <c r="W55" s="149"/>
      <c r="X55" s="150"/>
      <c r="Y55" s="168"/>
      <c r="Z55" s="166"/>
      <c r="AA55" s="164"/>
      <c r="AB55" s="140"/>
      <c r="AC55" s="92"/>
      <c r="AD55" s="93"/>
      <c r="AE55" s="30" t="s">
        <v>47</v>
      </c>
      <c r="AF55" s="7">
        <v>1</v>
      </c>
      <c r="AG55" s="83"/>
      <c r="AH55" s="109">
        <f t="shared" si="7"/>
        <v>0</v>
      </c>
      <c r="AI55" s="110"/>
      <c r="AJ55" s="111"/>
      <c r="AK55" s="91"/>
      <c r="AL55" s="92"/>
      <c r="AM55" s="93"/>
      <c r="AN55" s="5"/>
    </row>
    <row r="56" spans="1:40" s="28" customFormat="1" ht="21.75" customHeight="1" thickTop="1" x14ac:dyDescent="0.25">
      <c r="A56" s="240">
        <v>19</v>
      </c>
      <c r="B56" s="179" t="s">
        <v>25</v>
      </c>
      <c r="C56" s="177">
        <v>27</v>
      </c>
      <c r="D56" s="175"/>
      <c r="E56" s="145">
        <f>C56*D56</f>
        <v>0</v>
      </c>
      <c r="F56" s="146"/>
      <c r="G56" s="147"/>
      <c r="H56" s="181" t="s">
        <v>49</v>
      </c>
      <c r="I56" s="182"/>
      <c r="J56" s="182"/>
      <c r="K56" s="182"/>
      <c r="L56" s="183"/>
      <c r="M56" s="173" t="s">
        <v>52</v>
      </c>
      <c r="N56" s="171">
        <v>1</v>
      </c>
      <c r="O56" s="169"/>
      <c r="P56" s="145">
        <f>N56*O56</f>
        <v>0</v>
      </c>
      <c r="Q56" s="146"/>
      <c r="R56" s="147"/>
      <c r="S56" s="167" t="s">
        <v>37</v>
      </c>
      <c r="T56" s="171">
        <v>27</v>
      </c>
      <c r="U56" s="169"/>
      <c r="V56" s="145">
        <f>T56*U56</f>
        <v>0</v>
      </c>
      <c r="W56" s="146"/>
      <c r="X56" s="147"/>
      <c r="Y56" s="167" t="s">
        <v>37</v>
      </c>
      <c r="Z56" s="165">
        <v>27</v>
      </c>
      <c r="AA56" s="163"/>
      <c r="AB56" s="139">
        <f>Z56*AA56</f>
        <v>0</v>
      </c>
      <c r="AC56" s="89"/>
      <c r="AD56" s="90"/>
      <c r="AE56" s="52" t="s">
        <v>48</v>
      </c>
      <c r="AF56" s="8">
        <v>1</v>
      </c>
      <c r="AG56" s="82"/>
      <c r="AH56" s="106">
        <f t="shared" si="7"/>
        <v>0</v>
      </c>
      <c r="AI56" s="107"/>
      <c r="AJ56" s="108"/>
      <c r="AK56" s="88">
        <f>E56+P56+V56+AB56+AH56+AH57</f>
        <v>0</v>
      </c>
      <c r="AL56" s="89"/>
      <c r="AM56" s="90"/>
      <c r="AN56" s="5"/>
    </row>
    <row r="57" spans="1:40" ht="21.75" customHeight="1" thickBot="1" x14ac:dyDescent="0.3">
      <c r="A57" s="242"/>
      <c r="B57" s="180"/>
      <c r="C57" s="178"/>
      <c r="D57" s="176"/>
      <c r="E57" s="148"/>
      <c r="F57" s="149"/>
      <c r="G57" s="150"/>
      <c r="H57" s="184"/>
      <c r="I57" s="185"/>
      <c r="J57" s="185"/>
      <c r="K57" s="185"/>
      <c r="L57" s="186"/>
      <c r="M57" s="174"/>
      <c r="N57" s="172"/>
      <c r="O57" s="170"/>
      <c r="P57" s="148"/>
      <c r="Q57" s="149"/>
      <c r="R57" s="150"/>
      <c r="S57" s="168"/>
      <c r="T57" s="172"/>
      <c r="U57" s="170"/>
      <c r="V57" s="148"/>
      <c r="W57" s="149"/>
      <c r="X57" s="150"/>
      <c r="Y57" s="168"/>
      <c r="Z57" s="166"/>
      <c r="AA57" s="164"/>
      <c r="AB57" s="140"/>
      <c r="AC57" s="92"/>
      <c r="AD57" s="93"/>
      <c r="AE57" s="49" t="s">
        <v>47</v>
      </c>
      <c r="AF57" s="7">
        <v>1</v>
      </c>
      <c r="AG57" s="83"/>
      <c r="AH57" s="109">
        <f t="shared" si="7"/>
        <v>0</v>
      </c>
      <c r="AI57" s="110"/>
      <c r="AJ57" s="111"/>
      <c r="AK57" s="91"/>
      <c r="AL57" s="92"/>
      <c r="AM57" s="93"/>
      <c r="AN57" s="5"/>
    </row>
    <row r="58" spans="1:40" s="28" customFormat="1" ht="21.75" customHeight="1" thickTop="1" x14ac:dyDescent="0.25">
      <c r="A58" s="240">
        <v>20</v>
      </c>
      <c r="B58" s="179" t="s">
        <v>69</v>
      </c>
      <c r="C58" s="177">
        <v>27</v>
      </c>
      <c r="D58" s="175"/>
      <c r="E58" s="145">
        <f>C58*D58</f>
        <v>0</v>
      </c>
      <c r="F58" s="146"/>
      <c r="G58" s="147"/>
      <c r="H58" s="181" t="s">
        <v>49</v>
      </c>
      <c r="I58" s="182"/>
      <c r="J58" s="182"/>
      <c r="K58" s="182"/>
      <c r="L58" s="183"/>
      <c r="M58" s="173" t="s">
        <v>52</v>
      </c>
      <c r="N58" s="171">
        <v>1</v>
      </c>
      <c r="O58" s="169"/>
      <c r="P58" s="145">
        <f>N58*O58</f>
        <v>0</v>
      </c>
      <c r="Q58" s="146"/>
      <c r="R58" s="147"/>
      <c r="S58" s="167" t="s">
        <v>37</v>
      </c>
      <c r="T58" s="171">
        <v>27</v>
      </c>
      <c r="U58" s="169"/>
      <c r="V58" s="145">
        <f>T58*U58</f>
        <v>0</v>
      </c>
      <c r="W58" s="146"/>
      <c r="X58" s="147"/>
      <c r="Y58" s="167" t="s">
        <v>37</v>
      </c>
      <c r="Z58" s="165">
        <v>27</v>
      </c>
      <c r="AA58" s="163"/>
      <c r="AB58" s="139">
        <f>Z58*AA58</f>
        <v>0</v>
      </c>
      <c r="AC58" s="89"/>
      <c r="AD58" s="90"/>
      <c r="AE58" s="12" t="s">
        <v>48</v>
      </c>
      <c r="AF58" s="8">
        <v>1</v>
      </c>
      <c r="AG58" s="82"/>
      <c r="AH58" s="106">
        <f t="shared" si="7"/>
        <v>0</v>
      </c>
      <c r="AI58" s="107"/>
      <c r="AJ58" s="108"/>
      <c r="AK58" s="88">
        <f>E58+P58+V58+AB58+AH58+AH59</f>
        <v>0</v>
      </c>
      <c r="AL58" s="89"/>
      <c r="AM58" s="90"/>
      <c r="AN58" s="5"/>
    </row>
    <row r="59" spans="1:40" ht="21" customHeight="1" thickBot="1" x14ac:dyDescent="0.3">
      <c r="A59" s="242"/>
      <c r="B59" s="180"/>
      <c r="C59" s="178"/>
      <c r="D59" s="176"/>
      <c r="E59" s="148"/>
      <c r="F59" s="149"/>
      <c r="G59" s="150"/>
      <c r="H59" s="184"/>
      <c r="I59" s="185"/>
      <c r="J59" s="185"/>
      <c r="K59" s="185"/>
      <c r="L59" s="186"/>
      <c r="M59" s="174"/>
      <c r="N59" s="172"/>
      <c r="O59" s="170"/>
      <c r="P59" s="148"/>
      <c r="Q59" s="149"/>
      <c r="R59" s="150"/>
      <c r="S59" s="168"/>
      <c r="T59" s="172"/>
      <c r="U59" s="170"/>
      <c r="V59" s="148"/>
      <c r="W59" s="149"/>
      <c r="X59" s="150"/>
      <c r="Y59" s="168"/>
      <c r="Z59" s="166"/>
      <c r="AA59" s="164"/>
      <c r="AB59" s="140"/>
      <c r="AC59" s="92"/>
      <c r="AD59" s="93"/>
      <c r="AE59" s="49" t="s">
        <v>47</v>
      </c>
      <c r="AF59" s="7">
        <v>1</v>
      </c>
      <c r="AG59" s="83"/>
      <c r="AH59" s="109">
        <f t="shared" si="7"/>
        <v>0</v>
      </c>
      <c r="AI59" s="110"/>
      <c r="AJ59" s="111"/>
      <c r="AK59" s="91"/>
      <c r="AL59" s="92"/>
      <c r="AM59" s="93"/>
      <c r="AN59" s="5"/>
    </row>
    <row r="60" spans="1:40" ht="17.25" thickTop="1" thickBot="1" x14ac:dyDescent="0.3">
      <c r="A60" s="44"/>
      <c r="B60" s="45" t="s">
        <v>26</v>
      </c>
      <c r="C60" s="6">
        <f>SUM(C11:C58)</f>
        <v>476</v>
      </c>
      <c r="D60" s="77"/>
      <c r="E60" s="127">
        <f>E11+E14+E16+E18+E21+E24+E26+E29+E32+E34+E36+E38+E41+E43+E46+E49+E51+E53+E56+E58</f>
        <v>0</v>
      </c>
      <c r="F60" s="128"/>
      <c r="G60" s="129"/>
      <c r="H60" s="4"/>
      <c r="I60" s="4"/>
      <c r="J60" s="127">
        <f>J24+J29+J51</f>
        <v>0</v>
      </c>
      <c r="K60" s="128"/>
      <c r="L60" s="129"/>
      <c r="M60" s="2"/>
      <c r="N60" s="3"/>
      <c r="O60" s="80"/>
      <c r="P60" s="127">
        <f>P11+P14+P16+P18+P21+P24+P26+P29+P31+P32+P34+P36+P38+P41+P43+P46+P49+P51+P52+P53+P56+P58</f>
        <v>0</v>
      </c>
      <c r="Q60" s="128"/>
      <c r="R60" s="129"/>
      <c r="S60" s="2"/>
      <c r="T60" s="3"/>
      <c r="U60" s="80"/>
      <c r="V60" s="127">
        <f>V11+V14+V16+V18+V21+V24+V26+V29+V31+V32+V34+V36+V38+V41+V43+V46+V49+V51+V52+V53+V56+V58</f>
        <v>0</v>
      </c>
      <c r="W60" s="128"/>
      <c r="X60" s="129"/>
      <c r="Y60" s="2"/>
      <c r="Z60" s="2"/>
      <c r="AA60" s="80"/>
      <c r="AB60" s="127">
        <f>AB11+AB14+AB16+AB18+AB21+AB24+AB26+AB29+AB31+AB32+AB34+AB36+AB38+AB41+AB43+AB46+AB49+AB51+AB52+AB53+AB56+AB58</f>
        <v>0</v>
      </c>
      <c r="AC60" s="128"/>
      <c r="AD60" s="129"/>
      <c r="AE60" s="1"/>
      <c r="AF60" s="2"/>
      <c r="AG60" s="80"/>
      <c r="AH60" s="127">
        <f>SUM(AH11:AH59)</f>
        <v>0</v>
      </c>
      <c r="AI60" s="128"/>
      <c r="AJ60" s="129"/>
      <c r="AK60" s="100">
        <f>SUM(AK11:AK59)</f>
        <v>0</v>
      </c>
      <c r="AL60" s="101"/>
      <c r="AM60" s="102"/>
      <c r="AN60" s="5"/>
    </row>
    <row r="61" spans="1:40" ht="8.1" customHeight="1" thickTop="1" x14ac:dyDescent="0.25">
      <c r="AK61" s="64"/>
    </row>
    <row r="62" spans="1:40" ht="6" customHeight="1" x14ac:dyDescent="0.25"/>
    <row r="64" spans="1:40" ht="15.75" thickBot="1" x14ac:dyDescent="0.3">
      <c r="C64" s="322"/>
      <c r="D64" s="322"/>
      <c r="E64" s="322"/>
      <c r="F64" s="322"/>
      <c r="G64" s="322"/>
      <c r="H64" s="322"/>
      <c r="I64" s="322"/>
      <c r="J64" s="322"/>
      <c r="K64" s="322"/>
      <c r="L64" s="322"/>
      <c r="M64" s="322"/>
    </row>
    <row r="65" spans="1:17" x14ac:dyDescent="0.25">
      <c r="A65" s="308" t="s">
        <v>67</v>
      </c>
      <c r="B65" s="309"/>
      <c r="C65" s="309"/>
      <c r="D65" s="309"/>
      <c r="E65" s="309"/>
      <c r="F65" s="309"/>
      <c r="G65" s="309"/>
      <c r="H65" s="309"/>
      <c r="I65" s="309"/>
      <c r="J65" s="309"/>
      <c r="K65" s="309"/>
      <c r="L65" s="309"/>
      <c r="M65" s="309"/>
      <c r="N65" s="309"/>
      <c r="O65" s="309"/>
      <c r="P65" s="309"/>
      <c r="Q65" s="310"/>
    </row>
    <row r="66" spans="1:17" x14ac:dyDescent="0.25">
      <c r="A66" s="311"/>
      <c r="B66" s="312"/>
      <c r="C66" s="312"/>
      <c r="D66" s="312"/>
      <c r="E66" s="312"/>
      <c r="F66" s="312"/>
      <c r="G66" s="312"/>
      <c r="H66" s="312"/>
      <c r="I66" s="312"/>
      <c r="J66" s="312"/>
      <c r="K66" s="312"/>
      <c r="L66" s="312"/>
      <c r="M66" s="312"/>
      <c r="N66" s="312"/>
      <c r="O66" s="312"/>
      <c r="P66" s="312"/>
      <c r="Q66" s="313"/>
    </row>
    <row r="67" spans="1:17" ht="15.75" thickBot="1" x14ac:dyDescent="0.3">
      <c r="A67" s="314"/>
      <c r="B67" s="315"/>
      <c r="C67" s="315"/>
      <c r="D67" s="315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6"/>
    </row>
    <row r="68" spans="1:17" ht="15.75" thickBot="1" x14ac:dyDescent="0.3"/>
    <row r="69" spans="1:17" x14ac:dyDescent="0.25">
      <c r="A69" s="308" t="s">
        <v>33</v>
      </c>
      <c r="B69" s="309"/>
      <c r="C69" s="309"/>
      <c r="D69" s="309"/>
      <c r="E69" s="309"/>
      <c r="F69" s="309"/>
      <c r="G69" s="309"/>
      <c r="H69" s="309"/>
      <c r="I69" s="309"/>
      <c r="J69" s="309"/>
      <c r="K69" s="309"/>
      <c r="L69" s="309"/>
      <c r="M69" s="309"/>
      <c r="N69" s="309"/>
      <c r="O69" s="309"/>
      <c r="P69" s="309"/>
      <c r="Q69" s="310"/>
    </row>
    <row r="70" spans="1:17" x14ac:dyDescent="0.25">
      <c r="A70" s="311"/>
      <c r="B70" s="312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12"/>
      <c r="P70" s="312"/>
      <c r="Q70" s="313"/>
    </row>
    <row r="71" spans="1:17" x14ac:dyDescent="0.25">
      <c r="A71" s="311"/>
      <c r="B71" s="312"/>
      <c r="C71" s="312"/>
      <c r="D71" s="312"/>
      <c r="E71" s="312"/>
      <c r="F71" s="312"/>
      <c r="G71" s="312"/>
      <c r="H71" s="312"/>
      <c r="I71" s="312"/>
      <c r="J71" s="312"/>
      <c r="K71" s="312"/>
      <c r="L71" s="312"/>
      <c r="M71" s="312"/>
      <c r="N71" s="312"/>
      <c r="O71" s="312"/>
      <c r="P71" s="312"/>
      <c r="Q71" s="313"/>
    </row>
    <row r="72" spans="1:17" ht="15.75" thickBot="1" x14ac:dyDescent="0.3">
      <c r="A72" s="314"/>
      <c r="B72" s="315"/>
      <c r="C72" s="315"/>
      <c r="D72" s="315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6"/>
    </row>
  </sheetData>
  <mergeCells count="473">
    <mergeCell ref="Y41:Y42"/>
    <mergeCell ref="AA41:AA42"/>
    <mergeCell ref="Z41:Z42"/>
    <mergeCell ref="AB41:AD42"/>
    <mergeCell ref="A16:A17"/>
    <mergeCell ref="A21:A23"/>
    <mergeCell ref="A34:A35"/>
    <mergeCell ref="A32:A33"/>
    <mergeCell ref="A41:A42"/>
    <mergeCell ref="A38:A40"/>
    <mergeCell ref="A36:A37"/>
    <mergeCell ref="A24:A25"/>
    <mergeCell ref="A29:A31"/>
    <mergeCell ref="AG38:AG39"/>
    <mergeCell ref="AF38:AF39"/>
    <mergeCell ref="AE38:AE39"/>
    <mergeCell ref="C38:C40"/>
    <mergeCell ref="H38:L40"/>
    <mergeCell ref="AG46:AG47"/>
    <mergeCell ref="AF46:AF47"/>
    <mergeCell ref="AE46:AE47"/>
    <mergeCell ref="A18:A20"/>
    <mergeCell ref="B41:B42"/>
    <mergeCell ref="O41:O42"/>
    <mergeCell ref="N41:N42"/>
    <mergeCell ref="M41:M42"/>
    <mergeCell ref="AA36:AA37"/>
    <mergeCell ref="Z36:Z37"/>
    <mergeCell ref="O36:O37"/>
    <mergeCell ref="N36:N37"/>
    <mergeCell ref="M36:M37"/>
    <mergeCell ref="Y36:Y37"/>
    <mergeCell ref="U36:U37"/>
    <mergeCell ref="T36:T37"/>
    <mergeCell ref="S36:S37"/>
    <mergeCell ref="V36:X37"/>
    <mergeCell ref="B34:B35"/>
    <mergeCell ref="A58:A59"/>
    <mergeCell ref="A56:A57"/>
    <mergeCell ref="A49:A50"/>
    <mergeCell ref="A51:A52"/>
    <mergeCell ref="A46:A48"/>
    <mergeCell ref="A53:A55"/>
    <mergeCell ref="AA38:AA40"/>
    <mergeCell ref="Z38:Z40"/>
    <mergeCell ref="Y38:Y40"/>
    <mergeCell ref="O38:O40"/>
    <mergeCell ref="N38:N40"/>
    <mergeCell ref="M38:M40"/>
    <mergeCell ref="V38:X40"/>
    <mergeCell ref="B38:B40"/>
    <mergeCell ref="D38:D40"/>
    <mergeCell ref="U38:U40"/>
    <mergeCell ref="T38:T40"/>
    <mergeCell ref="S38:S40"/>
    <mergeCell ref="C41:C42"/>
    <mergeCell ref="N49:N50"/>
    <mergeCell ref="O43:O45"/>
    <mergeCell ref="H41:L42"/>
    <mergeCell ref="U43:U45"/>
    <mergeCell ref="AA46:AA48"/>
    <mergeCell ref="AA34:AA35"/>
    <mergeCell ref="Z34:Z35"/>
    <mergeCell ref="Y34:Y35"/>
    <mergeCell ref="U34:U35"/>
    <mergeCell ref="T34:T35"/>
    <mergeCell ref="S34:S35"/>
    <mergeCell ref="O34:O35"/>
    <mergeCell ref="D34:D35"/>
    <mergeCell ref="H34:L35"/>
    <mergeCell ref="E34:G35"/>
    <mergeCell ref="V34:X35"/>
    <mergeCell ref="AA32:AA33"/>
    <mergeCell ref="Z32:Z33"/>
    <mergeCell ref="Y32:Y33"/>
    <mergeCell ref="V32:X33"/>
    <mergeCell ref="AB32:AD33"/>
    <mergeCell ref="AB29:AD30"/>
    <mergeCell ref="H32:L33"/>
    <mergeCell ref="C34:C35"/>
    <mergeCell ref="D32:D33"/>
    <mergeCell ref="U32:U33"/>
    <mergeCell ref="T32:T33"/>
    <mergeCell ref="S32:S33"/>
    <mergeCell ref="O32:O33"/>
    <mergeCell ref="N32:N33"/>
    <mergeCell ref="M32:M33"/>
    <mergeCell ref="C29:C31"/>
    <mergeCell ref="AA29:AA30"/>
    <mergeCell ref="Z29:Z30"/>
    <mergeCell ref="Y29:Y30"/>
    <mergeCell ref="U29:U30"/>
    <mergeCell ref="T29:T30"/>
    <mergeCell ref="S29:S30"/>
    <mergeCell ref="O29:O30"/>
    <mergeCell ref="N29:N30"/>
    <mergeCell ref="AA26:AA28"/>
    <mergeCell ref="Z26:Z28"/>
    <mergeCell ref="Y26:Y28"/>
    <mergeCell ref="U26:U28"/>
    <mergeCell ref="T26:T28"/>
    <mergeCell ref="S26:S28"/>
    <mergeCell ref="O26:O28"/>
    <mergeCell ref="N26:N28"/>
    <mergeCell ref="M26:M28"/>
    <mergeCell ref="V26:X28"/>
    <mergeCell ref="Z21:Z23"/>
    <mergeCell ref="Y21:Y23"/>
    <mergeCell ref="D21:D23"/>
    <mergeCell ref="U21:U23"/>
    <mergeCell ref="T21:T23"/>
    <mergeCell ref="S21:S23"/>
    <mergeCell ref="O21:O23"/>
    <mergeCell ref="N21:N23"/>
    <mergeCell ref="M21:M23"/>
    <mergeCell ref="H21:L23"/>
    <mergeCell ref="AK8:AM8"/>
    <mergeCell ref="AK9:AM9"/>
    <mergeCell ref="A65:Q67"/>
    <mergeCell ref="H24:H25"/>
    <mergeCell ref="C32:C33"/>
    <mergeCell ref="B32:B33"/>
    <mergeCell ref="D36:D37"/>
    <mergeCell ref="D26:D28"/>
    <mergeCell ref="C26:C28"/>
    <mergeCell ref="B26:B28"/>
    <mergeCell ref="A26:A28"/>
    <mergeCell ref="I29:I31"/>
    <mergeCell ref="AA14:AA15"/>
    <mergeCell ref="Z14:Z15"/>
    <mergeCell ref="Y14:Y15"/>
    <mergeCell ref="AA18:AA20"/>
    <mergeCell ref="Z18:Z20"/>
    <mergeCell ref="U18:U20"/>
    <mergeCell ref="T18:T20"/>
    <mergeCell ref="S18:S20"/>
    <mergeCell ref="C16:C17"/>
    <mergeCell ref="B16:B17"/>
    <mergeCell ref="O11:O13"/>
    <mergeCell ref="N11:N13"/>
    <mergeCell ref="A69:Q72"/>
    <mergeCell ref="B1:D1"/>
    <mergeCell ref="Q1:W1"/>
    <mergeCell ref="C5:O7"/>
    <mergeCell ref="C64:M64"/>
    <mergeCell ref="U49:U50"/>
    <mergeCell ref="T49:T50"/>
    <mergeCell ref="S49:S50"/>
    <mergeCell ref="B29:B31"/>
    <mergeCell ref="C8:G8"/>
    <mergeCell ref="H8:L8"/>
    <mergeCell ref="M8:R8"/>
    <mergeCell ref="S8:X8"/>
    <mergeCell ref="B24:B25"/>
    <mergeCell ref="U14:U15"/>
    <mergeCell ref="T14:T15"/>
    <mergeCell ref="S14:S15"/>
    <mergeCell ref="H16:L17"/>
    <mergeCell ref="O16:O17"/>
    <mergeCell ref="D18:D20"/>
    <mergeCell ref="U16:U17"/>
    <mergeCell ref="T16:T17"/>
    <mergeCell ref="S16:S17"/>
    <mergeCell ref="N16:N17"/>
    <mergeCell ref="Y8:AD8"/>
    <mergeCell ref="AE8:AJ8"/>
    <mergeCell ref="AA49:AA50"/>
    <mergeCell ref="AA24:AA25"/>
    <mergeCell ref="Y9:AD9"/>
    <mergeCell ref="Z24:Z25"/>
    <mergeCell ref="Y24:Y25"/>
    <mergeCell ref="AA43:AA45"/>
    <mergeCell ref="Z11:Z13"/>
    <mergeCell ref="Y11:Y13"/>
    <mergeCell ref="AA11:AA13"/>
    <mergeCell ref="Y18:Y20"/>
    <mergeCell ref="AE9:AJ9"/>
    <mergeCell ref="AG11:AG12"/>
    <mergeCell ref="AF11:AF12"/>
    <mergeCell ref="AE11:AE12"/>
    <mergeCell ref="AG18:AG19"/>
    <mergeCell ref="AF18:AF19"/>
    <mergeCell ref="AE18:AE19"/>
    <mergeCell ref="AA16:AA17"/>
    <mergeCell ref="Z16:Z17"/>
    <mergeCell ref="Y16:Y17"/>
    <mergeCell ref="AA21:AA23"/>
    <mergeCell ref="S9:X9"/>
    <mergeCell ref="U24:U25"/>
    <mergeCell ref="T24:T25"/>
    <mergeCell ref="S24:S25"/>
    <mergeCell ref="B11:B13"/>
    <mergeCell ref="C11:C13"/>
    <mergeCell ref="D11:D13"/>
    <mergeCell ref="M11:M13"/>
    <mergeCell ref="U11:U13"/>
    <mergeCell ref="T11:T13"/>
    <mergeCell ref="S11:S13"/>
    <mergeCell ref="O14:O15"/>
    <mergeCell ref="N14:N15"/>
    <mergeCell ref="M14:M15"/>
    <mergeCell ref="O18:O20"/>
    <mergeCell ref="N18:N20"/>
    <mergeCell ref="C21:C23"/>
    <mergeCell ref="B21:B23"/>
    <mergeCell ref="I24:I25"/>
    <mergeCell ref="O24:O25"/>
    <mergeCell ref="M24:M25"/>
    <mergeCell ref="N24:N25"/>
    <mergeCell ref="E10:G10"/>
    <mergeCell ref="E11:G13"/>
    <mergeCell ref="A14:A15"/>
    <mergeCell ref="D16:D17"/>
    <mergeCell ref="A43:A45"/>
    <mergeCell ref="A8:A10"/>
    <mergeCell ref="M2:O2"/>
    <mergeCell ref="M9:R9"/>
    <mergeCell ref="H9:L9"/>
    <mergeCell ref="H36:L37"/>
    <mergeCell ref="M16:M17"/>
    <mergeCell ref="H11:L13"/>
    <mergeCell ref="H18:L20"/>
    <mergeCell ref="M18:M20"/>
    <mergeCell ref="H14:L15"/>
    <mergeCell ref="C18:C20"/>
    <mergeCell ref="B18:B20"/>
    <mergeCell ref="B8:B9"/>
    <mergeCell ref="C9:G9"/>
    <mergeCell ref="D14:D15"/>
    <mergeCell ref="C14:C15"/>
    <mergeCell ref="B14:B15"/>
    <mergeCell ref="C36:C37"/>
    <mergeCell ref="B36:B37"/>
    <mergeCell ref="D41:D42"/>
    <mergeCell ref="M29:M30"/>
    <mergeCell ref="H29:H31"/>
    <mergeCell ref="N34:N35"/>
    <mergeCell ref="M34:M35"/>
    <mergeCell ref="N43:N45"/>
    <mergeCell ref="M43:M45"/>
    <mergeCell ref="B43:B45"/>
    <mergeCell ref="C46:C48"/>
    <mergeCell ref="B46:B48"/>
    <mergeCell ref="T46:T48"/>
    <mergeCell ref="S46:S48"/>
    <mergeCell ref="T43:T45"/>
    <mergeCell ref="S43:S45"/>
    <mergeCell ref="C43:C45"/>
    <mergeCell ref="D29:D31"/>
    <mergeCell ref="Z46:Z48"/>
    <mergeCell ref="Y46:Y48"/>
    <mergeCell ref="U46:U48"/>
    <mergeCell ref="Z43:Z45"/>
    <mergeCell ref="Y43:Y45"/>
    <mergeCell ref="D43:D45"/>
    <mergeCell ref="H46:L48"/>
    <mergeCell ref="O46:O48"/>
    <mergeCell ref="N46:N48"/>
    <mergeCell ref="M46:M48"/>
    <mergeCell ref="B56:B57"/>
    <mergeCell ref="D56:D57"/>
    <mergeCell ref="C56:C57"/>
    <mergeCell ref="M49:M50"/>
    <mergeCell ref="P43:R45"/>
    <mergeCell ref="P41:R42"/>
    <mergeCell ref="V41:X42"/>
    <mergeCell ref="O49:O50"/>
    <mergeCell ref="C49:C50"/>
    <mergeCell ref="D49:D50"/>
    <mergeCell ref="U41:U42"/>
    <mergeCell ref="T41:T42"/>
    <mergeCell ref="S41:S42"/>
    <mergeCell ref="B53:B55"/>
    <mergeCell ref="H49:L50"/>
    <mergeCell ref="AA53:AA55"/>
    <mergeCell ref="Z53:Z55"/>
    <mergeCell ref="Y53:Y55"/>
    <mergeCell ref="U53:U55"/>
    <mergeCell ref="T53:T55"/>
    <mergeCell ref="S53:S55"/>
    <mergeCell ref="O53:O55"/>
    <mergeCell ref="N53:N55"/>
    <mergeCell ref="M53:M55"/>
    <mergeCell ref="D53:D55"/>
    <mergeCell ref="Z49:Z50"/>
    <mergeCell ref="Y49:Y50"/>
    <mergeCell ref="B51:B52"/>
    <mergeCell ref="B49:B50"/>
    <mergeCell ref="Z56:Z57"/>
    <mergeCell ref="D58:D59"/>
    <mergeCell ref="C58:C59"/>
    <mergeCell ref="B58:B59"/>
    <mergeCell ref="H58:L59"/>
    <mergeCell ref="H56:L57"/>
    <mergeCell ref="H53:L55"/>
    <mergeCell ref="C53:C55"/>
    <mergeCell ref="H26:L28"/>
    <mergeCell ref="D51:D52"/>
    <mergeCell ref="C51:C52"/>
    <mergeCell ref="I51:I52"/>
    <mergeCell ref="H51:H52"/>
    <mergeCell ref="H43:L45"/>
    <mergeCell ref="D46:D48"/>
    <mergeCell ref="E41:G42"/>
    <mergeCell ref="E43:G45"/>
    <mergeCell ref="E46:G48"/>
    <mergeCell ref="E49:G50"/>
    <mergeCell ref="E51:G52"/>
    <mergeCell ref="E53:G55"/>
    <mergeCell ref="E56:G57"/>
    <mergeCell ref="E58:G59"/>
    <mergeCell ref="Y56:Y57"/>
    <mergeCell ref="E21:G23"/>
    <mergeCell ref="E18:G20"/>
    <mergeCell ref="E16:G17"/>
    <mergeCell ref="E26:G28"/>
    <mergeCell ref="E29:G31"/>
    <mergeCell ref="E32:G33"/>
    <mergeCell ref="E36:G37"/>
    <mergeCell ref="E38:G40"/>
    <mergeCell ref="AA58:AA59"/>
    <mergeCell ref="Z58:Z59"/>
    <mergeCell ref="Y58:Y59"/>
    <mergeCell ref="U58:U59"/>
    <mergeCell ref="T58:T59"/>
    <mergeCell ref="S58:S59"/>
    <mergeCell ref="O56:O57"/>
    <mergeCell ref="N56:N57"/>
    <mergeCell ref="M56:M57"/>
    <mergeCell ref="O58:O59"/>
    <mergeCell ref="N58:N59"/>
    <mergeCell ref="M58:M59"/>
    <mergeCell ref="U56:U57"/>
    <mergeCell ref="T56:T57"/>
    <mergeCell ref="S56:S57"/>
    <mergeCell ref="AA56:AA57"/>
    <mergeCell ref="E60:G60"/>
    <mergeCell ref="J10:L10"/>
    <mergeCell ref="J24:L25"/>
    <mergeCell ref="J29:L31"/>
    <mergeCell ref="J51:L52"/>
    <mergeCell ref="J60:L60"/>
    <mergeCell ref="P10:R10"/>
    <mergeCell ref="P11:R13"/>
    <mergeCell ref="P31:R31"/>
    <mergeCell ref="P29:R30"/>
    <mergeCell ref="P26:R28"/>
    <mergeCell ref="P24:R25"/>
    <mergeCell ref="P21:R23"/>
    <mergeCell ref="P18:R20"/>
    <mergeCell ref="P16:R17"/>
    <mergeCell ref="P14:R15"/>
    <mergeCell ref="P58:R59"/>
    <mergeCell ref="P56:R57"/>
    <mergeCell ref="P53:R55"/>
    <mergeCell ref="P52:R52"/>
    <mergeCell ref="P51:R51"/>
    <mergeCell ref="P49:R50"/>
    <mergeCell ref="P46:R48"/>
    <mergeCell ref="E14:G15"/>
    <mergeCell ref="V24:X25"/>
    <mergeCell ref="V21:X23"/>
    <mergeCell ref="V18:X20"/>
    <mergeCell ref="V16:X17"/>
    <mergeCell ref="V14:X15"/>
    <mergeCell ref="V11:X13"/>
    <mergeCell ref="V10:X10"/>
    <mergeCell ref="P60:R60"/>
    <mergeCell ref="V60:X60"/>
    <mergeCell ref="V58:X59"/>
    <mergeCell ref="V56:X57"/>
    <mergeCell ref="V53:X55"/>
    <mergeCell ref="V52:X52"/>
    <mergeCell ref="V51:X51"/>
    <mergeCell ref="V49:X50"/>
    <mergeCell ref="V46:X48"/>
    <mergeCell ref="V43:X45"/>
    <mergeCell ref="P38:R40"/>
    <mergeCell ref="P36:R37"/>
    <mergeCell ref="P34:R35"/>
    <mergeCell ref="P32:R33"/>
    <mergeCell ref="V31:X31"/>
    <mergeCell ref="V29:X30"/>
    <mergeCell ref="AB26:AD28"/>
    <mergeCell ref="AB24:AD25"/>
    <mergeCell ref="AB21:AD23"/>
    <mergeCell ref="AB18:AD20"/>
    <mergeCell ref="AB16:AD17"/>
    <mergeCell ref="AB14:AD15"/>
    <mergeCell ref="AB11:AD13"/>
    <mergeCell ref="AB10:AD10"/>
    <mergeCell ref="AB60:AD60"/>
    <mergeCell ref="AB58:AD59"/>
    <mergeCell ref="AB56:AD57"/>
    <mergeCell ref="AB53:AD55"/>
    <mergeCell ref="AB52:AD52"/>
    <mergeCell ref="AB51:AD51"/>
    <mergeCell ref="AB49:AD50"/>
    <mergeCell ref="AB46:AD48"/>
    <mergeCell ref="AB43:AD45"/>
    <mergeCell ref="AB38:AD40"/>
    <mergeCell ref="AB36:AD37"/>
    <mergeCell ref="AB34:AD35"/>
    <mergeCell ref="AB31:AD31"/>
    <mergeCell ref="AH60:AJ60"/>
    <mergeCell ref="AH59:AJ59"/>
    <mergeCell ref="AH58:AJ58"/>
    <mergeCell ref="AH57:AJ57"/>
    <mergeCell ref="AH56:AJ56"/>
    <mergeCell ref="AH55:AJ55"/>
    <mergeCell ref="AH54:AJ54"/>
    <mergeCell ref="AH53:AJ53"/>
    <mergeCell ref="AH52:AJ52"/>
    <mergeCell ref="AH51:AJ51"/>
    <mergeCell ref="AH50:AJ50"/>
    <mergeCell ref="AH49:AJ49"/>
    <mergeCell ref="AH48:AJ48"/>
    <mergeCell ref="AH46:AJ47"/>
    <mergeCell ref="AH45:AJ45"/>
    <mergeCell ref="AH44:AJ44"/>
    <mergeCell ref="AH43:AJ43"/>
    <mergeCell ref="AH42:AJ42"/>
    <mergeCell ref="AH41:AJ41"/>
    <mergeCell ref="AH40:AJ40"/>
    <mergeCell ref="AH38:AJ39"/>
    <mergeCell ref="AH37:AJ37"/>
    <mergeCell ref="AH36:AJ36"/>
    <mergeCell ref="AH35:AJ35"/>
    <mergeCell ref="AH34:AJ34"/>
    <mergeCell ref="AH33:AJ33"/>
    <mergeCell ref="AH32:AJ32"/>
    <mergeCell ref="AH31:AJ31"/>
    <mergeCell ref="AH30:AJ30"/>
    <mergeCell ref="AH29:AJ29"/>
    <mergeCell ref="AH28:AJ28"/>
    <mergeCell ref="AH27:AJ27"/>
    <mergeCell ref="AH26:AJ26"/>
    <mergeCell ref="AH25:AJ25"/>
    <mergeCell ref="AH24:AJ24"/>
    <mergeCell ref="AH23:AJ23"/>
    <mergeCell ref="AH22:AJ22"/>
    <mergeCell ref="AH21:AJ21"/>
    <mergeCell ref="AH20:AJ20"/>
    <mergeCell ref="AH18:AJ19"/>
    <mergeCell ref="AH17:AJ17"/>
    <mergeCell ref="AH16:AJ16"/>
    <mergeCell ref="AH15:AJ15"/>
    <mergeCell ref="AH10:AJ10"/>
    <mergeCell ref="AH14:AJ14"/>
    <mergeCell ref="AH13:AJ13"/>
    <mergeCell ref="AH11:AJ12"/>
    <mergeCell ref="AK60:AM60"/>
    <mergeCell ref="AK58:AM59"/>
    <mergeCell ref="AK56:AM57"/>
    <mergeCell ref="AK53:AM55"/>
    <mergeCell ref="AK51:AM52"/>
    <mergeCell ref="AK49:AM50"/>
    <mergeCell ref="AK46:AM48"/>
    <mergeCell ref="AK43:AM45"/>
    <mergeCell ref="AK41:AM42"/>
    <mergeCell ref="AK16:AM17"/>
    <mergeCell ref="AK14:AM15"/>
    <mergeCell ref="AK11:AM13"/>
    <mergeCell ref="AK10:AM10"/>
    <mergeCell ref="AK38:AM40"/>
    <mergeCell ref="AK36:AM37"/>
    <mergeCell ref="AK34:AM35"/>
    <mergeCell ref="AK32:AM33"/>
    <mergeCell ref="AK29:AM31"/>
    <mergeCell ref="AK26:AM28"/>
    <mergeCell ref="AK24:AM25"/>
    <mergeCell ref="AK21:AM23"/>
    <mergeCell ref="AK18:AM20"/>
  </mergeCells>
  <pageMargins left="0.23622047244094491" right="0.23622047244094491" top="0.74803149606299213" bottom="0.74803149606299213" header="0.31496062992125984" footer="0.31496062992125984"/>
  <pageSetup paperSize="8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F1 Kalkulacja</vt:lpstr>
      <vt:lpstr>'F1 Kalkulacja'!Obszar_wydruku</vt:lpstr>
      <vt:lpstr>'F1 Kalkulacja'!Tytuły_wydruku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Rutkowska Anna</dc:creator>
  <cp:lastModifiedBy>Rutkowska Anna</cp:lastModifiedBy>
  <cp:lastPrinted>2021-07-02T05:58:41Z</cp:lastPrinted>
  <dcterms:created xsi:type="dcterms:W3CDTF">2020-09-01T05:57:08Z</dcterms:created>
  <dcterms:modified xsi:type="dcterms:W3CDTF">2021-07-08T09:57:39Z</dcterms:modified>
</cp:coreProperties>
</file>