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9"/>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s>
  <definedNames>
    <definedName name="_xlnm.Print_Area" localSheetId="0">'Pakiet 1'!$A$1:$L$31</definedName>
  </definedNames>
  <calcPr fullCalcOnLoad="1"/>
</workbook>
</file>

<file path=xl/sharedStrings.xml><?xml version="1.0" encoding="utf-8"?>
<sst xmlns="http://schemas.openxmlformats.org/spreadsheetml/2006/main" count="562" uniqueCount="278">
  <si>
    <t>Formularz cenowy</t>
  </si>
  <si>
    <t>Załącznik Nr 2 do SIWZ</t>
  </si>
  <si>
    <t>Pakiet  Nr 1</t>
  </si>
  <si>
    <t>Lp</t>
  </si>
  <si>
    <t>przedmiot zamówienia</t>
  </si>
  <si>
    <t>rozmiar /cm/</t>
  </si>
  <si>
    <t>zawartość opakowania /szt./</t>
  </si>
  <si>
    <t>ilość opakowań na rok</t>
  </si>
  <si>
    <t>cena jedn. netto</t>
  </si>
  <si>
    <t>wartość netto</t>
  </si>
  <si>
    <t xml:space="preserve">Vat </t>
  </si>
  <si>
    <t>cena jedn. brutto</t>
  </si>
  <si>
    <t>wartość brutto</t>
  </si>
  <si>
    <t>Nazwa handlowa / kod produktu</t>
  </si>
  <si>
    <t>1.</t>
  </si>
  <si>
    <t>Opatrunek z alginianu wapnia , zawierający jony srebra, działający antybakteryjnie ( w tym na szczepy MRSA i VRE ) Przeznaczony do wilgotnego leczenia ran powierzchniowych i głębokich , silnie sączących. Sterylny  pakowany indywidualnie.Opatrunek musi wiązac wysięk z rany w swojej strukturze.</t>
  </si>
  <si>
    <t>'5 x 5</t>
  </si>
  <si>
    <t>2.</t>
  </si>
  <si>
    <t>'10 x 10</t>
  </si>
  <si>
    <t>3.</t>
  </si>
  <si>
    <t>'10 x 20</t>
  </si>
  <si>
    <t>4.</t>
  </si>
  <si>
    <t>Samoprzylepny opatrunek z pianki poliuretanowej, sterylny,pokryty klejem poliakrylowym ,pakowany indywidualnie, miekki i elastyczny. Posiadający perforację na styku z rana. Chłonny , z warstwa zewnętrzna uniemożliwiającą przenikanie bakterii i wody.</t>
  </si>
  <si>
    <t>Samoprzylepny     10 x 10</t>
  </si>
  <si>
    <t>5.</t>
  </si>
  <si>
    <t>Samoprzylepny     20 x 15</t>
  </si>
  <si>
    <t>6.</t>
  </si>
  <si>
    <t>Samoprzylepny       15 x 15</t>
  </si>
  <si>
    <t>7.</t>
  </si>
  <si>
    <t>Chłonna gąbka kolagenowa przyspieszajaca gojenie rany. Zbudowana z czystego kolagenu , nie zatykającego  porów skóry. W kontakcie z wysiękiem tworząca żel. Sterylna , szczelnie zapakowana</t>
  </si>
  <si>
    <t>6 x 8 x 0,8</t>
  </si>
  <si>
    <t>8.</t>
  </si>
  <si>
    <t>8 x 12 x 0,8</t>
  </si>
  <si>
    <t>9.</t>
  </si>
  <si>
    <t>Sterylny, pakowany pojedynczo opatrunek regulujący wilgotność rany przeznaczony do ran o małym i umiarkowanym wysięku, z zakażeniem lub zagrożonych zakażeniem.Zawierający w swoim składzie substancję czynną — biguanid poliheksametylenowy . Skuteczny w przypadku zakażeń gronkowcem złocistym i szczepami VRE.</t>
  </si>
  <si>
    <t>Opatrunek 5 x 5</t>
  </si>
  <si>
    <t>10.</t>
  </si>
  <si>
    <t>Opatrunek  9 x 9</t>
  </si>
  <si>
    <t>11.</t>
  </si>
  <si>
    <t>Opatrunek 14 x 20</t>
  </si>
  <si>
    <t>12.</t>
  </si>
  <si>
    <t xml:space="preserve">Opatrunek z siatki bawełnianej o dużych oczkach, impregnowanej neutralną maścią, nie zawierający składników czynnych i uczulających;
Nie przyklejający się do rany, chroniący przed jej wysychaniem, zapobiegający kurczeniu się blizny; Ma zapewniać dobrą wentylację i utlenienie rany; Przepuszczający wydzielinę; Sterylny, pakowany indywidualnie
</t>
  </si>
  <si>
    <t>5 x 5</t>
  </si>
  <si>
    <t>13.</t>
  </si>
  <si>
    <t>Jałowy opatrunek hydrokoloidowy, samoprzylepny , składajacy się z karboksymetylocelulozy. Przeznaczony do ran słabo i średnio saczących, niezainfekowanych. Utrzymujacy wilgotne środowisko w ranie. Mogący pozostawac na ranie  5-7 dni</t>
  </si>
  <si>
    <t>Opatrunek 15 x 15</t>
  </si>
  <si>
    <t>14.</t>
  </si>
  <si>
    <t>Wysokoabsorbcyjny kompres chłonny.Warstwa absorbcyjna wykonana z celulozy oraz poliakrylanu sodu.Cześć przylegająca do rany wykonana z elastycznej perforowanej warstwy polietylenu zapobiegajaca przywieraniu.Zewnętrznz warsta wykonana z blekitnej włókniny chroniacej odzież przed zabrudzeniem. Przeznaczony do ran bardzo mocno sączących</t>
  </si>
  <si>
    <t>Kompres 10 x 10</t>
  </si>
  <si>
    <t>15.</t>
  </si>
  <si>
    <t>Kompres 10 x 20</t>
  </si>
  <si>
    <t>16.</t>
  </si>
  <si>
    <t>Jałowy opatrunek foliowy,samoprzylepny.Warstwa poliuretanowa pokryta papierem z warstwą silikonu.Posiadający nakładki z tworzywa sztucznego ułatwiające aplikacje. Wodoszczelny, przeźroczysty,rozciągliwy. Przeznaczony do ranpowierzchniowych</t>
  </si>
  <si>
    <t>Opatrunek 10 x 12</t>
  </si>
  <si>
    <t>17.</t>
  </si>
  <si>
    <t>Opatrunek z siatki bawełnianej o dużych oczkach, impregnowanej neutralną maścią, nie zawierający składników czynnych i uczulających;
Nie przyklejający się do rany, chroniący przed jej wysychaniem, zapobiegający kurczeniu się blizny; Ma zapewniać dobrą wentylację i utlenienie rany; Przepuszczający wydzielinę; Sterylny pakowany indywidualnie.</t>
  </si>
  <si>
    <t>10 x 10</t>
  </si>
  <si>
    <t>suma</t>
  </si>
  <si>
    <t>x</t>
  </si>
  <si>
    <t>........................................................................................</t>
  </si>
  <si>
    <t>....................................................................................................</t>
  </si>
  <si>
    <t>(Miejscowość i data)</t>
  </si>
  <si>
    <t>Podpis Wykonawcy</t>
  </si>
  <si>
    <t>Pakiet  Nr 2</t>
  </si>
  <si>
    <t>lp.</t>
  </si>
  <si>
    <t xml:space="preserve"> Opatrunek nieprzywierający  do stosowania miejscowego, nasycony maścią zawierającą 10% jodopowiodonu (PVP-1),glikol polietylenowy i wodę oczyszczoną, mający zastosowanie  do   leczenia ran wrzodziejących, jako środek zapobiegający zakażeniom na drobne oparzenia i drobne urazy związane z ubytkiem skóry o długotrwałym działaniu antyseptycznym</t>
  </si>
  <si>
    <t>Opatrunek nieprzywierający  do stosowania miejscowego, nasycony maścią zawierającą 10% jodopowiodonu (PVP-1),glikol polietylonowy i wodę oczyszczoną, mający zastosowanie  do   leczenia ran wrzodziejących, jako środek zapobiegający zakażeniom na drobne oparzenia i drobne urazy związane z ubytkiem skóry o długotrwałym działaniu antyseptycznym</t>
  </si>
  <si>
    <t>9,5 x 9,5</t>
  </si>
  <si>
    <t>Pakiet  Nr 3</t>
  </si>
  <si>
    <t>cena jednostkowa brutto</t>
  </si>
  <si>
    <t>cena jednostkowa netto</t>
  </si>
  <si>
    <t>*</t>
  </si>
  <si>
    <t>7,5 x 7,5</t>
  </si>
  <si>
    <t>45 x 45</t>
  </si>
  <si>
    <t>18.</t>
  </si>
  <si>
    <t>19.</t>
  </si>
  <si>
    <t>20.</t>
  </si>
  <si>
    <t>21.</t>
  </si>
  <si>
    <t>22.</t>
  </si>
  <si>
    <t>23.</t>
  </si>
  <si>
    <t>24.</t>
  </si>
  <si>
    <t>25.</t>
  </si>
  <si>
    <t>15 x 15</t>
  </si>
  <si>
    <t>26.</t>
  </si>
  <si>
    <t>SUMA</t>
  </si>
  <si>
    <t xml:space="preserve">rozmiar </t>
  </si>
  <si>
    <t>kompresy gazowe niejałowe 13n 12w</t>
  </si>
  <si>
    <t>gaza opatrunkowa bielona 17n składka</t>
  </si>
  <si>
    <t>90 x 100</t>
  </si>
  <si>
    <t>100 m</t>
  </si>
  <si>
    <t>gaza opatrunkowa bawełniana niejałowa 17n</t>
  </si>
  <si>
    <t>m2</t>
  </si>
  <si>
    <t>serweta gazowa niejałowa z nitką i taśmą RTG 17n,4w 45cm x 45 cm</t>
  </si>
  <si>
    <t>gaza  opatrunkowa jałowa 17n</t>
  </si>
  <si>
    <t>gaza opatrunkowa jałowa 17n</t>
  </si>
  <si>
    <t>0,5m2</t>
  </si>
  <si>
    <t>seton gazowy 17n niejałowy</t>
  </si>
  <si>
    <t>2m x 5cm</t>
  </si>
  <si>
    <t>2m x 1cm</t>
  </si>
  <si>
    <t>lignina  bielona</t>
  </si>
  <si>
    <t>40 x 60</t>
  </si>
  <si>
    <t>arkusze  5 kg</t>
  </si>
  <si>
    <t>20 x 30</t>
  </si>
  <si>
    <t>arkusze  0,5 kg</t>
  </si>
  <si>
    <t>rolka 150g</t>
  </si>
  <si>
    <t>wata opatrunkowa</t>
  </si>
  <si>
    <t>500g</t>
  </si>
  <si>
    <t>Kompresy gazowe,jałowe 12-warstwowe;17-nitkowe  z nitką RTG</t>
  </si>
  <si>
    <t>50 (5 x10 przewiązywane nitką)</t>
  </si>
  <si>
    <t>100 (10 x 10 przewiązywane nitką)</t>
  </si>
  <si>
    <t>serweta jałowa 17-nitkowa; 6-warstwowa gazowa z nitką RTG i tasiemka</t>
  </si>
  <si>
    <t>45 x 70</t>
  </si>
  <si>
    <t>serweta jałowa 17-nitkowa; 4-warstwowa gazowa z nitką RTG</t>
  </si>
  <si>
    <t>seton gazowy jałowy 17 n, 4 w</t>
  </si>
  <si>
    <t>1m x 10 cm</t>
  </si>
  <si>
    <t>2m x  5cm</t>
  </si>
  <si>
    <t>seton gazowy jałowy 4w, 17 n + nitka RTG</t>
  </si>
  <si>
    <t>2m x 10 cm</t>
  </si>
  <si>
    <t xml:space="preserve">seton gazowy jałowy 4w, 17 n          </t>
  </si>
  <si>
    <t>1m x  5cm</t>
  </si>
  <si>
    <t>Suma</t>
  </si>
  <si>
    <t>..................................................................................</t>
  </si>
  <si>
    <t>................................................................................................</t>
  </si>
  <si>
    <t>cena netto</t>
  </si>
  <si>
    <t>pieluszki dla niemowląt typu pampers</t>
  </si>
  <si>
    <t>3-6 kg</t>
  </si>
  <si>
    <t>chusteczki do mycia ciała pacjenta</t>
  </si>
  <si>
    <t>zestaw jałowy dla noworodka</t>
  </si>
  <si>
    <t>camera-cover</t>
  </si>
  <si>
    <t>15 x 250</t>
  </si>
  <si>
    <t>Pieluchomajtki dla dorosłych o podwyższonej chłonności tzw. nocne, rozmiar L - obwód bioder 100-150cm,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11948-1 - 3200ml. Retencja badana metodą NAFC min. 1150g. Pakowane po 30szt.</t>
  </si>
  <si>
    <t>L</t>
  </si>
  <si>
    <t xml:space="preserve">Pieluchomajtki dla dorosłych o podwyższonej chłonności tzw. nocne, rozmiar XL - obwód bioder 130-170cm,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11948-1 - 3200ml. Retencja badana metodą NAFC min. 1150g. Pakowane po 30szt.
</t>
  </si>
  <si>
    <t>XL</t>
  </si>
  <si>
    <t xml:space="preserve">Pieluchomajtki dla dorosłych o podwyższonej chłonności tzw. nocne, rozmiar M - obwód bioder 75-110cm,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11948-1 - 2900ml. Retencja badana metodą NAFC min. 1000g. Pakowane po 30szt.
</t>
  </si>
  <si>
    <t>M</t>
  </si>
  <si>
    <t>Majtki chłonne rekomendowane dla osób poruszających się - mobilnych - zakładane jak zwykła bielizna. Posiadające oddychającą powłokę oraz co najmniej dwa systemy odpowiedzialne za: zapewnienie suchości i ograniczenie nieprzyjemnego zapachu., rekomendowany obwód 65-85cm. Chłonność co najmniej 1440g - chłonność wg. normy ISO (Rothwell) - wymagane przedłożenie karty produktowej / technicznej w całości jawnej dla Zamawiającego oraz innych wykonawców.</t>
  </si>
  <si>
    <t>S</t>
  </si>
  <si>
    <t>Majtki chłonne rekomendowane dla osób poruszających się - mobilnych - zakładane jak zwykła bielizna. Posiadające oddychającą powłokę oraz co najmniej dwa systemy odpowiedzialne za: zapewnienie suchości i ograniczenie nieprzyjemnego zapachu, rekomendowany obwód 80-110cm. Chłonność co najmniej 2010g - chłonność wg. normy ISO (Rothwell) - wymagane przedłożenie karty produktowej / technicznej w całości jawnej dla Zamawiającego oraz innych wykonawców.</t>
  </si>
  <si>
    <t xml:space="preserve">Majtki chłonne rekomendowane dla osób poruszających się - mobilnych - zakładane jak zwykła bielizna. Posiadające oddychającą powłokę oraz co najmniej dwa systemy odpowiedzialne za: zapewnienie suchości i ograniczenie nieprzyjemnego zapachu., rekomendowany obwód 100-135cm. Chłonność co najmniej 2010g - chłonność wg. normy ISO (Rothwell) - wymagane przedłożenie karty produktowej / technicznej w całości jawnej dla Zamawiającego oraz innych wykonawców.
</t>
  </si>
  <si>
    <t>Jednorazowy wysokochłonny, nie uczulający  podkład higieniczny na stół operacyjny wykonany z 2 scalonych powłok: mocnego nieprzemakalnego 3-warstwowego laminatu i chłonnego  rdzenia na całej długości prześcieradła. Produkt o gładkiej , jednorodnej powierzchni ( bez zagięć i przeszyć) nie powodującej uszkodzeń skóry pacjenta. Wchłanialność co najmniej 2l.</t>
  </si>
  <si>
    <t>60 x 90</t>
  </si>
  <si>
    <t>SIATKI CHIRURGICZNE</t>
  </si>
  <si>
    <t>lp</t>
  </si>
  <si>
    <t xml:space="preserve"> Vat </t>
  </si>
  <si>
    <t>30 x 30</t>
  </si>
  <si>
    <t>26 x 36</t>
  </si>
  <si>
    <t>10 x 15</t>
  </si>
  <si>
    <t>SIATKI GINEKOLOGICZNE I</t>
  </si>
  <si>
    <t>SIATKI GINEKOLOGICZNE II</t>
  </si>
  <si>
    <t>opakowanie</t>
  </si>
  <si>
    <t>50 x 65 mm</t>
  </si>
  <si>
    <t>1,2 cm x 45 cm</t>
  </si>
  <si>
    <t>8 x 15</t>
  </si>
  <si>
    <t xml:space="preserve"> Siatki wykonane z polipropylenu monofilamentowego powleczonego wchłanialnym związkiem kwasu poliglikolowego i  kaprolactonu (PGACL), czas absorbcji po 90-120 dniach, gramatura 
po wchłonięciu 28g/m2 , wielkość porów 2-4mm, grubość siatki 0,55mm. </t>
  </si>
  <si>
    <t xml:space="preserve">Niewchłanialne, makroporowate, polipropylenowe ultralekkie siatki z włókna monofilamentowego. Stosowane w operacyjnym leczeniu zaburzeń w obrębie powłok jamy brzusznej i pachwin. Implant może być używany 
w operacjach z dostępem poprzez laparotomię i laparoskopowym. Gramatura implantu 
39 g/m2 (+/- 10%); całkowita grubość implantu 0,38 mm (+/- 10%); porowatość 89% (+/- 5%); wielkość porów 1,65 mm; bezbarwna i niebieska nić o grubości 120 µm = 0,12 mm. 
</t>
  </si>
  <si>
    <t xml:space="preserve">Niewchłanialne, makroporowate, polipropylenowe lekkie siatki z włókna monofilamentowego z wplecioną niebieską nicią. Stosowane w operacyjnym leczeniu zaburzeń w obrębie powłok jamy brzusznej i pachwin.Gramatura implantu 48 g/m2 (+/- 10%); całkowita grubość implantu 
0,56 mm  (+/- 10%);   porowatość 91% (+/- 5%); wielkość porów 2,76 mm; bezbarwna 
i niebieska nić o grubości 120 µm. </t>
  </si>
  <si>
    <t>6 x 11</t>
  </si>
  <si>
    <t>cena jednostkowa netto za opakowanie</t>
  </si>
  <si>
    <t>cena jednostkowa brutto za opakowanie</t>
  </si>
  <si>
    <t>System do przezpochwowej naprawy tylnego defektu  dna macicy składajacy się z siatki propylenowej, monofilamentowej o anatomicznym kształcie i utkaniu heksagonalnym; Gramatura 21 g/m2; porowatość 93%. Siatka z możliwością fiksacji kompartmentu centralnego do więzadeł krzyżowo-kolcowych oraz środkowego do łuku ścięgnistegolub powięzi zasłonowych. System umożliwiajacy implantację siatki z jednego nacięcia pochwy. Siatka w komplecie z 4 szwami niewchłanialnymi do wielorazowego narzędzia do fiksacji. Rozmiar stamdard</t>
  </si>
  <si>
    <t>System do dwustronnej fiksacji kikuta pochwy do więzadeł kolcowo-krzyżowych składający się z siatki polipropylenowej, monofilamentowej o utkaniu heksagonalnym w kształcie litery C; Gramatura 21g/m2; porowatość 93%. Siatka w komplecie z 2 ładunkami niewchłanialnymi do wielorazowego narzędzia do fiksacji</t>
  </si>
  <si>
    <t>Wielorazowe narzędzie do fiksacji szwów do więzadeł kolcowo-krzyżowych, łuku ścięgnistego i okolic pęczerza bez kontroli wzroku. Narzędzie przystosowane do użycia z jednorazowymi ładunkami zawierającymi szwy o dł 70 cm</t>
  </si>
  <si>
    <t>Ładunki do wielorazowego narzędzia do fiksacji siatki; Niewchłanialne, kolor zielony</t>
  </si>
  <si>
    <t xml:space="preserve">Jednorazowa rękojeść staplera Endoskopowego z ruchomym elementem umożliwiającym zmianę kąta załamania staplera 
i przyciskiem zmieniającym kierunek noża, przeznaczona do ładunków wykonujących zespolenie o długości 61,3 mm, posiadająca dwie dźwignie zamykającą i spustową. Długość ramienia 25 cm, długość kowadełka 90,3 cm, długość całkowita 54 cm.
</t>
  </si>
  <si>
    <t>jałowy zestaw djednorazowy do znieczuleń przewodowych</t>
  </si>
  <si>
    <t>Makroporowata monofilamentowa polipropylenowa taśma bez koszulki do operacyjnego leczenia wysiłkowego nietrzymania moczu u kobiet. Parametry techniczne: szerokość 1,2 cm, długość 45 cm, grubość nici,120 µm, gramatura 63 g/m2, grubość siatki 0,46 mm, wielkość porów 0,23 mm2.Cechy jakościowe: Taśma posiada wplecioną niebieską nić oraz jest zakończona długimi wąsami ułatwiającymi implantację, jej splot powoduje łatwe przechodzenie przez powłoki.</t>
  </si>
  <si>
    <t xml:space="preserve">
Jednorazowy zestaw do korekcji cystocele, składający się z:
siatki wykonanej z polipropylenu monofilamentowego o kształcie anatomicznym o wymiarach 50 x 65 mm, z podwójnymi ramionami z każdego boku do przeprowadzenia przez otwory zasłonowe (double TOT), o wielkości oczek 1,06 x 1,01 mm , grubości 0,33 mm i gramaturze 28 g/m2, jednego jednorazowego narzędzia do zakładania siatki metodą przezasłonową techniką „out-in”.
</t>
  </si>
  <si>
    <t>rękaw bawełniany typu Tubula Cotton</t>
  </si>
  <si>
    <t>10cm/20m</t>
  </si>
  <si>
    <t>Bandaż kompresyjny o krótkim naciągu. Elastyczność wzdłużna ok. 90%, po rozciągnięciu ok. 5 m, nienaciągnięty 2,5 m.</t>
  </si>
  <si>
    <t>6cm x 5m</t>
  </si>
  <si>
    <t>8cm x 5m</t>
  </si>
  <si>
    <t>10cm x 5m</t>
  </si>
  <si>
    <t>12cm x 5m</t>
  </si>
  <si>
    <t>Lp.</t>
  </si>
  <si>
    <t xml:space="preserve">Niewchłanilany, ultracienki implant stosowany śródotrzewnowo przeznaczony 
do leczenia zaburzeń w obrębie powłok jamy brzusznej, również w zakresie przepuklin okołostomijnych i/lub przepuklin po operacjach laparoskopowych. Implant może być używany w operacjach z dostępem poprzez laparotomię i laparoskopowym. 
Wykonany z polipropylenowego włókna monofilamentowego oraz antyadhezyjnej powłoki polipropylenowej.
Implant może być dostosowany do leczonego defektu i budowy anatomicznej pacjenta poprzez jego przycięcie wzdłuż szwów prowadzących.
Gramatura siatki 48 g/m2 (+/- 10%); grubość siatki 0,56 mm; porowatość 91% (+/- 5%); wielkość porów 2,76 mm; bezbarwna nić o grubości 120 µm.
Gramatura powłoki polipropylenowej 45 g/m2 (+/- 10%);  grubość powłoki polipropylenowej 0,05 mm (+/- 10%).
Grubość całkowita implantu 0,61 mm (+/- 10%).
</t>
  </si>
  <si>
    <t>14 x 19</t>
  </si>
  <si>
    <t>26 x 34</t>
  </si>
  <si>
    <t>Pakiet  Nr 9</t>
  </si>
  <si>
    <t>Pakiet  Nr 8</t>
  </si>
  <si>
    <t>Pakiet  Nr 7</t>
  </si>
  <si>
    <t>Pakiet  Nr 6</t>
  </si>
  <si>
    <t>Pakiet  Nr 5</t>
  </si>
  <si>
    <t>Pakiet  Nr 4</t>
  </si>
  <si>
    <t>Jednorazowa rękojeść staplera Endoskopowego z ruchomym elementem umożliwiającym zmianę kąta załamania staplera i przyciskiem zmieniającym kierunek noża, przeznaczona do ładunków wykonujących zespolenie o długości 61,3 mm, posiadająca dwie dźwignie zamykającą i spustową. Długość ramienia 25 cm, długość kowadełka 90,3 cm, długość całkowita 64 cm.</t>
  </si>
  <si>
    <t>Staplery I</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</si>
  <si>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24 mm, średnica wewnętrzna 15 mm. Wysokość zszywek 4,8 mm, przed zamknięciem. Ilość zszywek 18.
</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</si>
  <si>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29 mm, średnica wewnętrzna 19 mm. Wysokość zszywek 4,8 mm, przed zamknięciem. Ilość zszywek 24.
</t>
  </si>
  <si>
    <t xml:space="preserve"> 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32 mm, średnica wewnętrzna 22 mm. Wysokość zszywek 4,8 mm, przed zamknięciem. Ilość zszywek 30.
</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</si>
  <si>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34 mm, średnica wewnętrzna 24,5 mm. Wysokość zszywek 4,8 mm, przed zamknięciem.  Ilość zszywek 32.
</t>
  </si>
  <si>
    <t xml:space="preserve">Jednorazowy stapler zamykająco tnący 45 mm., ( tnący pod kątem ), cięcie długości 40 mm, jedna rękojeść zamykająco -  tnąca. Tytanowe zszywki, kompatybilne z MRI i biologicznie. Dwa podwójnie ułożone rzędy zszywek tytanowych tworzące kształt litery B po zamknięciu. Wysokość zszywki otwartej 4,8 mm, wysokość zszywki zamkniętej 1,5 mm - 2 mm, ilość zszywek 46.
</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</si>
  <si>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45 mm, wysokość zszywki 3,8 mm, po zamknięciu 1,5 mm. Ilość zszywek 15</t>
  </si>
  <si>
    <t xml:space="preserve">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45 mm, wysokość zszywki 4,8 mm, po zamknięciu 2,0 mm. Ilość zszywek 15.
</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</si>
  <si>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60 mm, wysokość zszywki 3,8 mm, po zamknięciu 1,5 mm. Ilość zszywek 15.</t>
  </si>
  <si>
    <t>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60 mm, wysokość zszywki 4,8 mm, po zamknięciu 2,0 mm. Ilość zszywek 15.</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</si>
  <si>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90 mm, wysokość zszywki 3,8 mm, po zamknięciu 1,5 mm. Ilość zszywek 33</t>
  </si>
  <si>
    <t xml:space="preserve">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90 mm, wysokość zszywki 4,8 mm, po zamknięciu 2,0 mm. Ilość zszywek 33.
</t>
  </si>
  <si>
    <t xml:space="preserve">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55 mm, wysokość zszywki 3,8 lub 4,5 mm, po zamknięciu 1,5 lub 2,0 mm. Ilość zszywek 56. Zamawiający każdorazowo określi  rodzaj ładunku. </t>
  </si>
  <si>
    <t>Jednorazowy ładunek do staplera liniowego zamykająco-tnącego 55 mm (  niebieski lub zielony ) .  Zszywki tytanowe dostosowane do MRI i zgodne biologicznie. Po zamknięciu tworzące kształt litery B. Długość linii szwu 57 mm, wysokość zszywki 3,8 lub 4,5 mm, po zamknięciu 1,5 lub 2,0 mm. Ilość zszywek 56. Zamawiający każdorazowo określi  rodzaj ładunku</t>
  </si>
  <si>
    <t xml:space="preserve">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80 mm, wysokość zszywki 3,8 lub 4,5 mm, po zamknięciu 1,5 lub 2,0 mm. Ilość zszywek 88. Zamawiający każdorazowo określi rodzaj ładunku. </t>
  </si>
  <si>
    <t>Jednorazowy ładunek do staplera liniowego zamykająco-tnącego 80 mm (  niebieski lub zielony ) .  Zszywki tytanowe dostosowane do MRI i zgodne biologicznie. Po zamknięciu tworzące kształt litery B. Długość linii szwu 86 mm, wysokość zszywki 3,8 lub 4,5 mm, po zamknięciu 1,5 lub 2,0 mm. Ilość zszywek 88. Zamawiający każdorazowo określi  rodzaj ładunku.</t>
  </si>
  <si>
    <t xml:space="preserve">Jednorazowy stapler liniowy zamykająco-tnący 100mm ( niebieski, lub zielony ),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100 mm, wysokość zszywki 3,8 lub 4,5 mm, po zamknięciu 1,5 lub 2,0 mm. Ilość zszywek 100. Zamawiający każdorazowo określi rodzaj ładunku. </t>
  </si>
  <si>
    <t>Jednorazowy ładunek do staplera liniowego zamykająco-tnącego 100 mm (  niebieski lub zielony ) .  Zszywki tytanowe dostosowane do MRI i zgodne biologicznie. Po zamknięciu tworzące kształt litery B. Długość linii szwu 102 mm, wysokość zszywki 3,8 lub 4,5 mm, po zamknięciu 1,5 lub 2,0 mm. Ilość zszywek  104. Zamawiający każdorazowo określi  rodzaj ładunku.</t>
  </si>
  <si>
    <t>Jednorazowe ładunki liniowe do staplera z nożem, umożliwiającego wykonanie zespolenia na długości 61,3 mm, ładowane w szczęki staplera. Wysokość zszywki otwartej  3,5 mm do tkanki standardowej (niebieski), 3,8mm do tkanki pośredniej (złoty) i 4,1 mm do tkanki grubej (zielony). Po zamknięciu wysokość zszywki 1,5mm, 1,8mm i 2mm. Ilość zszywek w magazynku 88, długość szwu 61,3 mm.  Zamawiający każdorazowo określi rodzaj ładunki przy składaniu zamówienia</t>
  </si>
  <si>
    <t xml:space="preserve">
Elektryczny endoskopowy stapler  z napędem ENDO REACH to sterylny instrument medyczny, przeznaczony do użytku metodą laparoskopową, który jednocześnie przecina i zszywa tkankę. Trzon może się swobodnie obracać w obu kierunkach, a mechanizm przegubowy umożliwia obracanie się dystalnej części trzonu, aż do 55 stopni artykulacji, w celu ułatwienia bocznego dostępu do miejsca operacji. Stapler jest dostarczany z baterią w zestawie, którą należy zainstalować i uruchomić stapler przed użyciem produktu. Stapler pakowany jest bez ładunków w pudełku.
Stapler jest kompatybilny z trokarem o przekroju 12 mm. Bateria umożliwia wykonanie 12 strzałów. 
Stapler sam odmierza czas kompresji tkanki (15-20 sekund) i sygnalizuje operatorowi sygnałem dźwiękowym gotowość do wystrzelenia ładunku. 
Produkt wyposażony jest w funkcje blokady, która ma na celu zapobieganie ponownemu użyciu zużytego lub nieprawidłowo zainstalowanego ładunku lub uruchomieniu narzędzia bez ponownego załadowania.
Długość linii szycia 60 mm., długość trzonu 298 mm., lub 348 mm., lub 448 mm. Każdorazowo do wyboru przez zamawiającego. 
</t>
  </si>
  <si>
    <t xml:space="preserve">Ładunki do endostaplera elektrycznego pakowane są po 12 sztuk w pudełku. 
W ładunku umieszczonych jest sześć ułożonych naprzemiennie rzędów zszywek, po trzy z każdej strony linii cięcia. 
Każdy ładunek ma wbudowany nóż, który umożliwia lepszą jakość cięcia. 
Każdy ładunek zapakowany jest sterylnie oraz posiada zaślepkę, która chroni ostrze oraz zszywki w nim zawarte podczas transportu. Wysokość zszywki otwartej 3.5 mm., lub  3.8 mm., lub 4.1 mm. Zszywki zamkniętej 1.5 mm., lub 1.75 mm., lub 2.0 mm.
</t>
  </si>
  <si>
    <t xml:space="preserve">Retraktor / hak wątrobowy, laparoskopowy wielorazowy o średnicy 5 mm,  i długości min. 540 mm. Mikroinstrument z końcówką dystalną, regulowaną przy pomocy pokrętła w uchwycie, oraz zamykanym portem do mycia w myjni mechanicznej.
</t>
  </si>
  <si>
    <t>CHARAKTERYSTYKA PRODUKTU</t>
  </si>
  <si>
    <t>Produkt</t>
  </si>
  <si>
    <t>Rozmiar</t>
  </si>
  <si>
    <t>Il. szt. w Opak/Ret</t>
  </si>
  <si>
    <t>Numer referencyjny</t>
  </si>
  <si>
    <t xml:space="preserve">Cena   netto/szt. </t>
  </si>
  <si>
    <t>Wielowarstwowy, wodoodporny opatrunek na rany pooperacyjne z przezroczystym obramowaniem i z warstwą silikonową na całej wielkości opatrunku. Cechujący się wyjątkową elastycznością dzięki ponacinanej wyspie opatrunkowej. Z warstwą superabsorbentu z włókien poliakrylanu,  wchłaniający krew i wysięk zabezpieczając przez jego wydobyciem się nawet podczas rehabilitacji czy ucisku. O potwierdzonym badaniami zmniejszeniu ryzyka infekcji miejsca operowanego. Opatrunek o wielkości 10cm x 25cm.</t>
  </si>
  <si>
    <t>10x25</t>
  </si>
  <si>
    <t>Wielowarstwowy, wodoodporny opatrunek na rany pooperacyjne z przezroczystym obramowaniem i z warstwą silikonową na całej wielkości opatrunku. Cechujący się wyjątkową elastycznością dzięki ponacinanej wyspie opatrunkowej. Z warstwą superabsorbentu z włókien poliaktylanu, wchłaniający krew i wysięk zabezpieczając przez jego wydobyciem się nawet podczas rehabilitacji czy ucisku. O potwierdzonym badaniami zmniejszeniu ryzyka infekcji miejsca operowanego. Opatrunek o wielkości 10cm x 30cm.</t>
  </si>
  <si>
    <t>10x30</t>
  </si>
  <si>
    <t>Wielowarstwowy, wodoodporny opatrunek na rany pooperacyjne z przezroczystym obramowaniem i z warstwą silikonową na całej wielkości opatrunku. Cechujący się wyjątkową elastycznością dzięki ponacinanej wyspie opatrunkowej. Z warstwą superabsorbentu z włókien poliakrylanu, wchłaniający krew i wysięk zabezpieczając przez jego wydobyciem się nawet podczas rehabilitacji czy ucisku. O potwierdzonym badaniami zmniejszeniu ryzyka infekcji miejsca operowanego. Opatrunek o wielkości 10cm x 35cm.</t>
  </si>
  <si>
    <t>10x35</t>
  </si>
  <si>
    <t>Pięciowarstwowy opatrunek piankowy z obramowaniem, wchłaniający i zatrzymujący duże ilości wysięku dzięki warstwie superabsorbentu z poliakrylanu. Warstwa kontaktowa z miękkiego silikonu na całej wielkości opatrunku aby umożliwić atraumatyczną wymianę. Wodoodporny, a jednocześnie paro i gazo przepuszczalny. Z warstwą rozprowadzającą wysięk w całej strukturze opatrunku, a jednocześnie na tyle rozciągliwy i elastyczny aby użyć go w miejscach wymagających pełnego dopasowania i elastyczności (również doły pachowe, pachwinowe, szyja, kolano, łokieć). Ponacinana wyspa opatrunkowa. Może pozostać na ranie do siedmiu dni. Wielkość opatrunku 12,5cm x12,5cm. Rozmiar wyspy opatrunkowej 8,5cm x 8,5cm.</t>
  </si>
  <si>
    <t>12,5 x 12,5</t>
  </si>
  <si>
    <t>Pięciowarstwowy opatrunek piankowy z obramowaniem, wchłaniający i zatrzymujący duże ilości wysięku dzięki warstwie superabsorbentu z poliakrylanu. Warstwa kontaktowa z miękkiego silikonu na całej wielkości opatrunku aby umożliwić atraumatyczną wymianę. Wodoodporny, a jednocześnie paro i gazo przepuszczalny. Z warstwą rozprowadzającą wysięk w całej strukturze opatrunku, a jednocześnie na tyle rozciągliwy i elastyczny aby użyć go w miejscach wymagających pełnego dopasowania i elastyczności (również doły pachowe, pachwinowe, szyja, kolano, łokieć). Ponacinana wyspa opatrunkowa. Może pozostać na ranie do siedmiu dni. Wielkość opatrunku 15cm x20cm. Rozmiar wyspy opatrunkowej 11cm x 16cm.</t>
  </si>
  <si>
    <t xml:space="preserve">15 x 20 </t>
  </si>
  <si>
    <t>Cieńki, czterowarstwowy opatrunek z obramowaniem do ran z niewielką ilością wysięku. Do stosowania w trudno dostępnych miejscach, które wymagają pełnego dopasowania i elastyczności (również doły pachowe, szyja, kolano, łokieć). Warstwa kontaktowa z miękkiego silikonu na całej wielkości opatrunku aby umożliwić atraumatyczną wymianę. Wodoodporny, a jednocześnie paro i gazo przepuszczalny. Ponacinana wyspa opatrunkowa. Może pozostać na ranie do siedmiu dni. Wielkość opatrunku 7,5cm x 7,5cm.</t>
  </si>
  <si>
    <t xml:space="preserve">7,5 x 7,5 </t>
  </si>
  <si>
    <t>Pięciowarstwowy opatrunek piankowy,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a jednocześnie na tyle rozciągliwy aby użyć go w miejscach wymagających pełnego dopasowania i elastyczności (również doły pachowe, szyja, kolano, łokieć). Ponacinana wyspa opatrunkowa. Może pozostać na ranie do siedmiu dni. Kształt owalny. Wielkość opatrunku 13cm x16cm.</t>
  </si>
  <si>
    <t xml:space="preserve">13 x 16 </t>
  </si>
  <si>
    <t>Pięciowarstwowy opatrunek piankowy,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a jednocześnie na tyle rozciągliwy aby użyć go w miejscach wymagających pełnego dopasowania i elastyczności (również doły pachowe, szyja, kolano, łokieć). Ponacinana wyspa opatrunkowa. Może pozostać na ranie do siedmiu dni. Kształt owalny. Wielkość opatrunku 15cm x19cm.</t>
  </si>
  <si>
    <t xml:space="preserve">15 x 19 </t>
  </si>
  <si>
    <t>Pięciowarstwowy opatrunek przeciwbakteryjny z obramowaniem. Zawierający siarczan srebra i węgiel aktywowany.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Może pozostać na ranie do siedmiu dni. Wielkość opatrunku 12,5cm x 12,5cm.</t>
  </si>
  <si>
    <t>12,5x12,5</t>
  </si>
  <si>
    <t>Pięciowarstwowy opatrunek przeciwbakteryjny z obramowaniem. Zawierający siarczan srebra i węgiel aktywowany.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Może pozostać na ranie do siedmiu dni. Wielkość opatrunku 17,5cm x 17,5cm.</t>
  </si>
  <si>
    <t>17,5x17,5</t>
  </si>
  <si>
    <t>Pięciowarstwowy opatrunek piankowy z obramowaniem,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Może pozostać na ranie do siedmiu dni. Opatrunek w kształcie serca, dedykowany na rany i profilaktycznie w okolicach kości krzyżowej. Wielkość opatrunku 15cm x 15cm.</t>
  </si>
  <si>
    <t>15x15</t>
  </si>
  <si>
    <t>Pięciowarstwowy opatrunek piankowy z obramowaniem,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Może pozostać na ranie do siedmiu dni. Opatrunek w kształcie serca, dedykowany na rany i profilaktycznie w okolicach kości krzyżowej. Wielkość opatrunku 18cm x 18cm.</t>
  </si>
  <si>
    <t>18x18</t>
  </si>
  <si>
    <t>Pięciowarstwowy, przeciwbakteryjny opatrunek piankowy z obramowaniem. Zawierający siarczan srebra i węgiel aktywowany. W kształcie serca.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Dedykowany na rany z cechami infekcji w okolicach kości krzyżowej. Może pozostać na ranie do siedmiu dni. Wielkość opatrunku 18cm x 18cm.</t>
  </si>
  <si>
    <t>Pięciowarstwowy opatrunek piankowy z obramowaniem,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Może pozostać na ranie do siedmiu dni. Opatrunek dedykowany na piętę i łokieć, dopasowujący się do kształtu tej części ciała. Ze znacznikami nasycenia opatrunku i z technologią zapewniającą zmniejszanie sił tarcia i ścinania. Wielkość opatrunku 22cm x 23cm.</t>
  </si>
  <si>
    <t>22x23</t>
  </si>
  <si>
    <t xml:space="preserve">Sterylny, trójwarstwowy opatrunek  z pianki poliuretanowej do ran z małym i srednim wysiękiem, z kontaktową warstwą z miękkiego silikonu na całej powierzchni opatrunku, z cienkim wierzchnim filmem poliuretanowym w górnej warstwie opatrunku chroniącym przed kontaminacją i przedostaniem się drobnoustrojów z zewnątrz. Wykazujący się wysoką paro- i gazoprzepuszczalnością. Pakowany pojedynczo. Wielkość opatrunku 12,5cm x 12,5cm. Z możliwością docinania do wybranego kształtu/rozmiaru. </t>
  </si>
  <si>
    <t xml:space="preserve">Sterylny, trójwarstwowy opatrunek  z pianki poliuretanowej do ran z małym i srednim wysiękiem, z kontaktową warstwą z miękkiego silikonu na całej powierzchni opatrunku, z cienkim wierzchnim filmem poliuretanowym w górnej warstwie opatrunku chroniącym przed kontaminacją i przedostaniem się drobnoustrojów z zewnątrz. Wykazujący się wysoką paro- i gazoprzepuszczalnością. Pakowany pojedynczo.  Wielkość opatrunku 17,5cm x 17,5cm. Z możliwością docinania do wybranego kształtu/rozmiaru. </t>
  </si>
  <si>
    <t>Sterylny, trójwarstwowy opatrunek z pianki poliuretanowej do ran z małym i srednim wysiękiem i z cechami infekcji. Z kontaktową warstwą z miękkiego silikonu i siarczanem srebra rozłożonym równomiernie w całej powierzchni opatrunku, z cienkim filmem poliuretanowym w górnej warstwie opatrunku z możliwością docinania do wybranego kształtu/rozmiaru. Wykazujący wysoką paro- i gazoprzepuszczalnością. Z węglem aktywowanym w celu pochłąnięcia nieprzyjemnego zapachu z rany. Pakowany pojedynczo. Wielkość opatrunku 12,5cm x 12,5cm.</t>
  </si>
  <si>
    <t>Sterylny, trójwarstwowy opatrunek z pianki poliuretanowej do ran z małym i srednim wysiękiem i z cechami infekcji. Z kontaktową warstwą z miękkiego silikonu i siarczanem srebra rozłożonym równomiernie w całej powierzchni opatrunku, z cienkim filmem poliuretanowym w górnej warstwie opatrunku z możliwością docinania do wybranego kształtu/rozmiaru. Wykazujący wysoką paro- i gazoprzepuszczalnością. Z węglem aktywowanym w celu pochłąnięcia nieprzyjemnego zapachu z rany. Pakowany pojedynczo. Wielkość opatrunku 17,5cm x 17,5cm.</t>
  </si>
  <si>
    <t>Sterylny, trójwarstwowy opatrunek  z pianki poliuretanowej do ran z małym i srednim wysiękiem, z kontaktową warstwą z miękkiego silikonu na całej powierzchni opatrunku, z cienkim filmem poliuretanowym w górnej warstwie opatrunku z możliwością docinania do wybranego kształtu/rozmiaru. Opatrunek w kształcie odpowiednim do aplikacji na łokieć lub piętę. Wykazujący wysoką paro- i gazoprzepuszczalnością Możliwość łączenia z innymi preparatmi stowowanymi miejscowo. Pakowany pojedynczo. Wielkość opatrunku 13cm x 21cm.</t>
  </si>
  <si>
    <t>13x21</t>
  </si>
  <si>
    <t>Cienki trójwarstwowy opatrunek z pianki poliuretanowej z warstwą kontaktową z
miękkiego silikonu, przeznaczony do ran suchych i z bardzo małym wysiękiem.
Szczególnie w koncowych fazach gojenia - ziarninowanie, naskórkowanie. Opatrunek o potwierdzonej badaniami skuteczności w prewencji odczynów popromiennych. Pakowany pojedynczo. Wielkość opatrunku 12,5cm x 12,5cm z możliwością docinania do oczekiwanego rozmiaru i kształtu.</t>
  </si>
  <si>
    <t>Opatrunek włóknisty z gęsto splecionych włókien alkoholu poliwynylowego z siarczanem srebra. W kontakcie z wysiękiem żeluje zachowując trwałą strukturę, dzięki czemu może być usunięty z rany w jednym kawałku. Opatrunek o bardzo dużej absorbcji i retencji. Zastosowanie opatrunku do ran z cechami infekcji, płaskich i głębokich w tym tuneli, kieszeni, przetok. Opatrunek o działaniu bójczym wobec szerokiej gamy drobnoustrojów nawet w siódmej dobie. Potwierdzone badaniami in vivo działanie przeciw odbudownie struktur biofilmowych. Wielkość opatrunku 2cm x 45cm z możliwością docinania.</t>
  </si>
  <si>
    <t>2x45</t>
  </si>
  <si>
    <t>Opatrunek włóknisty z gęsto splecionych włókien alkoholu poliwynylowego z siarczanem srebra. W kontakcie z wysiękiem żeluje zachowując trwałą strukturę, dzięki czemu może być usunięty z rany w jednym kawałku. Opatrunek o bardzo dużej absorbcji i retencji. Zastosowanie opatrunku do ran z cechami infekcji, płaskich i głębokich w tym tuneli, kieszeni, przetok. Opatrunek o działaniu bójczym wobec szerokiej gamy drobnoustrojów nawet w siódmej dobie. Potwierdzone badaniami in vivo działanie przeciw odbudownie struktur biofilmowych. Wielkość opatrunku 15cm x 15cm z możliwością docinania.</t>
  </si>
  <si>
    <t>Opatrunek włóknisty z gęsto splecionych włókien alkoholu poliwynylowego z siarczanem srebra. W kontakcie z wysiękiem żeluje zachowując trwałą strukturę, dzięki czemu może być usunięty z rany w jednym kawałku. Opatrunek o bardzo dużej absorbcji i retencji. Zastosowanie opatrunku do ran z cechami infekcji, płaskich i głębokich w tym tuneli, kieszeni, przetok. Opatrunek o działaniu bójczym wobec szerokiej gamy drobnoustrojów nawet w siódmej dobie. Potwierdzone badaniami in vivo działanie przeciw odbudownie struktur biofilmowych. Wielkość opatrunku 5cm x 5cm z możliwością docinania.</t>
  </si>
  <si>
    <t>5x5</t>
  </si>
  <si>
    <t>Opatrunek włóknisty z gęsto splecionych włókien alkoholu poliwynylowego z siarczanem srebra. W kontakcie z wysiękiem żeluje zachowując trwałą strukturę, dzięki czemu może być usunięty z rany w jednym kawałku. Opatrunek o bardzo dużej absorbcji i retencji. Zastosowanie opatrunku do ran z cechami infekcji, płaskich i głębokich w tym tuneli, kieszeni, przetok. Opatrunek o działaniu bójczym wobec szerokiej gamy drobnoustrojów nawet w siódmej dobie. Potwierdzone badaniami in vivo działanie przeciw odbudownie struktur biofilmowych. Wielkość opatrunku 10cm x 10cm z możliwością docinania.</t>
  </si>
  <si>
    <t>10x10</t>
  </si>
  <si>
    <t>Pakiet  Nr 10</t>
  </si>
  <si>
    <t>Ilość sztuk / rok</t>
  </si>
  <si>
    <t>Wartość netto</t>
  </si>
  <si>
    <t>Vat</t>
  </si>
  <si>
    <t>Wartość brutto</t>
  </si>
  <si>
    <t>Cena brutto/szt.</t>
  </si>
  <si>
    <t>Majtki chłonne o chłonności min.1900g (według normy ISO</t>
  </si>
  <si>
    <t>11948-1) i obwodzie 55-85cm</t>
  </si>
  <si>
    <t>Majtki chłonne o chłonności min.2000g (według normy ISO</t>
  </si>
  <si>
    <t>11948-1)</t>
  </si>
  <si>
    <t>Majtki chłonne pakowane po 10szt. z odpowiednim</t>
  </si>
  <si>
    <t>przeliczeniem ilości</t>
  </si>
  <si>
    <t>Podkład, w którym warstwę spodnią stanowi biała izolacyjna</t>
  </si>
  <si>
    <t>folia antypoślizgowa (z nadrukiem), we wkładzie chłonnym</t>
  </si>
  <si>
    <t>znajduje się rozdrobniona pulpa celulozowa, dodatkowo</t>
  </si>
  <si>
    <t>pokryta bibułą, warstwę wierzchnią stanowi włóknina.</t>
  </si>
  <si>
    <t>Uwagi do pakietu</t>
  </si>
  <si>
    <t>Dopuszczamy rówież produkty o parametrach opisanych poniżej :</t>
  </si>
  <si>
    <t xml:space="preserve"> poz. 4:</t>
  </si>
  <si>
    <t xml:space="preserve"> poz. 5, 6:</t>
  </si>
  <si>
    <t xml:space="preserve"> poz. 4-6</t>
  </si>
  <si>
    <t>poz. 7</t>
  </si>
  <si>
    <t>MCM/WSM/ZP18/2022</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</si>
</sst>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zł-415];[Red]\-#,##0.00\ [$zł-415]"/>
    <numFmt numFmtId="167" formatCode="d/mm/yyyy"/>
    <numFmt numFmtId="168" formatCode="#,##0.00&quot; 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0.00\ _z_ł"/>
    <numFmt numFmtId="175" formatCode="_-* #,##0.00&quot; zł&quot;_-;\-* #,##0.00&quot; zł&quot;_-;_-* \-??&quot; zł&quot;_-;_-@_-"/>
  </numFmts>
  <fonts count="64">
    <font>
      <sz val="10"/>
      <name val="Arial"/>
      <family val="2"/>
    </font>
    <font>
      <sz val="10"/>
      <name val="Arial PL"/>
      <family val="2"/>
    </font>
    <font>
      <sz val="10"/>
      <color indexed="10"/>
      <name val="Arial"/>
      <family val="2"/>
    </font>
    <font>
      <sz val="10"/>
      <name val="Cambria"/>
      <family val="1"/>
    </font>
    <font>
      <b/>
      <i/>
      <sz val="10.5"/>
      <name val="Cambria"/>
      <family val="1"/>
    </font>
    <font>
      <b/>
      <i/>
      <sz val="10"/>
      <name val="Cambria"/>
      <family val="1"/>
    </font>
    <font>
      <b/>
      <sz val="9"/>
      <name val="Cambria"/>
      <family val="1"/>
    </font>
    <font>
      <sz val="10"/>
      <color indexed="10"/>
      <name val="Cambria"/>
      <family val="1"/>
    </font>
    <font>
      <b/>
      <sz val="10"/>
      <name val="Cambria"/>
      <family val="1"/>
    </font>
    <font>
      <b/>
      <sz val="10"/>
      <color indexed="10"/>
      <name val="Cambria"/>
      <family val="1"/>
    </font>
    <font>
      <b/>
      <sz val="10"/>
      <name val="Arial"/>
      <family val="2"/>
    </font>
    <font>
      <sz val="8"/>
      <name val="Arial"/>
      <family val="2"/>
    </font>
    <font>
      <sz val="10"/>
      <name val="Calibri"/>
      <family val="2"/>
    </font>
    <font>
      <sz val="8"/>
      <name val="Cambria"/>
      <family val="1"/>
    </font>
    <font>
      <b/>
      <sz val="8"/>
      <name val="Cambria"/>
      <family val="1"/>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Calibri"/>
      <family val="2"/>
    </font>
    <font>
      <b/>
      <sz val="6"/>
      <color indexed="8"/>
      <name val="Arial"/>
      <family val="2"/>
    </font>
    <font>
      <sz val="8"/>
      <name val="Calibri"/>
      <family val="2"/>
    </font>
    <font>
      <sz val="6"/>
      <color indexed="8"/>
      <name val="Calibri"/>
      <family val="2"/>
    </font>
    <font>
      <b/>
      <sz val="8"/>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
      <b/>
      <sz val="6"/>
      <color theme="1"/>
      <name val="Arial"/>
      <family val="2"/>
    </font>
    <font>
      <sz val="6"/>
      <color theme="1"/>
      <name val="Calibri"/>
      <family val="2"/>
    </font>
    <font>
      <b/>
      <sz val="10"/>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medium">
        <color indexed="8"/>
      </left>
      <right style="thin">
        <color indexed="8"/>
      </right>
      <top style="thin">
        <color indexed="8"/>
      </top>
      <bottom style="medium">
        <color indexed="8"/>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0" fillId="0" borderId="0">
      <alignment/>
      <protection/>
    </xf>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1" fillId="0" borderId="0">
      <alignment/>
      <protection/>
    </xf>
    <xf numFmtId="0" fontId="41" fillId="0" borderId="0">
      <alignment/>
      <protection/>
    </xf>
    <xf numFmtId="0" fontId="53" fillId="27" borderId="1" applyNumberFormat="0" applyAlignment="0" applyProtection="0"/>
    <xf numFmtId="0" fontId="54" fillId="0" borderId="0" applyNumberFormat="0" applyFill="0" applyBorder="0" applyAlignment="0" applyProtection="0"/>
    <xf numFmtId="9" fontId="0" fillId="0" borderId="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9" fillId="32" borderId="0" applyNumberFormat="0" applyBorder="0" applyAlignment="0" applyProtection="0"/>
  </cellStyleXfs>
  <cellXfs count="161">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1" fontId="0" fillId="0" borderId="0" xfId="0" applyNumberFormat="1" applyAlignment="1">
      <alignment horizontal="center" vertical="center"/>
    </xf>
    <xf numFmtId="4" fontId="0" fillId="0" borderId="0" xfId="0" applyNumberFormat="1" applyAlignment="1">
      <alignment horizontal="center" vertical="center"/>
    </xf>
    <xf numFmtId="166" fontId="0" fillId="0" borderId="0" xfId="0" applyNumberForma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1" fontId="3" fillId="0" borderId="0" xfId="0" applyNumberFormat="1" applyFont="1" applyAlignment="1">
      <alignment horizontal="center" vertical="center"/>
    </xf>
    <xf numFmtId="166" fontId="3" fillId="0" borderId="0" xfId="0" applyNumberFormat="1" applyFont="1" applyAlignment="1">
      <alignment horizontal="center" vertical="center"/>
    </xf>
    <xf numFmtId="0" fontId="7" fillId="0" borderId="0" xfId="0" applyFont="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1"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166" fontId="8"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1"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166" fontId="3"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0" fillId="0" borderId="0" xfId="0" applyFont="1" applyAlignment="1">
      <alignment/>
    </xf>
    <xf numFmtId="0" fontId="3" fillId="0" borderId="10" xfId="0" applyFont="1" applyBorder="1" applyAlignment="1">
      <alignment horizontal="center" vertical="center" wrapText="1"/>
    </xf>
    <xf numFmtId="4" fontId="3" fillId="33" borderId="10" xfId="0" applyNumberFormat="1" applyFont="1" applyFill="1" applyBorder="1" applyAlignment="1">
      <alignment horizontal="center" vertical="center" wrapText="1"/>
    </xf>
    <xf numFmtId="167" fontId="3" fillId="0" borderId="10" xfId="0" applyNumberFormat="1" applyFont="1" applyBorder="1" applyAlignment="1">
      <alignment horizontal="center" vertical="center" wrapText="1"/>
    </xf>
    <xf numFmtId="4" fontId="3" fillId="33" borderId="10" xfId="0" applyNumberFormat="1" applyFont="1" applyFill="1" applyBorder="1" applyAlignment="1">
      <alignment horizontal="center" vertical="center"/>
    </xf>
    <xf numFmtId="0" fontId="7" fillId="0" borderId="10" xfId="0" applyFont="1" applyBorder="1" applyAlignment="1">
      <alignment horizontal="center" vertical="center" wrapText="1"/>
    </xf>
    <xf numFmtId="166" fontId="8" fillId="0" borderId="10" xfId="0" applyNumberFormat="1" applyFont="1" applyBorder="1" applyAlignment="1">
      <alignment horizontal="center" vertical="center"/>
    </xf>
    <xf numFmtId="0" fontId="9" fillId="0" borderId="10" xfId="0" applyFont="1" applyBorder="1" applyAlignment="1">
      <alignment horizontal="left" vertical="center" wrapText="1"/>
    </xf>
    <xf numFmtId="0" fontId="10" fillId="0" borderId="0" xfId="0" applyFont="1" applyAlignment="1">
      <alignment/>
    </xf>
    <xf numFmtId="0" fontId="3" fillId="0" borderId="0" xfId="0" applyFont="1" applyAlignment="1">
      <alignment/>
    </xf>
    <xf numFmtId="4" fontId="3" fillId="0" borderId="0" xfId="0" applyNumberFormat="1" applyFont="1" applyAlignment="1">
      <alignment horizontal="center" vertical="center"/>
    </xf>
    <xf numFmtId="166" fontId="0" fillId="0" borderId="0" xfId="0" applyNumberFormat="1" applyAlignment="1">
      <alignment/>
    </xf>
    <xf numFmtId="166" fontId="0" fillId="0" borderId="0" xfId="0" applyNumberFormat="1" applyAlignment="1">
      <alignment horizontal="center" vertical="center" wrapText="1"/>
    </xf>
    <xf numFmtId="166" fontId="3" fillId="0" borderId="0" xfId="0" applyNumberFormat="1" applyFont="1" applyAlignment="1">
      <alignment horizontal="center" vertical="center" wrapText="1"/>
    </xf>
    <xf numFmtId="166" fontId="3" fillId="0" borderId="10" xfId="0" applyNumberFormat="1" applyFont="1" applyBorder="1" applyAlignment="1">
      <alignment horizontal="center" vertical="center" wrapText="1"/>
    </xf>
    <xf numFmtId="0" fontId="3" fillId="0" borderId="10" xfId="0" applyFont="1" applyBorder="1" applyAlignment="1">
      <alignment/>
    </xf>
    <xf numFmtId="166" fontId="8" fillId="33" borderId="10" xfId="0" applyNumberFormat="1" applyFont="1" applyFill="1" applyBorder="1" applyAlignment="1">
      <alignment horizontal="center" vertical="center" wrapText="1"/>
    </xf>
    <xf numFmtId="166" fontId="3" fillId="0" borderId="0" xfId="0" applyNumberFormat="1" applyFont="1" applyAlignment="1">
      <alignment/>
    </xf>
    <xf numFmtId="166" fontId="3" fillId="0" borderId="0" xfId="0" applyNumberFormat="1" applyFont="1" applyAlignment="1">
      <alignment/>
    </xf>
    <xf numFmtId="0" fontId="0" fillId="0" borderId="0" xfId="0" applyAlignment="1">
      <alignment horizontal="center" vertical="center"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wrapText="1"/>
    </xf>
    <xf numFmtId="0" fontId="0" fillId="33" borderId="0" xfId="0" applyFill="1" applyAlignment="1">
      <alignment/>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166" fontId="8" fillId="0" borderId="12" xfId="0" applyNumberFormat="1" applyFont="1" applyBorder="1" applyAlignment="1">
      <alignment horizontal="center" vertical="center" wrapText="1"/>
    </xf>
    <xf numFmtId="0" fontId="3" fillId="0" borderId="13" xfId="0" applyFont="1" applyBorder="1" applyAlignment="1">
      <alignment horizontal="center" vertical="center"/>
    </xf>
    <xf numFmtId="4" fontId="3" fillId="0" borderId="10" xfId="0" applyNumberFormat="1" applyFont="1" applyBorder="1" applyAlignment="1">
      <alignment horizontal="center" vertical="center" wrapText="1"/>
    </xf>
    <xf numFmtId="166" fontId="8" fillId="0" borderId="14" xfId="0" applyNumberFormat="1" applyFont="1" applyBorder="1" applyAlignment="1">
      <alignment horizontal="center" vertical="center"/>
    </xf>
    <xf numFmtId="0" fontId="3" fillId="0" borderId="10" xfId="0" applyFont="1" applyBorder="1" applyAlignment="1">
      <alignment vertical="center" wrapText="1"/>
    </xf>
    <xf numFmtId="166" fontId="3" fillId="0" borderId="0" xfId="0" applyNumberFormat="1" applyFont="1" applyBorder="1" applyAlignment="1">
      <alignment horizontal="center" vertical="center"/>
    </xf>
    <xf numFmtId="0" fontId="0" fillId="0" borderId="0" xfId="0" applyAlignment="1">
      <alignment wrapText="1"/>
    </xf>
    <xf numFmtId="0" fontId="3" fillId="0" borderId="0" xfId="0" applyFont="1" applyAlignment="1">
      <alignment wrapText="1"/>
    </xf>
    <xf numFmtId="0" fontId="10" fillId="0" borderId="0" xfId="0" applyFont="1" applyAlignment="1">
      <alignment horizontal="center" vertical="center"/>
    </xf>
    <xf numFmtId="0" fontId="8" fillId="0" borderId="0" xfId="0" applyFont="1" applyAlignment="1">
      <alignment horizontal="center" vertical="center"/>
    </xf>
    <xf numFmtId="168" fontId="3" fillId="0" borderId="10" xfId="0" applyNumberFormat="1" applyFont="1" applyBorder="1" applyAlignment="1">
      <alignment horizontal="center" vertical="center" wrapText="1"/>
    </xf>
    <xf numFmtId="166" fontId="8" fillId="0" borderId="15" xfId="0" applyNumberFormat="1" applyFont="1" applyBorder="1" applyAlignment="1">
      <alignment horizontal="center" vertical="center" wrapText="1"/>
    </xf>
    <xf numFmtId="166" fontId="3" fillId="0" borderId="16" xfId="0" applyNumberFormat="1" applyFont="1" applyBorder="1" applyAlignment="1">
      <alignment horizontal="center" vertical="center"/>
    </xf>
    <xf numFmtId="0" fontId="3" fillId="0" borderId="17" xfId="0" applyFont="1" applyBorder="1" applyAlignment="1">
      <alignment horizontal="center" vertical="center" wrapText="1"/>
    </xf>
    <xf numFmtId="0" fontId="3" fillId="33" borderId="13" xfId="0" applyFont="1" applyFill="1" applyBorder="1" applyAlignment="1">
      <alignment horizontal="center" vertical="center"/>
    </xf>
    <xf numFmtId="0" fontId="3" fillId="33" borderId="0" xfId="0" applyFont="1" applyFill="1" applyAlignment="1">
      <alignment/>
    </xf>
    <xf numFmtId="166" fontId="8" fillId="0" borderId="18" xfId="0" applyNumberFormat="1" applyFont="1" applyBorder="1" applyAlignment="1">
      <alignment horizontal="center" vertical="center"/>
    </xf>
    <xf numFmtId="166" fontId="8" fillId="0" borderId="14" xfId="0" applyNumberFormat="1" applyFont="1" applyBorder="1" applyAlignment="1">
      <alignment horizontal="center" vertical="center" wrapText="1"/>
    </xf>
    <xf numFmtId="166" fontId="3" fillId="0" borderId="14" xfId="0" applyNumberFormat="1" applyFont="1" applyBorder="1" applyAlignment="1">
      <alignment horizontal="center" vertical="center"/>
    </xf>
    <xf numFmtId="166" fontId="8" fillId="33" borderId="19" xfId="0" applyNumberFormat="1" applyFont="1" applyFill="1" applyBorder="1" applyAlignment="1">
      <alignment horizontal="center" vertical="center"/>
    </xf>
    <xf numFmtId="4" fontId="3" fillId="0" borderId="0" xfId="0" applyNumberFormat="1" applyFont="1" applyAlignment="1">
      <alignment horizontal="center" vertical="center" wrapText="1"/>
    </xf>
    <xf numFmtId="4" fontId="0" fillId="0" borderId="0" xfId="0" applyNumberFormat="1" applyAlignment="1">
      <alignment/>
    </xf>
    <xf numFmtId="0" fontId="8" fillId="0" borderId="10" xfId="0" applyFont="1" applyBorder="1" applyAlignment="1">
      <alignment/>
    </xf>
    <xf numFmtId="4" fontId="3" fillId="0" borderId="0" xfId="0" applyNumberFormat="1" applyFont="1" applyAlignment="1">
      <alignment/>
    </xf>
    <xf numFmtId="0" fontId="11" fillId="0" borderId="10" xfId="0" applyFont="1" applyBorder="1" applyAlignment="1">
      <alignment horizontal="center" vertical="center" wrapText="1"/>
    </xf>
    <xf numFmtId="0" fontId="3" fillId="0" borderId="20" xfId="0" applyFont="1" applyBorder="1" applyAlignment="1">
      <alignment wrapText="1"/>
    </xf>
    <xf numFmtId="0" fontId="12" fillId="0" borderId="0" xfId="0" applyFont="1" applyAlignment="1">
      <alignment wrapText="1"/>
    </xf>
    <xf numFmtId="0" fontId="12" fillId="0" borderId="10" xfId="0" applyFont="1" applyBorder="1" applyAlignment="1">
      <alignment vertical="center" wrapText="1"/>
    </xf>
    <xf numFmtId="166" fontId="3" fillId="0" borderId="10" xfId="0" applyNumberFormat="1" applyFont="1" applyBorder="1" applyAlignment="1">
      <alignment/>
    </xf>
    <xf numFmtId="0" fontId="8" fillId="0" borderId="0" xfId="0" applyFont="1" applyBorder="1" applyAlignment="1">
      <alignment horizontal="center" vertical="center"/>
    </xf>
    <xf numFmtId="0" fontId="10" fillId="0" borderId="0" xfId="0" applyFont="1" applyBorder="1" applyAlignment="1">
      <alignment horizontal="center" vertical="center"/>
    </xf>
    <xf numFmtId="166" fontId="8" fillId="0" borderId="0" xfId="0" applyNumberFormat="1" applyFont="1" applyBorder="1" applyAlignment="1">
      <alignment horizontal="center" vertical="center"/>
    </xf>
    <xf numFmtId="0" fontId="0" fillId="0" borderId="10" xfId="0" applyBorder="1" applyAlignment="1">
      <alignment/>
    </xf>
    <xf numFmtId="0" fontId="3" fillId="0" borderId="0" xfId="0" applyFont="1" applyBorder="1" applyAlignment="1">
      <alignment vertical="center" wrapText="1"/>
    </xf>
    <xf numFmtId="0" fontId="3" fillId="0" borderId="0" xfId="0" applyFont="1" applyBorder="1" applyAlignment="1">
      <alignment horizontal="center" vertical="center"/>
    </xf>
    <xf numFmtId="0" fontId="13" fillId="0" borderId="10" xfId="0" applyFont="1" applyBorder="1" applyAlignment="1">
      <alignment horizontal="left" vertical="top" wrapText="1"/>
    </xf>
    <xf numFmtId="0" fontId="13" fillId="0" borderId="10" xfId="0" applyFont="1" applyBorder="1" applyAlignment="1">
      <alignment horizontal="left"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13" fillId="0" borderId="17" xfId="0" applyFont="1" applyBorder="1" applyAlignment="1">
      <alignment vertical="center" wrapText="1"/>
    </xf>
    <xf numFmtId="0" fontId="13" fillId="0" borderId="10" xfId="0" applyFont="1" applyBorder="1" applyAlignment="1">
      <alignment horizontal="left" wrapText="1"/>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166" fontId="8" fillId="0" borderId="17" xfId="0" applyNumberFormat="1" applyFont="1" applyBorder="1" applyAlignment="1">
      <alignment horizontal="center" vertical="center" wrapText="1"/>
    </xf>
    <xf numFmtId="0" fontId="3" fillId="0" borderId="21" xfId="0" applyFont="1" applyBorder="1" applyAlignment="1">
      <alignment horizontal="center" vertical="center" wrapText="1"/>
    </xf>
    <xf numFmtId="166" fontId="3" fillId="0" borderId="21" xfId="0" applyNumberFormat="1" applyFont="1" applyBorder="1" applyAlignment="1">
      <alignment horizontal="center" vertical="center" wrapText="1"/>
    </xf>
    <xf numFmtId="4" fontId="3" fillId="0" borderId="21" xfId="0" applyNumberFormat="1" applyFont="1" applyBorder="1" applyAlignment="1">
      <alignment horizontal="center" vertical="center" wrapText="1"/>
    </xf>
    <xf numFmtId="167" fontId="3" fillId="0" borderId="21" xfId="0" applyNumberFormat="1" applyFont="1" applyBorder="1" applyAlignment="1">
      <alignment horizontal="center" vertical="center" wrapText="1"/>
    </xf>
    <xf numFmtId="166" fontId="3" fillId="0" borderId="21" xfId="0" applyNumberFormat="1" applyFont="1" applyBorder="1" applyAlignment="1">
      <alignment/>
    </xf>
    <xf numFmtId="0" fontId="3" fillId="0" borderId="21" xfId="0" applyFont="1" applyBorder="1" applyAlignment="1">
      <alignment/>
    </xf>
    <xf numFmtId="0" fontId="0" fillId="0" borderId="21" xfId="0" applyBorder="1" applyAlignment="1">
      <alignment/>
    </xf>
    <xf numFmtId="3" fontId="3" fillId="0" borderId="21" xfId="0" applyNumberFormat="1" applyFont="1" applyBorder="1" applyAlignment="1">
      <alignment horizontal="center" vertical="center" wrapText="1"/>
    </xf>
    <xf numFmtId="0" fontId="3" fillId="0" borderId="21" xfId="0" applyFont="1" applyBorder="1" applyAlignment="1">
      <alignment horizontal="center" vertical="center"/>
    </xf>
    <xf numFmtId="0" fontId="8" fillId="0" borderId="21" xfId="0" applyFont="1" applyBorder="1" applyAlignment="1">
      <alignment horizontal="center" vertical="center"/>
    </xf>
    <xf numFmtId="166" fontId="8" fillId="0" borderId="21" xfId="0" applyNumberFormat="1" applyFont="1" applyBorder="1" applyAlignment="1">
      <alignment horizontal="center" vertical="center" wrapText="1"/>
    </xf>
    <xf numFmtId="166" fontId="8" fillId="0" borderId="21" xfId="0" applyNumberFormat="1" applyFont="1" applyBorder="1" applyAlignment="1">
      <alignment horizontal="center" vertical="center"/>
    </xf>
    <xf numFmtId="166" fontId="3" fillId="0" borderId="21" xfId="0" applyNumberFormat="1" applyFont="1" applyBorder="1" applyAlignment="1">
      <alignment horizontal="center" vertical="center"/>
    </xf>
    <xf numFmtId="0" fontId="13" fillId="34" borderId="10" xfId="0" applyFont="1" applyFill="1" applyBorder="1" applyAlignment="1">
      <alignment horizontal="left" vertical="center" wrapText="1"/>
    </xf>
    <xf numFmtId="0" fontId="14" fillId="0" borderId="10" xfId="0" applyFont="1" applyBorder="1" applyAlignment="1">
      <alignment horizontal="center" vertical="center"/>
    </xf>
    <xf numFmtId="166" fontId="13" fillId="0" borderId="10" xfId="0" applyNumberFormat="1" applyFont="1" applyBorder="1" applyAlignment="1">
      <alignment horizontal="center" vertical="center" wrapText="1"/>
    </xf>
    <xf numFmtId="0" fontId="11" fillId="0" borderId="10" xfId="0" applyFont="1" applyBorder="1" applyAlignment="1">
      <alignment/>
    </xf>
    <xf numFmtId="0" fontId="13" fillId="0" borderId="10" xfId="0" applyFont="1" applyBorder="1" applyAlignment="1">
      <alignment/>
    </xf>
    <xf numFmtId="166" fontId="13" fillId="0" borderId="10" xfId="0" applyNumberFormat="1" applyFont="1" applyBorder="1" applyAlignment="1">
      <alignment horizontal="center" vertical="center"/>
    </xf>
    <xf numFmtId="166" fontId="14" fillId="0" borderId="10" xfId="0" applyNumberFormat="1" applyFont="1" applyBorder="1" applyAlignment="1">
      <alignment horizontal="center" vertical="center"/>
    </xf>
    <xf numFmtId="0" fontId="13" fillId="0" borderId="22" xfId="0" applyFont="1" applyBorder="1" applyAlignment="1">
      <alignment horizontal="left" vertical="top" wrapText="1"/>
    </xf>
    <xf numFmtId="0" fontId="0" fillId="0" borderId="0" xfId="0" applyAlignment="1">
      <alignment horizontal="left" vertical="top"/>
    </xf>
    <xf numFmtId="0" fontId="60" fillId="0" borderId="21" xfId="54" applyFont="1" applyBorder="1" applyAlignment="1">
      <alignment horizontal="left" vertical="top" wrapText="1"/>
      <protection/>
    </xf>
    <xf numFmtId="0" fontId="61" fillId="0" borderId="21" xfId="54" applyFont="1" applyBorder="1" applyAlignment="1">
      <alignment horizontal="center" vertical="center" wrapText="1"/>
      <protection/>
    </xf>
    <xf numFmtId="0" fontId="61" fillId="0" borderId="21" xfId="54" applyFont="1" applyFill="1" applyBorder="1" applyAlignment="1">
      <alignment horizontal="center" vertical="center" wrapText="1"/>
      <protection/>
    </xf>
    <xf numFmtId="0" fontId="60" fillId="0" borderId="21" xfId="54" applyFont="1" applyBorder="1" applyAlignment="1">
      <alignment horizontal="center" vertical="center" wrapText="1"/>
      <protection/>
    </xf>
    <xf numFmtId="0" fontId="60" fillId="0" borderId="21" xfId="54" applyFont="1" applyFill="1" applyBorder="1" applyAlignment="1">
      <alignment horizontal="center" vertical="center" wrapText="1"/>
      <protection/>
    </xf>
    <xf numFmtId="0" fontId="60" fillId="0" borderId="21" xfId="54" applyFont="1" applyFill="1" applyBorder="1" applyAlignment="1" quotePrefix="1">
      <alignment horizontal="center" vertical="center" wrapText="1"/>
      <protection/>
    </xf>
    <xf numFmtId="0" fontId="0" fillId="0" borderId="21" xfId="0" applyBorder="1" applyAlignment="1">
      <alignment horizontal="center" vertical="center"/>
    </xf>
    <xf numFmtId="0" fontId="0" fillId="0" borderId="21" xfId="0" applyBorder="1" applyAlignment="1">
      <alignment horizontal="left" vertical="top"/>
    </xf>
    <xf numFmtId="174" fontId="3" fillId="0" borderId="0" xfId="0" applyNumberFormat="1" applyFont="1" applyAlignment="1">
      <alignment horizontal="center" vertical="center"/>
    </xf>
    <xf numFmtId="174" fontId="7" fillId="0" borderId="0" xfId="0" applyNumberFormat="1" applyFont="1" applyAlignment="1">
      <alignment horizontal="center" vertical="center" wrapText="1"/>
    </xf>
    <xf numFmtId="174" fontId="41" fillId="0" borderId="21" xfId="54" applyNumberFormat="1" applyBorder="1" applyAlignment="1">
      <alignment horizontal="center" vertical="center"/>
      <protection/>
    </xf>
    <xf numFmtId="174" fontId="0" fillId="0" borderId="21" xfId="0" applyNumberFormat="1" applyBorder="1" applyAlignment="1">
      <alignment horizontal="center" vertical="center"/>
    </xf>
    <xf numFmtId="174" fontId="0" fillId="0" borderId="0" xfId="0" applyNumberFormat="1" applyAlignment="1">
      <alignment horizontal="center" vertical="center"/>
    </xf>
    <xf numFmtId="166" fontId="3" fillId="34" borderId="0" xfId="0" applyNumberFormat="1" applyFont="1" applyFill="1" applyAlignment="1">
      <alignment horizontal="center" vertical="center"/>
    </xf>
    <xf numFmtId="2" fontId="60" fillId="34" borderId="21" xfId="54" applyNumberFormat="1" applyFont="1" applyFill="1" applyBorder="1" applyAlignment="1">
      <alignment horizontal="center" vertical="center" wrapText="1"/>
      <protection/>
    </xf>
    <xf numFmtId="0" fontId="37" fillId="34" borderId="21" xfId="54" applyFont="1" applyFill="1" applyBorder="1" applyAlignment="1">
      <alignment horizontal="center" vertical="center" wrapText="1"/>
      <protection/>
    </xf>
    <xf numFmtId="2" fontId="62" fillId="34" borderId="21" xfId="54" applyNumberFormat="1" applyFont="1" applyFill="1" applyBorder="1" applyAlignment="1">
      <alignment horizontal="center" vertical="center" wrapText="1"/>
      <protection/>
    </xf>
    <xf numFmtId="2" fontId="62" fillId="34" borderId="0" xfId="54" applyNumberFormat="1" applyFont="1" applyFill="1" applyAlignment="1">
      <alignment horizontal="center" vertical="center" wrapText="1"/>
      <protection/>
    </xf>
    <xf numFmtId="0" fontId="0" fillId="34" borderId="0" xfId="0" applyFill="1" applyAlignment="1">
      <alignment/>
    </xf>
    <xf numFmtId="0" fontId="15" fillId="34" borderId="21" xfId="54" applyFont="1" applyFill="1" applyBorder="1" applyAlignment="1">
      <alignment horizontal="center" vertical="center" wrapText="1"/>
      <protection/>
    </xf>
    <xf numFmtId="0" fontId="0" fillId="34" borderId="21" xfId="0" applyFont="1" applyFill="1" applyBorder="1" applyAlignment="1">
      <alignment horizontal="center" vertical="center" wrapText="1"/>
    </xf>
    <xf numFmtId="0" fontId="39" fillId="34" borderId="21" xfId="54" applyFont="1" applyFill="1" applyBorder="1" applyAlignment="1">
      <alignment horizontal="center" vertical="center" wrapText="1"/>
      <protection/>
    </xf>
    <xf numFmtId="174" fontId="40" fillId="34" borderId="21" xfId="54" applyNumberFormat="1" applyFont="1" applyFill="1" applyBorder="1" applyAlignment="1">
      <alignment horizontal="center" vertical="center" wrapText="1"/>
      <protection/>
    </xf>
    <xf numFmtId="174" fontId="0" fillId="34" borderId="21" xfId="0" applyNumberFormat="1" applyFont="1" applyFill="1" applyBorder="1" applyAlignment="1">
      <alignment horizontal="center" vertical="center" wrapText="1"/>
    </xf>
    <xf numFmtId="0" fontId="0" fillId="34" borderId="0" xfId="0" applyFont="1" applyFill="1" applyAlignment="1">
      <alignment horizontal="center" vertical="center" wrapText="1"/>
    </xf>
    <xf numFmtId="0" fontId="3" fillId="0" borderId="0" xfId="0" applyFont="1" applyAlignment="1">
      <alignment/>
    </xf>
    <xf numFmtId="0" fontId="63" fillId="0" borderId="0" xfId="0" applyFont="1" applyAlignment="1">
      <alignment/>
    </xf>
    <xf numFmtId="0" fontId="8" fillId="0" borderId="0" xfId="0" applyFont="1" applyAlignment="1">
      <alignment/>
    </xf>
    <xf numFmtId="166" fontId="3" fillId="0" borderId="0" xfId="0" applyNumberFormat="1" applyFont="1" applyBorder="1" applyAlignment="1">
      <alignment horizontal="center"/>
    </xf>
    <xf numFmtId="0" fontId="4" fillId="0" borderId="0" xfId="0" applyFont="1" applyBorder="1" applyAlignment="1">
      <alignment horizontal="center"/>
    </xf>
    <xf numFmtId="166" fontId="5"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8" fillId="0" borderId="10" xfId="0" applyFont="1" applyBorder="1" applyAlignment="1">
      <alignment horizontal="center" vertical="center"/>
    </xf>
    <xf numFmtId="0" fontId="3" fillId="0" borderId="0" xfId="0" applyFont="1" applyBorder="1" applyAlignment="1">
      <alignment horizontal="right" vertical="center"/>
    </xf>
    <xf numFmtId="0" fontId="8" fillId="0" borderId="10" xfId="0" applyFont="1" applyBorder="1" applyAlignment="1">
      <alignment horizontal="center"/>
    </xf>
    <xf numFmtId="0" fontId="5" fillId="0" borderId="23" xfId="0" applyFont="1" applyBorder="1" applyAlignment="1">
      <alignment horizontal="center" vertical="center"/>
    </xf>
    <xf numFmtId="0" fontId="8" fillId="0" borderId="24" xfId="0" applyFont="1" applyBorder="1" applyAlignment="1">
      <alignment horizontal="center" vertical="center"/>
    </xf>
    <xf numFmtId="166" fontId="3" fillId="0" borderId="0" xfId="0" applyNumberFormat="1" applyFont="1" applyBorder="1" applyAlignment="1">
      <alignment horizontal="center" vertical="center"/>
    </xf>
    <xf numFmtId="0" fontId="8" fillId="0" borderId="10" xfId="0" applyFont="1" applyBorder="1" applyAlignment="1">
      <alignment horizontal="center" vertical="center" wrapText="1"/>
    </xf>
    <xf numFmtId="0" fontId="13" fillId="0" borderId="22"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8" fillId="0" borderId="0" xfId="0" applyFont="1" applyBorder="1" applyAlignment="1">
      <alignment horizontal="center" vertical="center"/>
    </xf>
    <xf numFmtId="0" fontId="3" fillId="0" borderId="0" xfId="0" applyFont="1" applyBorder="1" applyAlignment="1">
      <alignment horizontal="center" vertical="center"/>
    </xf>
    <xf numFmtId="174" fontId="5" fillId="0" borderId="0" xfId="0" applyNumberFormat="1" applyFont="1" applyBorder="1" applyAlignment="1">
      <alignment horizontal="center" vertic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_PROF_EES_1" xfId="53"/>
    <cellStyle name="Normalny 2"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1">
      <selection activeCell="A2" sqref="A2:B2"/>
    </sheetView>
  </sheetViews>
  <sheetFormatPr defaultColWidth="11.57421875" defaultRowHeight="12.75"/>
  <cols>
    <col min="1" max="1" width="4.57421875" style="1" customWidth="1"/>
    <col min="2" max="2" width="35.140625" style="2" customWidth="1"/>
    <col min="3" max="3" width="14.421875" style="3" customWidth="1"/>
    <col min="4" max="4" width="12.00390625" style="1" customWidth="1"/>
    <col min="5" max="5" width="10.00390625" style="0" customWidth="1"/>
    <col min="6" max="6" width="12.57421875" style="4" customWidth="1"/>
    <col min="7" max="7" width="15.7109375" style="5" customWidth="1"/>
    <col min="8" max="9" width="9.57421875" style="5" customWidth="1"/>
    <col min="10" max="10" width="11.57421875" style="5" customWidth="1"/>
    <col min="11" max="11" width="13.00390625" style="6" customWidth="1"/>
  </cols>
  <sheetData>
    <row r="1" spans="1:11" ht="13.5">
      <c r="A1" s="7"/>
      <c r="B1" s="8"/>
      <c r="C1" s="9"/>
      <c r="D1" s="144" t="s">
        <v>0</v>
      </c>
      <c r="E1" s="144"/>
      <c r="F1" s="144"/>
      <c r="G1" s="10"/>
      <c r="H1" s="10"/>
      <c r="I1" s="10"/>
      <c r="J1" s="145" t="s">
        <v>1</v>
      </c>
      <c r="K1" s="145"/>
    </row>
    <row r="2" spans="1:11" ht="12.75">
      <c r="A2" s="146" t="s">
        <v>277</v>
      </c>
      <c r="B2" s="146"/>
      <c r="C2" s="9"/>
      <c r="D2" s="147" t="s">
        <v>2</v>
      </c>
      <c r="E2" s="147"/>
      <c r="F2" s="147"/>
      <c r="G2" s="10"/>
      <c r="H2" s="10"/>
      <c r="I2" s="10"/>
      <c r="J2" s="10"/>
      <c r="K2" s="11"/>
    </row>
    <row r="3" spans="1:11" ht="38.25">
      <c r="A3" s="12" t="s">
        <v>3</v>
      </c>
      <c r="B3" s="13" t="s">
        <v>4</v>
      </c>
      <c r="C3" s="14" t="s">
        <v>5</v>
      </c>
      <c r="D3" s="15" t="s">
        <v>6</v>
      </c>
      <c r="E3" s="15" t="s">
        <v>7</v>
      </c>
      <c r="F3" s="16" t="s">
        <v>8</v>
      </c>
      <c r="G3" s="17" t="s">
        <v>9</v>
      </c>
      <c r="H3" s="17" t="s">
        <v>10</v>
      </c>
      <c r="I3" s="17" t="s">
        <v>11</v>
      </c>
      <c r="J3" s="17" t="s">
        <v>12</v>
      </c>
      <c r="K3" s="15" t="s">
        <v>13</v>
      </c>
    </row>
    <row r="4" spans="1:11" ht="73.5">
      <c r="A4" s="18" t="s">
        <v>14</v>
      </c>
      <c r="B4" s="85" t="s">
        <v>15</v>
      </c>
      <c r="C4" s="19" t="s">
        <v>16</v>
      </c>
      <c r="D4" s="20">
        <v>10</v>
      </c>
      <c r="E4" s="20">
        <v>10</v>
      </c>
      <c r="F4" s="21"/>
      <c r="G4" s="22">
        <f aca="true" t="shared" si="0" ref="G4:G24">F4*E4</f>
        <v>0</v>
      </c>
      <c r="H4" s="22">
        <f aca="true" t="shared" si="1" ref="H4:H24">F4*0.08</f>
        <v>0</v>
      </c>
      <c r="I4" s="22">
        <f aca="true" t="shared" si="2" ref="I4:I24">H4+F4</f>
        <v>0</v>
      </c>
      <c r="J4" s="22">
        <f aca="true" t="shared" si="3" ref="J4:J24">I4*E4</f>
        <v>0</v>
      </c>
      <c r="K4" s="23"/>
    </row>
    <row r="5" spans="1:11" s="24" customFormat="1" ht="73.5">
      <c r="A5" s="18" t="s">
        <v>17</v>
      </c>
      <c r="B5" s="85" t="s">
        <v>15</v>
      </c>
      <c r="C5" s="19" t="s">
        <v>18</v>
      </c>
      <c r="D5" s="20">
        <v>10</v>
      </c>
      <c r="E5" s="20">
        <v>15</v>
      </c>
      <c r="F5" s="21"/>
      <c r="G5" s="22">
        <f t="shared" si="0"/>
        <v>0</v>
      </c>
      <c r="H5" s="22">
        <f t="shared" si="1"/>
        <v>0</v>
      </c>
      <c r="I5" s="22">
        <f t="shared" si="2"/>
        <v>0</v>
      </c>
      <c r="J5" s="22">
        <f t="shared" si="3"/>
        <v>0</v>
      </c>
      <c r="K5" s="23"/>
    </row>
    <row r="6" spans="1:11" s="24" customFormat="1" ht="73.5">
      <c r="A6" s="18" t="s">
        <v>19</v>
      </c>
      <c r="B6" s="85" t="s">
        <v>15</v>
      </c>
      <c r="C6" s="19" t="s">
        <v>20</v>
      </c>
      <c r="D6" s="25">
        <v>5</v>
      </c>
      <c r="E6" s="25">
        <v>15</v>
      </c>
      <c r="F6" s="26"/>
      <c r="G6" s="22">
        <f t="shared" si="0"/>
        <v>0</v>
      </c>
      <c r="H6" s="22">
        <f t="shared" si="1"/>
        <v>0</v>
      </c>
      <c r="I6" s="22">
        <f t="shared" si="2"/>
        <v>0</v>
      </c>
      <c r="J6" s="22">
        <f t="shared" si="3"/>
        <v>0</v>
      </c>
      <c r="K6" s="23"/>
    </row>
    <row r="7" spans="1:11" ht="63">
      <c r="A7" s="18" t="s">
        <v>21</v>
      </c>
      <c r="B7" s="85" t="s">
        <v>22</v>
      </c>
      <c r="C7" s="27" t="s">
        <v>23</v>
      </c>
      <c r="D7" s="20">
        <v>10</v>
      </c>
      <c r="E7" s="20">
        <v>10</v>
      </c>
      <c r="F7" s="21"/>
      <c r="G7" s="22">
        <f t="shared" si="0"/>
        <v>0</v>
      </c>
      <c r="H7" s="22">
        <f t="shared" si="1"/>
        <v>0</v>
      </c>
      <c r="I7" s="22">
        <f t="shared" si="2"/>
        <v>0</v>
      </c>
      <c r="J7" s="22">
        <f t="shared" si="3"/>
        <v>0</v>
      </c>
      <c r="K7" s="23"/>
    </row>
    <row r="8" spans="1:11" s="24" customFormat="1" ht="63">
      <c r="A8" s="18" t="s">
        <v>24</v>
      </c>
      <c r="B8" s="85" t="s">
        <v>22</v>
      </c>
      <c r="C8" s="27" t="s">
        <v>25</v>
      </c>
      <c r="D8" s="20">
        <v>5</v>
      </c>
      <c r="E8" s="20">
        <v>10</v>
      </c>
      <c r="F8" s="28"/>
      <c r="G8" s="22">
        <f t="shared" si="0"/>
        <v>0</v>
      </c>
      <c r="H8" s="22">
        <f t="shared" si="1"/>
        <v>0</v>
      </c>
      <c r="I8" s="22">
        <f t="shared" si="2"/>
        <v>0</v>
      </c>
      <c r="J8" s="22">
        <f t="shared" si="3"/>
        <v>0</v>
      </c>
      <c r="K8" s="23"/>
    </row>
    <row r="9" spans="1:11" s="24" customFormat="1" ht="63">
      <c r="A9" s="18" t="s">
        <v>26</v>
      </c>
      <c r="B9" s="106" t="s">
        <v>22</v>
      </c>
      <c r="C9" s="19" t="s">
        <v>27</v>
      </c>
      <c r="D9" s="25">
        <v>5</v>
      </c>
      <c r="E9" s="25">
        <v>10</v>
      </c>
      <c r="F9" s="26"/>
      <c r="G9" s="22">
        <f t="shared" si="0"/>
        <v>0</v>
      </c>
      <c r="H9" s="22">
        <f t="shared" si="1"/>
        <v>0</v>
      </c>
      <c r="I9" s="22">
        <f t="shared" si="2"/>
        <v>0</v>
      </c>
      <c r="J9" s="22">
        <f t="shared" si="3"/>
        <v>0</v>
      </c>
      <c r="K9" s="23"/>
    </row>
    <row r="10" spans="1:11" ht="52.5">
      <c r="A10" s="18" t="s">
        <v>28</v>
      </c>
      <c r="B10" s="85" t="s">
        <v>29</v>
      </c>
      <c r="C10" s="19" t="s">
        <v>30</v>
      </c>
      <c r="D10" s="20">
        <v>5</v>
      </c>
      <c r="E10" s="20">
        <v>5</v>
      </c>
      <c r="F10" s="21"/>
      <c r="G10" s="22">
        <f t="shared" si="0"/>
        <v>0</v>
      </c>
      <c r="H10" s="22">
        <f t="shared" si="1"/>
        <v>0</v>
      </c>
      <c r="I10" s="22">
        <f t="shared" si="2"/>
        <v>0</v>
      </c>
      <c r="J10" s="22">
        <f t="shared" si="3"/>
        <v>0</v>
      </c>
      <c r="K10" s="23"/>
    </row>
    <row r="11" spans="1:11" ht="52.5">
      <c r="A11" s="18" t="s">
        <v>31</v>
      </c>
      <c r="B11" s="85" t="s">
        <v>29</v>
      </c>
      <c r="C11" s="19" t="s">
        <v>32</v>
      </c>
      <c r="D11" s="20">
        <v>5</v>
      </c>
      <c r="E11" s="20">
        <v>5</v>
      </c>
      <c r="F11" s="28"/>
      <c r="G11" s="22">
        <f t="shared" si="0"/>
        <v>0</v>
      </c>
      <c r="H11" s="22">
        <f t="shared" si="1"/>
        <v>0</v>
      </c>
      <c r="I11" s="22">
        <f t="shared" si="2"/>
        <v>0</v>
      </c>
      <c r="J11" s="22">
        <f t="shared" si="3"/>
        <v>0</v>
      </c>
      <c r="K11" s="23"/>
    </row>
    <row r="12" spans="1:11" ht="73.5">
      <c r="A12" s="18" t="s">
        <v>33</v>
      </c>
      <c r="B12" s="85" t="s">
        <v>34</v>
      </c>
      <c r="C12" s="19" t="s">
        <v>35</v>
      </c>
      <c r="D12" s="20">
        <v>5</v>
      </c>
      <c r="E12" s="20">
        <v>10</v>
      </c>
      <c r="F12" s="28"/>
      <c r="G12" s="22">
        <f t="shared" si="0"/>
        <v>0</v>
      </c>
      <c r="H12" s="22">
        <f t="shared" si="1"/>
        <v>0</v>
      </c>
      <c r="I12" s="22">
        <f t="shared" si="2"/>
        <v>0</v>
      </c>
      <c r="J12" s="22">
        <f t="shared" si="3"/>
        <v>0</v>
      </c>
      <c r="K12" s="23"/>
    </row>
    <row r="13" spans="1:11" ht="73.5">
      <c r="A13" s="18" t="s">
        <v>36</v>
      </c>
      <c r="B13" s="85" t="s">
        <v>34</v>
      </c>
      <c r="C13" s="19" t="s">
        <v>37</v>
      </c>
      <c r="D13" s="20">
        <v>5</v>
      </c>
      <c r="E13" s="20">
        <v>10</v>
      </c>
      <c r="F13" s="21"/>
      <c r="G13" s="22">
        <f t="shared" si="0"/>
        <v>0</v>
      </c>
      <c r="H13" s="22">
        <f t="shared" si="1"/>
        <v>0</v>
      </c>
      <c r="I13" s="22">
        <f t="shared" si="2"/>
        <v>0</v>
      </c>
      <c r="J13" s="22">
        <f t="shared" si="3"/>
        <v>0</v>
      </c>
      <c r="K13" s="23"/>
    </row>
    <row r="14" spans="1:11" ht="73.5">
      <c r="A14" s="18" t="s">
        <v>38</v>
      </c>
      <c r="B14" s="85" t="s">
        <v>34</v>
      </c>
      <c r="C14" s="19" t="s">
        <v>39</v>
      </c>
      <c r="D14" s="20">
        <v>5</v>
      </c>
      <c r="E14" s="20">
        <v>10</v>
      </c>
      <c r="F14" s="28"/>
      <c r="G14" s="22">
        <f t="shared" si="0"/>
        <v>0</v>
      </c>
      <c r="H14" s="22">
        <f t="shared" si="1"/>
        <v>0</v>
      </c>
      <c r="I14" s="22">
        <f t="shared" si="2"/>
        <v>0</v>
      </c>
      <c r="J14" s="22">
        <f t="shared" si="3"/>
        <v>0</v>
      </c>
      <c r="K14" s="23"/>
    </row>
    <row r="15" spans="1:11" ht="94.5">
      <c r="A15" s="18" t="s">
        <v>40</v>
      </c>
      <c r="B15" s="84" t="s">
        <v>41</v>
      </c>
      <c r="C15" s="25" t="s">
        <v>42</v>
      </c>
      <c r="D15" s="20">
        <v>10</v>
      </c>
      <c r="E15" s="20">
        <v>30</v>
      </c>
      <c r="F15" s="21"/>
      <c r="G15" s="22">
        <f t="shared" si="0"/>
        <v>0</v>
      </c>
      <c r="H15" s="22">
        <f t="shared" si="1"/>
        <v>0</v>
      </c>
      <c r="I15" s="22">
        <f t="shared" si="2"/>
        <v>0</v>
      </c>
      <c r="J15" s="22">
        <f t="shared" si="3"/>
        <v>0</v>
      </c>
      <c r="K15" s="29"/>
    </row>
    <row r="16" spans="1:11" ht="63.75">
      <c r="A16" s="18" t="s">
        <v>43</v>
      </c>
      <c r="B16" s="89" t="s">
        <v>44</v>
      </c>
      <c r="C16" s="27" t="s">
        <v>45</v>
      </c>
      <c r="D16" s="20">
        <v>5</v>
      </c>
      <c r="E16" s="20">
        <v>10</v>
      </c>
      <c r="F16" s="21"/>
      <c r="G16" s="22">
        <f t="shared" si="0"/>
        <v>0</v>
      </c>
      <c r="H16" s="22">
        <f t="shared" si="1"/>
        <v>0</v>
      </c>
      <c r="I16" s="22">
        <f t="shared" si="2"/>
        <v>0</v>
      </c>
      <c r="J16" s="22">
        <f t="shared" si="3"/>
        <v>0</v>
      </c>
      <c r="K16" s="29"/>
    </row>
    <row r="17" spans="1:11" ht="94.5">
      <c r="A17" s="18" t="s">
        <v>46</v>
      </c>
      <c r="B17" s="85" t="s">
        <v>47</v>
      </c>
      <c r="C17" s="27" t="s">
        <v>48</v>
      </c>
      <c r="D17" s="20">
        <v>10</v>
      </c>
      <c r="E17" s="20">
        <v>20</v>
      </c>
      <c r="F17" s="21"/>
      <c r="G17" s="22">
        <f t="shared" si="0"/>
        <v>0</v>
      </c>
      <c r="H17" s="22">
        <f t="shared" si="1"/>
        <v>0</v>
      </c>
      <c r="I17" s="22">
        <f t="shared" si="2"/>
        <v>0</v>
      </c>
      <c r="J17" s="22">
        <f t="shared" si="3"/>
        <v>0</v>
      </c>
      <c r="K17" s="29"/>
    </row>
    <row r="18" spans="1:11" ht="94.5">
      <c r="A18" s="18" t="s">
        <v>49</v>
      </c>
      <c r="B18" s="85" t="s">
        <v>47</v>
      </c>
      <c r="C18" s="27" t="s">
        <v>50</v>
      </c>
      <c r="D18" s="20">
        <v>10</v>
      </c>
      <c r="E18" s="20">
        <v>20</v>
      </c>
      <c r="F18" s="21"/>
      <c r="G18" s="22">
        <f t="shared" si="0"/>
        <v>0</v>
      </c>
      <c r="H18" s="22">
        <f t="shared" si="1"/>
        <v>0</v>
      </c>
      <c r="I18" s="22">
        <f t="shared" si="2"/>
        <v>0</v>
      </c>
      <c r="J18" s="22">
        <f t="shared" si="3"/>
        <v>0</v>
      </c>
      <c r="K18" s="29"/>
    </row>
    <row r="19" spans="1:11" ht="73.5">
      <c r="A19" s="18" t="s">
        <v>51</v>
      </c>
      <c r="B19" s="85" t="s">
        <v>52</v>
      </c>
      <c r="C19" s="27" t="s">
        <v>53</v>
      </c>
      <c r="D19" s="20">
        <v>50</v>
      </c>
      <c r="E19" s="20">
        <v>5</v>
      </c>
      <c r="F19" s="21"/>
      <c r="G19" s="22">
        <f t="shared" si="0"/>
        <v>0</v>
      </c>
      <c r="H19" s="22">
        <f t="shared" si="1"/>
        <v>0</v>
      </c>
      <c r="I19" s="22">
        <f t="shared" si="2"/>
        <v>0</v>
      </c>
      <c r="J19" s="22">
        <f t="shared" si="3"/>
        <v>0</v>
      </c>
      <c r="K19" s="29"/>
    </row>
    <row r="20" spans="1:11" ht="84">
      <c r="A20" s="18" t="s">
        <v>54</v>
      </c>
      <c r="B20" s="85" t="s">
        <v>55</v>
      </c>
      <c r="C20" s="25" t="s">
        <v>56</v>
      </c>
      <c r="D20" s="20">
        <v>10</v>
      </c>
      <c r="E20" s="20">
        <v>50</v>
      </c>
      <c r="F20" s="21"/>
      <c r="G20" s="22">
        <f t="shared" si="0"/>
        <v>0</v>
      </c>
      <c r="H20" s="22">
        <f t="shared" si="1"/>
        <v>0</v>
      </c>
      <c r="I20" s="22">
        <f t="shared" si="2"/>
        <v>0</v>
      </c>
      <c r="J20" s="22">
        <f t="shared" si="3"/>
        <v>0</v>
      </c>
      <c r="K20" s="29"/>
    </row>
    <row r="21" spans="1:11" ht="31.5">
      <c r="A21" s="18" t="s">
        <v>74</v>
      </c>
      <c r="B21" s="85" t="s">
        <v>170</v>
      </c>
      <c r="C21" s="25" t="s">
        <v>171</v>
      </c>
      <c r="D21" s="20">
        <v>1</v>
      </c>
      <c r="E21" s="20">
        <v>30</v>
      </c>
      <c r="F21" s="21"/>
      <c r="G21" s="22">
        <f t="shared" si="0"/>
        <v>0</v>
      </c>
      <c r="H21" s="22">
        <f t="shared" si="1"/>
        <v>0</v>
      </c>
      <c r="I21" s="22">
        <f t="shared" si="2"/>
        <v>0</v>
      </c>
      <c r="J21" s="22">
        <f t="shared" si="3"/>
        <v>0</v>
      </c>
      <c r="K21" s="29"/>
    </row>
    <row r="22" spans="1:11" ht="31.5">
      <c r="A22" s="18" t="s">
        <v>75</v>
      </c>
      <c r="B22" s="85" t="s">
        <v>170</v>
      </c>
      <c r="C22" s="25" t="s">
        <v>172</v>
      </c>
      <c r="D22" s="20">
        <v>1</v>
      </c>
      <c r="E22" s="20">
        <v>50</v>
      </c>
      <c r="F22" s="21"/>
      <c r="G22" s="22">
        <f t="shared" si="0"/>
        <v>0</v>
      </c>
      <c r="H22" s="22">
        <f t="shared" si="1"/>
        <v>0</v>
      </c>
      <c r="I22" s="22">
        <f t="shared" si="2"/>
        <v>0</v>
      </c>
      <c r="J22" s="22">
        <f t="shared" si="3"/>
        <v>0</v>
      </c>
      <c r="K22" s="29"/>
    </row>
    <row r="23" spans="1:11" ht="31.5">
      <c r="A23" s="18" t="s">
        <v>76</v>
      </c>
      <c r="B23" s="85" t="s">
        <v>170</v>
      </c>
      <c r="C23" s="25" t="s">
        <v>173</v>
      </c>
      <c r="D23" s="20">
        <v>1</v>
      </c>
      <c r="E23" s="20">
        <v>100</v>
      </c>
      <c r="F23" s="21"/>
      <c r="G23" s="22">
        <f t="shared" si="0"/>
        <v>0</v>
      </c>
      <c r="H23" s="22">
        <f t="shared" si="1"/>
        <v>0</v>
      </c>
      <c r="I23" s="22">
        <f t="shared" si="2"/>
        <v>0</v>
      </c>
      <c r="J23" s="22">
        <f t="shared" si="3"/>
        <v>0</v>
      </c>
      <c r="K23" s="29"/>
    </row>
    <row r="24" spans="1:11" ht="31.5">
      <c r="A24" s="18" t="s">
        <v>77</v>
      </c>
      <c r="B24" s="85" t="s">
        <v>170</v>
      </c>
      <c r="C24" s="25" t="s">
        <v>174</v>
      </c>
      <c r="D24" s="20">
        <v>1</v>
      </c>
      <c r="E24" s="20">
        <v>100</v>
      </c>
      <c r="F24" s="21"/>
      <c r="G24" s="22">
        <f t="shared" si="0"/>
        <v>0</v>
      </c>
      <c r="H24" s="22">
        <f t="shared" si="1"/>
        <v>0</v>
      </c>
      <c r="I24" s="22">
        <f t="shared" si="2"/>
        <v>0</v>
      </c>
      <c r="J24" s="22">
        <f t="shared" si="3"/>
        <v>0</v>
      </c>
      <c r="K24" s="29"/>
    </row>
    <row r="25" spans="1:11" s="32" customFormat="1" ht="12.75">
      <c r="A25" s="148" t="s">
        <v>57</v>
      </c>
      <c r="B25" s="148"/>
      <c r="C25" s="148"/>
      <c r="D25" s="148"/>
      <c r="E25" s="148"/>
      <c r="F25" s="148"/>
      <c r="G25" s="30">
        <f>SUM(G4:G24)</f>
        <v>0</v>
      </c>
      <c r="H25" s="30" t="s">
        <v>58</v>
      </c>
      <c r="I25" s="30" t="s">
        <v>58</v>
      </c>
      <c r="J25" s="30">
        <f>SUM(J4:J24)</f>
        <v>0</v>
      </c>
      <c r="K25" s="31"/>
    </row>
    <row r="26" spans="1:11" ht="12.75">
      <c r="A26" s="7"/>
      <c r="B26" s="8"/>
      <c r="C26" s="9"/>
      <c r="D26" s="7"/>
      <c r="E26" s="33"/>
      <c r="F26" s="34"/>
      <c r="G26" s="10"/>
      <c r="H26" s="10"/>
      <c r="I26" s="10"/>
      <c r="J26" s="10"/>
      <c r="K26" s="11"/>
    </row>
    <row r="27" spans="1:11" ht="12.75">
      <c r="A27" s="7"/>
      <c r="B27" s="8"/>
      <c r="C27" s="9"/>
      <c r="D27" s="7"/>
      <c r="E27" s="33"/>
      <c r="F27" s="34"/>
      <c r="G27" s="10"/>
      <c r="H27" s="10"/>
      <c r="I27" s="10"/>
      <c r="J27" s="10"/>
      <c r="K27" s="11"/>
    </row>
    <row r="28" spans="1:11" ht="12.75">
      <c r="A28" s="7"/>
      <c r="B28" s="8"/>
      <c r="C28" s="9"/>
      <c r="D28" s="7"/>
      <c r="E28" s="33"/>
      <c r="F28" s="34"/>
      <c r="G28" s="10"/>
      <c r="H28" s="10"/>
      <c r="I28" s="10"/>
      <c r="J28" s="10"/>
      <c r="K28" s="11"/>
    </row>
    <row r="29" spans="1:11" ht="12.75">
      <c r="A29" s="7"/>
      <c r="B29" s="8" t="s">
        <v>59</v>
      </c>
      <c r="C29" s="149" t="s">
        <v>60</v>
      </c>
      <c r="D29" s="149"/>
      <c r="E29" s="149"/>
      <c r="F29" s="34"/>
      <c r="G29" s="10"/>
      <c r="H29" s="10"/>
      <c r="I29" s="10"/>
      <c r="J29" s="10"/>
      <c r="K29" s="11"/>
    </row>
    <row r="30" spans="1:11" ht="12.75">
      <c r="A30" s="7"/>
      <c r="B30" s="8" t="s">
        <v>61</v>
      </c>
      <c r="C30" s="9"/>
      <c r="D30" s="7" t="s">
        <v>62</v>
      </c>
      <c r="E30" s="33"/>
      <c r="F30" s="34"/>
      <c r="G30" s="10"/>
      <c r="H30" s="10"/>
      <c r="I30" s="10"/>
      <c r="J30" s="10"/>
      <c r="K30" s="11"/>
    </row>
    <row r="31" spans="1:11" ht="12.75">
      <c r="A31" s="7"/>
      <c r="B31" s="8"/>
      <c r="C31" s="9"/>
      <c r="D31" s="7"/>
      <c r="E31" s="33"/>
      <c r="F31" s="34"/>
      <c r="G31" s="10"/>
      <c r="H31" s="10"/>
      <c r="I31" s="10"/>
      <c r="J31" s="10"/>
      <c r="K31" s="11"/>
    </row>
    <row r="32" spans="1:11" ht="12.75">
      <c r="A32" s="7"/>
      <c r="B32" s="8"/>
      <c r="C32" s="9"/>
      <c r="D32" s="7"/>
      <c r="E32" s="33"/>
      <c r="F32" s="34"/>
      <c r="G32" s="10"/>
      <c r="H32" s="143"/>
      <c r="I32" s="143"/>
      <c r="J32" s="143"/>
      <c r="K32" s="11"/>
    </row>
    <row r="33" spans="1:11" ht="12.75">
      <c r="A33" s="7"/>
      <c r="B33" s="8"/>
      <c r="C33" s="9"/>
      <c r="D33" s="7"/>
      <c r="E33" s="33"/>
      <c r="F33" s="34"/>
      <c r="G33" s="10"/>
      <c r="H33" s="143"/>
      <c r="I33" s="143"/>
      <c r="J33" s="143"/>
      <c r="K33" s="11"/>
    </row>
    <row r="34" spans="1:11" ht="12.75">
      <c r="A34" s="7"/>
      <c r="B34" s="8"/>
      <c r="C34" s="9"/>
      <c r="D34" s="7"/>
      <c r="E34" s="33"/>
      <c r="F34" s="34"/>
      <c r="G34" s="10"/>
      <c r="H34" s="10"/>
      <c r="I34" s="10"/>
      <c r="J34" s="10"/>
      <c r="K34" s="11"/>
    </row>
    <row r="35" spans="1:11" ht="12.75">
      <c r="A35" s="7"/>
      <c r="B35" s="8"/>
      <c r="C35" s="9"/>
      <c r="D35" s="7"/>
      <c r="E35" s="33"/>
      <c r="F35" s="34"/>
      <c r="G35" s="10"/>
      <c r="H35" s="10"/>
      <c r="I35" s="10"/>
      <c r="J35" s="10"/>
      <c r="K35" s="11"/>
    </row>
    <row r="36" spans="1:11" ht="12.75">
      <c r="A36" s="7"/>
      <c r="B36" s="8"/>
      <c r="C36" s="9"/>
      <c r="D36" s="7"/>
      <c r="E36" s="33"/>
      <c r="F36" s="34"/>
      <c r="G36" s="10"/>
      <c r="H36" s="10"/>
      <c r="I36" s="10"/>
      <c r="J36" s="10"/>
      <c r="K36" s="11"/>
    </row>
    <row r="37" spans="1:11" ht="12.75">
      <c r="A37" s="7"/>
      <c r="B37" s="8"/>
      <c r="C37" s="9"/>
      <c r="D37" s="7"/>
      <c r="E37" s="33"/>
      <c r="F37" s="34"/>
      <c r="G37" s="10"/>
      <c r="H37" s="10"/>
      <c r="I37" s="10"/>
      <c r="J37" s="10"/>
      <c r="K37" s="11"/>
    </row>
    <row r="38" spans="1:11" ht="12.75">
      <c r="A38" s="7"/>
      <c r="B38" s="8"/>
      <c r="C38" s="9"/>
      <c r="D38" s="7"/>
      <c r="E38" s="33"/>
      <c r="F38" s="34"/>
      <c r="G38" s="10"/>
      <c r="H38" s="10"/>
      <c r="I38" s="10"/>
      <c r="J38" s="10"/>
      <c r="K38" s="11"/>
    </row>
    <row r="39" spans="1:11" ht="12.75">
      <c r="A39" s="7"/>
      <c r="B39" s="8"/>
      <c r="C39" s="9"/>
      <c r="D39" s="7"/>
      <c r="E39" s="33"/>
      <c r="F39" s="34"/>
      <c r="G39" s="10"/>
      <c r="H39" s="10"/>
      <c r="I39" s="10"/>
      <c r="J39" s="10"/>
      <c r="K39" s="11"/>
    </row>
    <row r="40" spans="1:11" ht="12.75">
      <c r="A40" s="7"/>
      <c r="B40" s="8"/>
      <c r="C40" s="9"/>
      <c r="D40" s="7"/>
      <c r="E40" s="33"/>
      <c r="F40" s="34"/>
      <c r="G40" s="10"/>
      <c r="H40" s="10"/>
      <c r="I40" s="10"/>
      <c r="J40" s="10"/>
      <c r="K40" s="11"/>
    </row>
    <row r="41" spans="1:11" ht="12.75">
      <c r="A41" s="7"/>
      <c r="B41" s="8"/>
      <c r="C41" s="9"/>
      <c r="D41" s="7"/>
      <c r="E41" s="33"/>
      <c r="F41" s="34"/>
      <c r="G41" s="10"/>
      <c r="H41" s="10"/>
      <c r="I41" s="10"/>
      <c r="J41" s="10"/>
      <c r="K41" s="11"/>
    </row>
    <row r="42" spans="1:11" ht="12.75">
      <c r="A42" s="7"/>
      <c r="B42" s="8"/>
      <c r="C42" s="9"/>
      <c r="D42" s="7"/>
      <c r="E42" s="33"/>
      <c r="F42" s="34"/>
      <c r="G42" s="10"/>
      <c r="H42" s="10"/>
      <c r="I42" s="10"/>
      <c r="J42" s="10"/>
      <c r="K42" s="11"/>
    </row>
    <row r="43" spans="1:11" ht="12.75">
      <c r="A43" s="7"/>
      <c r="B43" s="8"/>
      <c r="C43" s="9"/>
      <c r="D43" s="7"/>
      <c r="E43" s="33"/>
      <c r="F43" s="34"/>
      <c r="G43" s="10"/>
      <c r="H43" s="10"/>
      <c r="I43" s="10"/>
      <c r="J43" s="10"/>
      <c r="K43" s="11"/>
    </row>
    <row r="44" spans="1:11" ht="12.75">
      <c r="A44" s="7"/>
      <c r="B44" s="8"/>
      <c r="C44" s="9"/>
      <c r="D44" s="7"/>
      <c r="E44" s="33"/>
      <c r="F44" s="34"/>
      <c r="G44" s="10"/>
      <c r="H44" s="10"/>
      <c r="I44" s="10"/>
      <c r="J44" s="10"/>
      <c r="K44" s="11"/>
    </row>
    <row r="45" spans="1:11" ht="12.75">
      <c r="A45" s="7"/>
      <c r="B45" s="8"/>
      <c r="C45" s="9"/>
      <c r="D45" s="7"/>
      <c r="E45" s="33"/>
      <c r="F45" s="34"/>
      <c r="G45" s="10"/>
      <c r="H45" s="10"/>
      <c r="I45" s="10"/>
      <c r="J45" s="10"/>
      <c r="K45" s="11"/>
    </row>
    <row r="46" spans="1:11" ht="12.75">
      <c r="A46" s="7"/>
      <c r="B46" s="8"/>
      <c r="C46" s="9"/>
      <c r="D46" s="7"/>
      <c r="E46" s="33"/>
      <c r="F46" s="34"/>
      <c r="G46" s="10"/>
      <c r="H46" s="10"/>
      <c r="I46" s="10"/>
      <c r="J46" s="10"/>
      <c r="K46" s="11"/>
    </row>
    <row r="47" spans="1:11" ht="12.75">
      <c r="A47" s="7"/>
      <c r="B47" s="8"/>
      <c r="C47" s="9"/>
      <c r="D47" s="7"/>
      <c r="E47" s="33"/>
      <c r="F47" s="34"/>
      <c r="G47" s="10"/>
      <c r="H47" s="10"/>
      <c r="I47" s="10"/>
      <c r="J47" s="10"/>
      <c r="K47" s="11"/>
    </row>
    <row r="48" spans="1:11" ht="12.75">
      <c r="A48" s="7"/>
      <c r="B48" s="8"/>
      <c r="C48" s="9"/>
      <c r="D48" s="7"/>
      <c r="E48" s="33"/>
      <c r="F48" s="34"/>
      <c r="G48" s="10"/>
      <c r="H48" s="10"/>
      <c r="I48" s="10"/>
      <c r="J48" s="10"/>
      <c r="K48" s="11"/>
    </row>
    <row r="49" spans="1:11" ht="12.75">
      <c r="A49" s="7"/>
      <c r="B49" s="8"/>
      <c r="C49" s="9"/>
      <c r="D49" s="7"/>
      <c r="E49" s="33"/>
      <c r="F49" s="34"/>
      <c r="G49" s="10"/>
      <c r="H49" s="10"/>
      <c r="I49" s="10"/>
      <c r="J49" s="10"/>
      <c r="K49" s="11"/>
    </row>
    <row r="50" spans="1:11" ht="12.75">
      <c r="A50" s="7"/>
      <c r="B50" s="8"/>
      <c r="C50" s="9"/>
      <c r="D50" s="7"/>
      <c r="E50" s="33"/>
      <c r="F50" s="34"/>
      <c r="G50" s="10"/>
      <c r="H50" s="10"/>
      <c r="I50" s="10"/>
      <c r="J50" s="10"/>
      <c r="K50" s="11"/>
    </row>
    <row r="51" spans="1:11" ht="12.75">
      <c r="A51" s="7"/>
      <c r="B51" s="8"/>
      <c r="C51" s="9"/>
      <c r="D51" s="7"/>
      <c r="E51" s="33"/>
      <c r="F51" s="34"/>
      <c r="G51" s="10"/>
      <c r="H51" s="10"/>
      <c r="I51" s="10"/>
      <c r="J51" s="10"/>
      <c r="K51" s="11"/>
    </row>
    <row r="52" spans="1:11" ht="12.75">
      <c r="A52" s="7"/>
      <c r="B52" s="8"/>
      <c r="C52" s="9"/>
      <c r="D52" s="7"/>
      <c r="E52" s="33"/>
      <c r="F52" s="34"/>
      <c r="G52" s="10"/>
      <c r="H52" s="10"/>
      <c r="I52" s="10"/>
      <c r="J52" s="10"/>
      <c r="K52" s="11"/>
    </row>
    <row r="53" spans="1:11" ht="12.75">
      <c r="A53" s="7"/>
      <c r="B53" s="8"/>
      <c r="C53" s="9"/>
      <c r="D53" s="7"/>
      <c r="E53" s="33"/>
      <c r="F53" s="34"/>
      <c r="G53" s="10"/>
      <c r="H53" s="10"/>
      <c r="I53" s="10"/>
      <c r="J53" s="10"/>
      <c r="K53" s="11"/>
    </row>
    <row r="54" spans="1:11" ht="12.75">
      <c r="A54" s="7"/>
      <c r="B54" s="8"/>
      <c r="C54" s="9"/>
      <c r="D54" s="7"/>
      <c r="E54" s="33"/>
      <c r="F54" s="34"/>
      <c r="G54" s="10"/>
      <c r="H54" s="10"/>
      <c r="I54" s="10"/>
      <c r="J54" s="10"/>
      <c r="K54" s="11"/>
    </row>
    <row r="55" spans="1:11" ht="12.75">
      <c r="A55" s="7"/>
      <c r="B55" s="8"/>
      <c r="C55" s="9"/>
      <c r="D55" s="7"/>
      <c r="E55" s="33"/>
      <c r="F55" s="34"/>
      <c r="G55" s="10"/>
      <c r="H55" s="10"/>
      <c r="I55" s="10"/>
      <c r="J55" s="10"/>
      <c r="K55" s="11"/>
    </row>
    <row r="56" spans="1:11" ht="12.75">
      <c r="A56" s="7"/>
      <c r="B56" s="8"/>
      <c r="C56" s="9"/>
      <c r="D56" s="7"/>
      <c r="E56" s="33"/>
      <c r="F56" s="34"/>
      <c r="G56" s="10"/>
      <c r="H56" s="10"/>
      <c r="I56" s="10"/>
      <c r="J56" s="10"/>
      <c r="K56" s="11"/>
    </row>
    <row r="57" spans="1:11" ht="12.75">
      <c r="A57" s="7"/>
      <c r="B57" s="8"/>
      <c r="C57" s="9"/>
      <c r="D57" s="7"/>
      <c r="E57" s="33"/>
      <c r="F57" s="34"/>
      <c r="G57" s="10"/>
      <c r="H57" s="10"/>
      <c r="I57" s="10"/>
      <c r="J57" s="10"/>
      <c r="K57" s="11"/>
    </row>
    <row r="58" spans="1:11" ht="12.75">
      <c r="A58" s="7"/>
      <c r="B58" s="8"/>
      <c r="C58" s="9"/>
      <c r="D58" s="7"/>
      <c r="E58" s="33"/>
      <c r="F58" s="34"/>
      <c r="G58" s="10"/>
      <c r="H58" s="10"/>
      <c r="I58" s="10"/>
      <c r="J58" s="10"/>
      <c r="K58" s="11"/>
    </row>
    <row r="59" spans="1:11" ht="12.75">
      <c r="A59" s="7"/>
      <c r="B59" s="8"/>
      <c r="C59" s="9"/>
      <c r="D59" s="7"/>
      <c r="E59" s="33"/>
      <c r="F59" s="34"/>
      <c r="G59" s="10"/>
      <c r="H59" s="10"/>
      <c r="I59" s="10"/>
      <c r="J59" s="10"/>
      <c r="K59" s="11"/>
    </row>
    <row r="60" spans="1:11" ht="12.75">
      <c r="A60" s="7"/>
      <c r="B60" s="8"/>
      <c r="C60" s="9"/>
      <c r="D60" s="7"/>
      <c r="E60" s="33"/>
      <c r="F60" s="34"/>
      <c r="G60" s="10"/>
      <c r="H60" s="10"/>
      <c r="I60" s="10"/>
      <c r="J60" s="10"/>
      <c r="K60" s="11"/>
    </row>
    <row r="61" spans="1:11" ht="12.75">
      <c r="A61" s="7"/>
      <c r="B61" s="8"/>
      <c r="C61" s="9"/>
      <c r="D61" s="7"/>
      <c r="E61" s="33"/>
      <c r="F61" s="34"/>
      <c r="G61" s="10"/>
      <c r="H61" s="10"/>
      <c r="I61" s="10"/>
      <c r="J61" s="10"/>
      <c r="K61" s="11"/>
    </row>
    <row r="62" spans="1:11" ht="12.75">
      <c r="A62" s="7"/>
      <c r="B62" s="8"/>
      <c r="C62" s="9"/>
      <c r="D62" s="7"/>
      <c r="E62" s="33"/>
      <c r="F62" s="34"/>
      <c r="G62" s="10"/>
      <c r="H62" s="10"/>
      <c r="I62" s="10"/>
      <c r="J62" s="10"/>
      <c r="K62" s="11"/>
    </row>
    <row r="63" spans="1:11" ht="12.75">
      <c r="A63" s="7"/>
      <c r="B63" s="8"/>
      <c r="C63" s="9"/>
      <c r="D63" s="7"/>
      <c r="E63" s="33"/>
      <c r="F63" s="34"/>
      <c r="G63" s="10"/>
      <c r="H63" s="10"/>
      <c r="I63" s="10"/>
      <c r="J63" s="10"/>
      <c r="K63" s="11"/>
    </row>
    <row r="64" spans="1:11" ht="12.75">
      <c r="A64" s="7"/>
      <c r="B64" s="8"/>
      <c r="C64" s="9"/>
      <c r="D64" s="7"/>
      <c r="E64" s="33"/>
      <c r="F64" s="34"/>
      <c r="G64" s="10"/>
      <c r="H64" s="10"/>
      <c r="I64" s="10"/>
      <c r="J64" s="10"/>
      <c r="K64" s="11"/>
    </row>
    <row r="65" spans="1:11" ht="12.75">
      <c r="A65" s="7"/>
      <c r="B65" s="8"/>
      <c r="C65" s="9"/>
      <c r="D65" s="7"/>
      <c r="E65" s="33"/>
      <c r="F65" s="34"/>
      <c r="G65" s="10"/>
      <c r="H65" s="10"/>
      <c r="I65" s="10"/>
      <c r="J65" s="10"/>
      <c r="K65" s="11"/>
    </row>
  </sheetData>
  <sheetProtection selectLockedCells="1" selectUnlockedCells="1"/>
  <mergeCells count="8">
    <mergeCell ref="H32:J32"/>
    <mergeCell ref="H33:J33"/>
    <mergeCell ref="D1:F1"/>
    <mergeCell ref="J1:K1"/>
    <mergeCell ref="A2:B2"/>
    <mergeCell ref="D2:F2"/>
    <mergeCell ref="A25:F25"/>
    <mergeCell ref="C29:E29"/>
  </mergeCells>
  <printOptions/>
  <pageMargins left="0.7875" right="0.7875" top="1.0527777777777778" bottom="1.0527777777777778" header="0.5118055555555555" footer="0.5118055555555555"/>
  <pageSetup fitToHeight="0"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L41"/>
  <sheetViews>
    <sheetView tabSelected="1" zoomScalePageLayoutView="0" workbookViewId="0" topLeftCell="A1">
      <selection activeCell="B4" sqref="B4"/>
    </sheetView>
  </sheetViews>
  <sheetFormatPr defaultColWidth="9.140625" defaultRowHeight="12.75"/>
  <cols>
    <col min="2" max="2" width="44.28125" style="114" customWidth="1"/>
    <col min="4" max="4" width="14.28125" style="0" customWidth="1"/>
    <col min="5" max="5" width="9.140625" style="1" customWidth="1"/>
    <col min="6" max="6" width="9.7109375" style="133" customWidth="1"/>
    <col min="7" max="7" width="12.57421875" style="127" customWidth="1"/>
    <col min="8" max="8" width="9.140625" style="127" customWidth="1"/>
    <col min="9" max="9" width="12.28125" style="127" customWidth="1"/>
    <col min="10" max="10" width="12.57421875" style="127" customWidth="1"/>
    <col min="11" max="11" width="11.8515625" style="0" customWidth="1"/>
  </cols>
  <sheetData>
    <row r="1" spans="1:12" ht="13.5">
      <c r="A1" s="7"/>
      <c r="B1" s="8"/>
      <c r="C1" s="144" t="s">
        <v>0</v>
      </c>
      <c r="D1" s="144"/>
      <c r="E1" s="144"/>
      <c r="F1" s="128"/>
      <c r="G1" s="123"/>
      <c r="H1" s="123"/>
      <c r="I1" s="160" t="s">
        <v>1</v>
      </c>
      <c r="J1" s="160"/>
      <c r="L1" s="9"/>
    </row>
    <row r="2" spans="1:12" ht="12.75">
      <c r="A2" s="146" t="s">
        <v>277</v>
      </c>
      <c r="B2" s="146"/>
      <c r="C2" s="147" t="s">
        <v>255</v>
      </c>
      <c r="D2" s="147"/>
      <c r="E2" s="147"/>
      <c r="F2" s="128"/>
      <c r="G2" s="123"/>
      <c r="H2" s="123"/>
      <c r="I2" s="123"/>
      <c r="J2" s="124"/>
      <c r="L2" s="9"/>
    </row>
    <row r="3" spans="1:12" s="139" customFormat="1" ht="38.25">
      <c r="A3" s="135" t="s">
        <v>175</v>
      </c>
      <c r="B3" s="136" t="s">
        <v>208</v>
      </c>
      <c r="C3" s="134" t="s">
        <v>210</v>
      </c>
      <c r="D3" s="134" t="s">
        <v>211</v>
      </c>
      <c r="E3" s="135" t="s">
        <v>256</v>
      </c>
      <c r="F3" s="134" t="s">
        <v>213</v>
      </c>
      <c r="G3" s="137" t="s">
        <v>257</v>
      </c>
      <c r="H3" s="138" t="s">
        <v>258</v>
      </c>
      <c r="I3" s="138" t="s">
        <v>260</v>
      </c>
      <c r="J3" s="138" t="s">
        <v>259</v>
      </c>
      <c r="K3" s="134" t="s">
        <v>212</v>
      </c>
      <c r="L3" s="134" t="s">
        <v>209</v>
      </c>
    </row>
    <row r="4" spans="1:12" ht="101.25">
      <c r="A4" s="121" t="s">
        <v>14</v>
      </c>
      <c r="B4" s="115" t="s">
        <v>214</v>
      </c>
      <c r="C4" s="119" t="s">
        <v>215</v>
      </c>
      <c r="D4" s="119">
        <v>10</v>
      </c>
      <c r="E4" s="121">
        <v>200</v>
      </c>
      <c r="F4" s="129"/>
      <c r="G4" s="125">
        <f>F4*E4</f>
        <v>0</v>
      </c>
      <c r="H4" s="126">
        <f>F4*0.08</f>
        <v>0</v>
      </c>
      <c r="I4" s="126">
        <f>H4+F4</f>
        <v>0</v>
      </c>
      <c r="J4" s="126">
        <f>I4*E4</f>
        <v>0</v>
      </c>
      <c r="K4" s="119"/>
      <c r="L4" s="117"/>
    </row>
    <row r="5" spans="1:12" ht="101.25">
      <c r="A5" s="121" t="s">
        <v>17</v>
      </c>
      <c r="B5" s="115" t="s">
        <v>216</v>
      </c>
      <c r="C5" s="119" t="s">
        <v>217</v>
      </c>
      <c r="D5" s="119">
        <v>10</v>
      </c>
      <c r="E5" s="121">
        <v>250</v>
      </c>
      <c r="F5" s="129"/>
      <c r="G5" s="125">
        <f aca="true" t="shared" si="0" ref="G5:G27">F5*E5</f>
        <v>0</v>
      </c>
      <c r="H5" s="126">
        <f aca="true" t="shared" si="1" ref="H5:H27">F5*0.08</f>
        <v>0</v>
      </c>
      <c r="I5" s="126">
        <f aca="true" t="shared" si="2" ref="I5:I27">H5+F5</f>
        <v>0</v>
      </c>
      <c r="J5" s="126">
        <f aca="true" t="shared" si="3" ref="J5:J27">I5*E5</f>
        <v>0</v>
      </c>
      <c r="K5" s="119"/>
      <c r="L5" s="117"/>
    </row>
    <row r="6" spans="1:12" ht="101.25">
      <c r="A6" s="121" t="s">
        <v>19</v>
      </c>
      <c r="B6" s="115" t="s">
        <v>218</v>
      </c>
      <c r="C6" s="119" t="s">
        <v>219</v>
      </c>
      <c r="D6" s="119">
        <v>5</v>
      </c>
      <c r="E6" s="121">
        <v>200</v>
      </c>
      <c r="F6" s="129"/>
      <c r="G6" s="125">
        <f t="shared" si="0"/>
        <v>0</v>
      </c>
      <c r="H6" s="126">
        <f t="shared" si="1"/>
        <v>0</v>
      </c>
      <c r="I6" s="126">
        <f t="shared" si="2"/>
        <v>0</v>
      </c>
      <c r="J6" s="126">
        <f t="shared" si="3"/>
        <v>0</v>
      </c>
      <c r="K6" s="119"/>
      <c r="L6" s="117"/>
    </row>
    <row r="7" spans="1:12" ht="146.25">
      <c r="A7" s="121" t="s">
        <v>21</v>
      </c>
      <c r="B7" s="115" t="s">
        <v>220</v>
      </c>
      <c r="C7" s="118" t="s">
        <v>221</v>
      </c>
      <c r="D7" s="118">
        <v>5</v>
      </c>
      <c r="E7" s="121">
        <v>200</v>
      </c>
      <c r="F7" s="129"/>
      <c r="G7" s="125">
        <f t="shared" si="0"/>
        <v>0</v>
      </c>
      <c r="H7" s="126">
        <f t="shared" si="1"/>
        <v>0</v>
      </c>
      <c r="I7" s="126">
        <f t="shared" si="2"/>
        <v>0</v>
      </c>
      <c r="J7" s="126">
        <f t="shared" si="3"/>
        <v>0</v>
      </c>
      <c r="K7" s="118"/>
      <c r="L7" s="117"/>
    </row>
    <row r="8" spans="1:12" ht="146.25">
      <c r="A8" s="121" t="s">
        <v>24</v>
      </c>
      <c r="B8" s="115" t="s">
        <v>222</v>
      </c>
      <c r="C8" s="118" t="s">
        <v>223</v>
      </c>
      <c r="D8" s="118">
        <v>5</v>
      </c>
      <c r="E8" s="121">
        <v>100</v>
      </c>
      <c r="F8" s="129"/>
      <c r="G8" s="125">
        <f t="shared" si="0"/>
        <v>0</v>
      </c>
      <c r="H8" s="126">
        <f t="shared" si="1"/>
        <v>0</v>
      </c>
      <c r="I8" s="126">
        <f t="shared" si="2"/>
        <v>0</v>
      </c>
      <c r="J8" s="126">
        <f t="shared" si="3"/>
        <v>0</v>
      </c>
      <c r="K8" s="118"/>
      <c r="L8" s="116"/>
    </row>
    <row r="9" spans="1:12" ht="101.25">
      <c r="A9" s="121" t="s">
        <v>26</v>
      </c>
      <c r="B9" s="115" t="s">
        <v>224</v>
      </c>
      <c r="C9" s="118" t="s">
        <v>225</v>
      </c>
      <c r="D9" s="118">
        <v>5</v>
      </c>
      <c r="E9" s="121">
        <v>200</v>
      </c>
      <c r="F9" s="129"/>
      <c r="G9" s="125">
        <f t="shared" si="0"/>
        <v>0</v>
      </c>
      <c r="H9" s="126">
        <f t="shared" si="1"/>
        <v>0</v>
      </c>
      <c r="I9" s="126">
        <f t="shared" si="2"/>
        <v>0</v>
      </c>
      <c r="J9" s="126">
        <f t="shared" si="3"/>
        <v>0</v>
      </c>
      <c r="K9" s="118"/>
      <c r="L9" s="116"/>
    </row>
    <row r="10" spans="1:12" ht="135">
      <c r="A10" s="121" t="s">
        <v>28</v>
      </c>
      <c r="B10" s="115" t="s">
        <v>226</v>
      </c>
      <c r="C10" s="118" t="s">
        <v>227</v>
      </c>
      <c r="D10" s="118">
        <v>5</v>
      </c>
      <c r="E10" s="121">
        <v>100</v>
      </c>
      <c r="F10" s="129"/>
      <c r="G10" s="125">
        <f t="shared" si="0"/>
        <v>0</v>
      </c>
      <c r="H10" s="126">
        <f t="shared" si="1"/>
        <v>0</v>
      </c>
      <c r="I10" s="126">
        <f t="shared" si="2"/>
        <v>0</v>
      </c>
      <c r="J10" s="126">
        <f t="shared" si="3"/>
        <v>0</v>
      </c>
      <c r="K10" s="118"/>
      <c r="L10" s="116"/>
    </row>
    <row r="11" spans="1:12" ht="135">
      <c r="A11" s="121" t="s">
        <v>31</v>
      </c>
      <c r="B11" s="115" t="s">
        <v>228</v>
      </c>
      <c r="C11" s="118" t="s">
        <v>229</v>
      </c>
      <c r="D11" s="118">
        <v>5</v>
      </c>
      <c r="E11" s="121">
        <v>50</v>
      </c>
      <c r="F11" s="129"/>
      <c r="G11" s="125">
        <f t="shared" si="0"/>
        <v>0</v>
      </c>
      <c r="H11" s="126">
        <f t="shared" si="1"/>
        <v>0</v>
      </c>
      <c r="I11" s="126">
        <f t="shared" si="2"/>
        <v>0</v>
      </c>
      <c r="J11" s="126">
        <f t="shared" si="3"/>
        <v>0</v>
      </c>
      <c r="K11" s="118"/>
      <c r="L11" s="116"/>
    </row>
    <row r="12" spans="1:12" ht="112.5">
      <c r="A12" s="121" t="s">
        <v>33</v>
      </c>
      <c r="B12" s="115" t="s">
        <v>230</v>
      </c>
      <c r="C12" s="120" t="s">
        <v>231</v>
      </c>
      <c r="D12" s="120">
        <v>5</v>
      </c>
      <c r="E12" s="121">
        <v>100</v>
      </c>
      <c r="F12" s="129"/>
      <c r="G12" s="125">
        <f t="shared" si="0"/>
        <v>0</v>
      </c>
      <c r="H12" s="126">
        <f t="shared" si="1"/>
        <v>0</v>
      </c>
      <c r="I12" s="126">
        <f t="shared" si="2"/>
        <v>0</v>
      </c>
      <c r="J12" s="126">
        <f t="shared" si="3"/>
        <v>0</v>
      </c>
      <c r="K12" s="120"/>
      <c r="L12" s="117"/>
    </row>
    <row r="13" spans="1:12" ht="112.5">
      <c r="A13" s="121" t="s">
        <v>36</v>
      </c>
      <c r="B13" s="115" t="s">
        <v>232</v>
      </c>
      <c r="C13" s="120" t="s">
        <v>233</v>
      </c>
      <c r="D13" s="120">
        <v>5</v>
      </c>
      <c r="E13" s="121">
        <v>50</v>
      </c>
      <c r="F13" s="129"/>
      <c r="G13" s="125">
        <f t="shared" si="0"/>
        <v>0</v>
      </c>
      <c r="H13" s="126">
        <f t="shared" si="1"/>
        <v>0</v>
      </c>
      <c r="I13" s="126">
        <f t="shared" si="2"/>
        <v>0</v>
      </c>
      <c r="J13" s="126">
        <f t="shared" si="3"/>
        <v>0</v>
      </c>
      <c r="K13" s="120"/>
      <c r="L13" s="117"/>
    </row>
    <row r="14" spans="1:12" ht="112.5">
      <c r="A14" s="121" t="s">
        <v>38</v>
      </c>
      <c r="B14" s="115" t="s">
        <v>234</v>
      </c>
      <c r="C14" s="119" t="s">
        <v>235</v>
      </c>
      <c r="D14" s="119">
        <v>5</v>
      </c>
      <c r="E14" s="121">
        <v>50</v>
      </c>
      <c r="F14" s="129"/>
      <c r="G14" s="125">
        <f t="shared" si="0"/>
        <v>0</v>
      </c>
      <c r="H14" s="126">
        <f t="shared" si="1"/>
        <v>0</v>
      </c>
      <c r="I14" s="126">
        <f t="shared" si="2"/>
        <v>0</v>
      </c>
      <c r="J14" s="126">
        <f t="shared" si="3"/>
        <v>0</v>
      </c>
      <c r="K14" s="119"/>
      <c r="L14" s="117"/>
    </row>
    <row r="15" spans="1:12" ht="112.5">
      <c r="A15" s="121" t="s">
        <v>40</v>
      </c>
      <c r="B15" s="115" t="s">
        <v>236</v>
      </c>
      <c r="C15" s="119" t="s">
        <v>237</v>
      </c>
      <c r="D15" s="119">
        <v>5</v>
      </c>
      <c r="E15" s="121">
        <v>30</v>
      </c>
      <c r="F15" s="129"/>
      <c r="G15" s="125">
        <f t="shared" si="0"/>
        <v>0</v>
      </c>
      <c r="H15" s="126">
        <f t="shared" si="1"/>
        <v>0</v>
      </c>
      <c r="I15" s="126">
        <f t="shared" si="2"/>
        <v>0</v>
      </c>
      <c r="J15" s="126">
        <f t="shared" si="3"/>
        <v>0</v>
      </c>
      <c r="K15" s="119"/>
      <c r="L15" s="117"/>
    </row>
    <row r="16" spans="1:12" ht="123.75">
      <c r="A16" s="121" t="s">
        <v>43</v>
      </c>
      <c r="B16" s="115" t="s">
        <v>238</v>
      </c>
      <c r="C16" s="119" t="s">
        <v>237</v>
      </c>
      <c r="D16" s="119">
        <v>5</v>
      </c>
      <c r="E16" s="121">
        <v>30</v>
      </c>
      <c r="F16" s="129"/>
      <c r="G16" s="125">
        <f t="shared" si="0"/>
        <v>0</v>
      </c>
      <c r="H16" s="126">
        <f t="shared" si="1"/>
        <v>0</v>
      </c>
      <c r="I16" s="126">
        <f t="shared" si="2"/>
        <v>0</v>
      </c>
      <c r="J16" s="126">
        <f t="shared" si="3"/>
        <v>0</v>
      </c>
      <c r="K16" s="119"/>
      <c r="L16" s="117"/>
    </row>
    <row r="17" spans="1:12" ht="135">
      <c r="A17" s="121" t="s">
        <v>46</v>
      </c>
      <c r="B17" s="115" t="s">
        <v>239</v>
      </c>
      <c r="C17" s="119" t="s">
        <v>240</v>
      </c>
      <c r="D17" s="119">
        <v>6</v>
      </c>
      <c r="E17" s="121">
        <v>12</v>
      </c>
      <c r="F17" s="129"/>
      <c r="G17" s="125">
        <f t="shared" si="0"/>
        <v>0</v>
      </c>
      <c r="H17" s="126">
        <f t="shared" si="1"/>
        <v>0</v>
      </c>
      <c r="I17" s="126">
        <f t="shared" si="2"/>
        <v>0</v>
      </c>
      <c r="J17" s="126">
        <f t="shared" si="3"/>
        <v>0</v>
      </c>
      <c r="K17" s="119"/>
      <c r="L17" s="117"/>
    </row>
    <row r="18" spans="1:12" ht="101.25">
      <c r="A18" s="121" t="s">
        <v>49</v>
      </c>
      <c r="B18" s="115" t="s">
        <v>241</v>
      </c>
      <c r="C18" s="119" t="s">
        <v>231</v>
      </c>
      <c r="D18" s="119">
        <v>5</v>
      </c>
      <c r="E18" s="121">
        <v>30</v>
      </c>
      <c r="F18" s="129"/>
      <c r="G18" s="125">
        <f t="shared" si="0"/>
        <v>0</v>
      </c>
      <c r="H18" s="126">
        <f t="shared" si="1"/>
        <v>0</v>
      </c>
      <c r="I18" s="126">
        <f t="shared" si="2"/>
        <v>0</v>
      </c>
      <c r="J18" s="126">
        <f t="shared" si="3"/>
        <v>0</v>
      </c>
      <c r="K18" s="119"/>
      <c r="L18" s="117"/>
    </row>
    <row r="19" spans="1:12" ht="101.25">
      <c r="A19" s="121" t="s">
        <v>51</v>
      </c>
      <c r="B19" s="115" t="s">
        <v>242</v>
      </c>
      <c r="C19" s="119" t="s">
        <v>233</v>
      </c>
      <c r="D19" s="119">
        <v>5</v>
      </c>
      <c r="E19" s="121">
        <v>30</v>
      </c>
      <c r="F19" s="129"/>
      <c r="G19" s="125">
        <f t="shared" si="0"/>
        <v>0</v>
      </c>
      <c r="H19" s="126">
        <f t="shared" si="1"/>
        <v>0</v>
      </c>
      <c r="I19" s="126">
        <f t="shared" si="2"/>
        <v>0</v>
      </c>
      <c r="J19" s="126">
        <f t="shared" si="3"/>
        <v>0</v>
      </c>
      <c r="K19" s="119"/>
      <c r="L19" s="117"/>
    </row>
    <row r="20" spans="1:12" ht="112.5">
      <c r="A20" s="121" t="s">
        <v>54</v>
      </c>
      <c r="B20" s="115" t="s">
        <v>243</v>
      </c>
      <c r="C20" s="119" t="s">
        <v>231</v>
      </c>
      <c r="D20" s="119">
        <v>5</v>
      </c>
      <c r="E20" s="121">
        <v>50</v>
      </c>
      <c r="F20" s="129"/>
      <c r="G20" s="125">
        <f t="shared" si="0"/>
        <v>0</v>
      </c>
      <c r="H20" s="126">
        <f t="shared" si="1"/>
        <v>0</v>
      </c>
      <c r="I20" s="126">
        <f t="shared" si="2"/>
        <v>0</v>
      </c>
      <c r="J20" s="126">
        <f t="shared" si="3"/>
        <v>0</v>
      </c>
      <c r="K20" s="119"/>
      <c r="L20" s="117"/>
    </row>
    <row r="21" spans="1:12" ht="112.5">
      <c r="A21" s="121" t="s">
        <v>74</v>
      </c>
      <c r="B21" s="115" t="s">
        <v>244</v>
      </c>
      <c r="C21" s="119" t="s">
        <v>233</v>
      </c>
      <c r="D21" s="119">
        <v>5</v>
      </c>
      <c r="E21" s="121">
        <v>30</v>
      </c>
      <c r="F21" s="129"/>
      <c r="G21" s="125">
        <f t="shared" si="0"/>
        <v>0</v>
      </c>
      <c r="H21" s="126">
        <f t="shared" si="1"/>
        <v>0</v>
      </c>
      <c r="I21" s="126">
        <f t="shared" si="2"/>
        <v>0</v>
      </c>
      <c r="J21" s="126">
        <f t="shared" si="3"/>
        <v>0</v>
      </c>
      <c r="K21" s="119"/>
      <c r="L21" s="117"/>
    </row>
    <row r="22" spans="1:12" ht="112.5">
      <c r="A22" s="121" t="s">
        <v>75</v>
      </c>
      <c r="B22" s="115" t="s">
        <v>245</v>
      </c>
      <c r="C22" s="119" t="s">
        <v>246</v>
      </c>
      <c r="D22" s="119">
        <v>5</v>
      </c>
      <c r="E22" s="121">
        <v>30</v>
      </c>
      <c r="F22" s="129"/>
      <c r="G22" s="125">
        <f t="shared" si="0"/>
        <v>0</v>
      </c>
      <c r="H22" s="126">
        <f t="shared" si="1"/>
        <v>0</v>
      </c>
      <c r="I22" s="126">
        <f t="shared" si="2"/>
        <v>0</v>
      </c>
      <c r="J22" s="126">
        <f t="shared" si="3"/>
        <v>0</v>
      </c>
      <c r="K22" s="119"/>
      <c r="L22" s="117"/>
    </row>
    <row r="23" spans="1:12" ht="101.25">
      <c r="A23" s="121" t="s">
        <v>76</v>
      </c>
      <c r="B23" s="115" t="s">
        <v>247</v>
      </c>
      <c r="C23" s="119" t="s">
        <v>231</v>
      </c>
      <c r="D23" s="119">
        <v>5</v>
      </c>
      <c r="E23" s="121">
        <v>50</v>
      </c>
      <c r="F23" s="129"/>
      <c r="G23" s="125">
        <f t="shared" si="0"/>
        <v>0</v>
      </c>
      <c r="H23" s="126">
        <f t="shared" si="1"/>
        <v>0</v>
      </c>
      <c r="I23" s="126">
        <f t="shared" si="2"/>
        <v>0</v>
      </c>
      <c r="J23" s="126">
        <f t="shared" si="3"/>
        <v>0</v>
      </c>
      <c r="K23" s="119"/>
      <c r="L23" s="117"/>
    </row>
    <row r="24" spans="1:12" ht="123.75">
      <c r="A24" s="121" t="s">
        <v>77</v>
      </c>
      <c r="B24" s="115" t="s">
        <v>248</v>
      </c>
      <c r="C24" s="119" t="s">
        <v>249</v>
      </c>
      <c r="D24" s="119">
        <v>5</v>
      </c>
      <c r="E24" s="121">
        <v>20</v>
      </c>
      <c r="F24" s="130"/>
      <c r="G24" s="125">
        <f t="shared" si="0"/>
        <v>0</v>
      </c>
      <c r="H24" s="126">
        <f t="shared" si="1"/>
        <v>0</v>
      </c>
      <c r="I24" s="126">
        <f t="shared" si="2"/>
        <v>0</v>
      </c>
      <c r="J24" s="126">
        <f t="shared" si="3"/>
        <v>0</v>
      </c>
      <c r="K24" s="119"/>
      <c r="L24" s="117"/>
    </row>
    <row r="25" spans="1:12" ht="123.75">
      <c r="A25" s="121" t="s">
        <v>78</v>
      </c>
      <c r="B25" s="115" t="s">
        <v>250</v>
      </c>
      <c r="C25" s="119" t="s">
        <v>235</v>
      </c>
      <c r="D25" s="119">
        <v>10</v>
      </c>
      <c r="E25" s="121">
        <v>50</v>
      </c>
      <c r="F25" s="130"/>
      <c r="G25" s="125">
        <f t="shared" si="0"/>
        <v>0</v>
      </c>
      <c r="H25" s="126">
        <f t="shared" si="1"/>
        <v>0</v>
      </c>
      <c r="I25" s="126">
        <f t="shared" si="2"/>
        <v>0</v>
      </c>
      <c r="J25" s="126">
        <f t="shared" si="3"/>
        <v>0</v>
      </c>
      <c r="K25" s="119"/>
      <c r="L25" s="117"/>
    </row>
    <row r="26" spans="1:12" ht="123.75">
      <c r="A26" s="121" t="s">
        <v>79</v>
      </c>
      <c r="B26" s="115" t="s">
        <v>251</v>
      </c>
      <c r="C26" s="119" t="s">
        <v>252</v>
      </c>
      <c r="D26" s="119">
        <v>10</v>
      </c>
      <c r="E26" s="121">
        <v>100</v>
      </c>
      <c r="F26" s="130"/>
      <c r="G26" s="125">
        <f t="shared" si="0"/>
        <v>0</v>
      </c>
      <c r="H26" s="126">
        <f t="shared" si="1"/>
        <v>0</v>
      </c>
      <c r="I26" s="126">
        <f t="shared" si="2"/>
        <v>0</v>
      </c>
      <c r="J26" s="126">
        <f t="shared" si="3"/>
        <v>0</v>
      </c>
      <c r="K26" s="119"/>
      <c r="L26" s="117"/>
    </row>
    <row r="27" spans="1:12" ht="123.75">
      <c r="A27" s="121" t="s">
        <v>80</v>
      </c>
      <c r="B27" s="115" t="s">
        <v>253</v>
      </c>
      <c r="C27" s="119" t="s">
        <v>254</v>
      </c>
      <c r="D27" s="119">
        <v>10</v>
      </c>
      <c r="E27" s="121">
        <v>50</v>
      </c>
      <c r="F27" s="130"/>
      <c r="G27" s="125">
        <f t="shared" si="0"/>
        <v>0</v>
      </c>
      <c r="H27" s="126">
        <f t="shared" si="1"/>
        <v>0</v>
      </c>
      <c r="I27" s="126">
        <f t="shared" si="2"/>
        <v>0</v>
      </c>
      <c r="J27" s="126">
        <f t="shared" si="3"/>
        <v>0</v>
      </c>
      <c r="K27" s="119"/>
      <c r="L27" s="117"/>
    </row>
    <row r="28" spans="1:12" ht="12.75">
      <c r="A28" s="99"/>
      <c r="B28" s="122"/>
      <c r="C28" s="99"/>
      <c r="D28" s="99"/>
      <c r="E28" s="121"/>
      <c r="F28" s="131"/>
      <c r="G28" s="126">
        <f>SUM(G4:G27)</f>
        <v>0</v>
      </c>
      <c r="H28" s="126"/>
      <c r="I28" s="126"/>
      <c r="J28" s="126">
        <f>SUM(J4:J27)</f>
        <v>0</v>
      </c>
      <c r="K28" s="99"/>
      <c r="L28" s="99"/>
    </row>
    <row r="29" ht="12.75">
      <c r="F29" s="132"/>
    </row>
    <row r="30" ht="12.75">
      <c r="F30" s="132"/>
    </row>
    <row r="31" ht="12.75">
      <c r="F31" s="132"/>
    </row>
    <row r="32" ht="12.75">
      <c r="F32" s="132"/>
    </row>
    <row r="33" ht="12.75">
      <c r="F33" s="132"/>
    </row>
    <row r="34" ht="12.75">
      <c r="F34" s="132"/>
    </row>
    <row r="35" ht="12.75">
      <c r="F35" s="132"/>
    </row>
    <row r="36" ht="12.75">
      <c r="F36" s="132"/>
    </row>
    <row r="37" ht="12.75">
      <c r="F37" s="132"/>
    </row>
    <row r="38" ht="12.75">
      <c r="F38" s="132"/>
    </row>
    <row r="39" ht="12.75">
      <c r="F39" s="132"/>
    </row>
    <row r="40" ht="12.75">
      <c r="F40" s="132"/>
    </row>
    <row r="41" ht="12.75">
      <c r="F41" s="132"/>
    </row>
  </sheetData>
  <sheetProtection/>
  <mergeCells count="4">
    <mergeCell ref="C1:E1"/>
    <mergeCell ref="I1:J1"/>
    <mergeCell ref="A2:B2"/>
    <mergeCell ref="C2:E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A2" sqref="A2:B2"/>
    </sheetView>
  </sheetViews>
  <sheetFormatPr defaultColWidth="9.140625" defaultRowHeight="12.75"/>
  <cols>
    <col min="1" max="1" width="3.8515625" style="0" customWidth="1"/>
    <col min="2" max="2" width="29.140625" style="0" customWidth="1"/>
    <col min="3" max="3" width="8.28125" style="0" customWidth="1"/>
    <col min="4" max="4" width="11.57421875" style="0" customWidth="1"/>
    <col min="5" max="5" width="10.421875" style="0" customWidth="1"/>
    <col min="6" max="6" width="9.28125" style="35" customWidth="1"/>
    <col min="7" max="7" width="14.421875" style="36" customWidth="1"/>
    <col min="8" max="8" width="9.140625" style="36" customWidth="1"/>
    <col min="9" max="9" width="9.28125" style="36" customWidth="1"/>
    <col min="10" max="10" width="12.7109375" style="36" customWidth="1"/>
    <col min="11" max="11" width="14.8515625" style="0" customWidth="1"/>
  </cols>
  <sheetData>
    <row r="1" spans="1:11" ht="13.5">
      <c r="A1" s="33"/>
      <c r="B1" s="33"/>
      <c r="C1" s="33"/>
      <c r="D1" s="144" t="s">
        <v>0</v>
      </c>
      <c r="E1" s="144"/>
      <c r="F1" s="144"/>
      <c r="G1" s="37"/>
      <c r="H1" s="37"/>
      <c r="I1" s="37"/>
      <c r="J1" s="145" t="s">
        <v>1</v>
      </c>
      <c r="K1" s="145"/>
    </row>
    <row r="2" spans="1:11" ht="12.75">
      <c r="A2" s="146" t="s">
        <v>277</v>
      </c>
      <c r="B2" s="146"/>
      <c r="C2" s="33"/>
      <c r="D2" s="147" t="s">
        <v>63</v>
      </c>
      <c r="E2" s="147"/>
      <c r="F2" s="147"/>
      <c r="G2" s="37"/>
      <c r="H2" s="37"/>
      <c r="I2" s="37"/>
      <c r="J2" s="37"/>
      <c r="K2" s="33"/>
    </row>
    <row r="3" spans="1:11" ht="38.25">
      <c r="A3" s="12" t="s">
        <v>64</v>
      </c>
      <c r="B3" s="15" t="s">
        <v>4</v>
      </c>
      <c r="C3" s="15" t="s">
        <v>5</v>
      </c>
      <c r="D3" s="15" t="s">
        <v>6</v>
      </c>
      <c r="E3" s="15" t="s">
        <v>7</v>
      </c>
      <c r="F3" s="17" t="s">
        <v>8</v>
      </c>
      <c r="G3" s="17" t="s">
        <v>9</v>
      </c>
      <c r="H3" s="17" t="s">
        <v>10</v>
      </c>
      <c r="I3" s="17" t="s">
        <v>11</v>
      </c>
      <c r="J3" s="17" t="s">
        <v>12</v>
      </c>
      <c r="K3" s="15" t="s">
        <v>13</v>
      </c>
    </row>
    <row r="4" spans="1:11" ht="117.75" customHeight="1">
      <c r="A4" s="20">
        <v>1</v>
      </c>
      <c r="B4" s="85" t="s">
        <v>65</v>
      </c>
      <c r="C4" s="25" t="s">
        <v>42</v>
      </c>
      <c r="D4" s="25">
        <v>25</v>
      </c>
      <c r="E4" s="25">
        <v>30</v>
      </c>
      <c r="F4" s="38"/>
      <c r="G4" s="38">
        <f>F4*E4</f>
        <v>0</v>
      </c>
      <c r="H4" s="38">
        <f>F4*0.08</f>
        <v>0</v>
      </c>
      <c r="I4" s="38">
        <f>H4+F4</f>
        <v>0</v>
      </c>
      <c r="J4" s="38">
        <f>I4*E4</f>
        <v>0</v>
      </c>
      <c r="K4" s="39"/>
    </row>
    <row r="5" spans="1:11" ht="105">
      <c r="A5" s="20">
        <v>2</v>
      </c>
      <c r="B5" s="85" t="s">
        <v>66</v>
      </c>
      <c r="C5" s="20" t="s">
        <v>67</v>
      </c>
      <c r="D5" s="20">
        <v>25</v>
      </c>
      <c r="E5" s="20">
        <v>30</v>
      </c>
      <c r="F5" s="38"/>
      <c r="G5" s="38">
        <f>F5*E5</f>
        <v>0</v>
      </c>
      <c r="H5" s="38">
        <f>F5*0.08</f>
        <v>0</v>
      </c>
      <c r="I5" s="38">
        <f>H5+F5</f>
        <v>0</v>
      </c>
      <c r="J5" s="38">
        <f>I5*E5</f>
        <v>0</v>
      </c>
      <c r="K5" s="39"/>
    </row>
    <row r="6" spans="1:11" ht="13.5" customHeight="1">
      <c r="A6" s="150" t="s">
        <v>57</v>
      </c>
      <c r="B6" s="150"/>
      <c r="C6" s="150"/>
      <c r="D6" s="150"/>
      <c r="E6" s="150"/>
      <c r="F6" s="150"/>
      <c r="G6" s="17">
        <f>SUM(G4:G5)</f>
        <v>0</v>
      </c>
      <c r="H6" s="38"/>
      <c r="I6" s="38"/>
      <c r="J6" s="40">
        <f>SUM(J4:J5)</f>
        <v>0</v>
      </c>
      <c r="K6" s="39"/>
    </row>
    <row r="7" spans="1:11" ht="12.75">
      <c r="A7" s="33"/>
      <c r="B7" s="33"/>
      <c r="C7" s="33"/>
      <c r="D7" s="33"/>
      <c r="E7" s="33"/>
      <c r="F7" s="41"/>
      <c r="G7" s="37"/>
      <c r="H7" s="37"/>
      <c r="I7" s="37"/>
      <c r="J7" s="37"/>
      <c r="K7" s="33"/>
    </row>
    <row r="8" spans="1:11" ht="12.75">
      <c r="A8" s="33"/>
      <c r="B8" s="33"/>
      <c r="C8" s="33"/>
      <c r="D8" s="33"/>
      <c r="E8" s="33"/>
      <c r="F8" s="41"/>
      <c r="G8" s="37"/>
      <c r="H8" s="37"/>
      <c r="I8" s="37"/>
      <c r="J8" s="37"/>
      <c r="K8" s="33"/>
    </row>
    <row r="9" spans="1:11" ht="12.75">
      <c r="A9" s="33"/>
      <c r="B9" s="33"/>
      <c r="C9" s="33"/>
      <c r="D9" s="33"/>
      <c r="E9" s="33"/>
      <c r="F9" s="41"/>
      <c r="G9" s="37"/>
      <c r="H9" s="37"/>
      <c r="I9" s="37"/>
      <c r="J9" s="37"/>
      <c r="K9" s="33"/>
    </row>
    <row r="10" spans="1:11" ht="12.75">
      <c r="A10" s="33"/>
      <c r="B10" s="33"/>
      <c r="C10" s="33"/>
      <c r="D10" s="33"/>
      <c r="E10" s="33"/>
      <c r="F10" s="41"/>
      <c r="G10" s="37"/>
      <c r="H10" s="37"/>
      <c r="I10" s="37"/>
      <c r="J10" s="37"/>
      <c r="K10" s="33"/>
    </row>
    <row r="11" spans="1:11" ht="12.75">
      <c r="A11" s="33"/>
      <c r="B11" s="33"/>
      <c r="C11" s="33"/>
      <c r="D11" s="33"/>
      <c r="E11" s="33"/>
      <c r="F11" s="41"/>
      <c r="G11" s="37"/>
      <c r="H11" s="37"/>
      <c r="I11" s="37"/>
      <c r="J11" s="37"/>
      <c r="K11" s="33"/>
    </row>
    <row r="12" spans="1:11" ht="12.75">
      <c r="A12" s="33"/>
      <c r="B12" s="33"/>
      <c r="C12" s="33"/>
      <c r="D12" s="33"/>
      <c r="E12" s="33"/>
      <c r="F12" s="41"/>
      <c r="G12" s="42"/>
      <c r="H12" s="42"/>
      <c r="I12" s="42"/>
      <c r="J12" s="37"/>
      <c r="K12" s="33"/>
    </row>
    <row r="13" spans="1:11" ht="12.75">
      <c r="A13" s="33"/>
      <c r="B13" s="8" t="s">
        <v>59</v>
      </c>
      <c r="C13" s="33"/>
      <c r="D13" s="149" t="s">
        <v>60</v>
      </c>
      <c r="E13" s="149"/>
      <c r="F13" s="149"/>
      <c r="G13" s="42"/>
      <c r="H13" s="42"/>
      <c r="I13" s="42"/>
      <c r="J13" s="37"/>
      <c r="K13" s="33"/>
    </row>
    <row r="14" spans="1:11" ht="12.75">
      <c r="A14" s="33"/>
      <c r="B14" s="8" t="s">
        <v>61</v>
      </c>
      <c r="C14" s="33"/>
      <c r="D14" s="9"/>
      <c r="E14" s="7" t="s">
        <v>62</v>
      </c>
      <c r="F14" s="41"/>
      <c r="G14" s="37"/>
      <c r="H14" s="37"/>
      <c r="I14" s="37"/>
      <c r="J14" s="37"/>
      <c r="K14" s="33"/>
    </row>
    <row r="15" spans="1:11" ht="12.75">
      <c r="A15" s="33"/>
      <c r="B15" s="33"/>
      <c r="C15" s="33"/>
      <c r="D15" s="33"/>
      <c r="E15" s="33"/>
      <c r="F15" s="41"/>
      <c r="G15" s="37"/>
      <c r="H15" s="37"/>
      <c r="I15" s="37"/>
      <c r="J15" s="37"/>
      <c r="K15" s="33"/>
    </row>
    <row r="16" spans="1:11" ht="12.75">
      <c r="A16" s="33"/>
      <c r="B16" s="33"/>
      <c r="C16" s="33"/>
      <c r="D16" s="33"/>
      <c r="E16" s="33"/>
      <c r="F16" s="41"/>
      <c r="G16" s="37"/>
      <c r="H16" s="37"/>
      <c r="I16" s="37"/>
      <c r="J16" s="37"/>
      <c r="K16" s="33"/>
    </row>
    <row r="17" spans="1:11" ht="12.75">
      <c r="A17" s="33"/>
      <c r="B17" s="33"/>
      <c r="C17" s="33"/>
      <c r="D17" s="33"/>
      <c r="E17" s="33"/>
      <c r="F17" s="41"/>
      <c r="G17" s="37"/>
      <c r="H17" s="37"/>
      <c r="I17" s="37"/>
      <c r="J17" s="37"/>
      <c r="K17" s="33"/>
    </row>
    <row r="18" spans="1:11" ht="12.75">
      <c r="A18" s="33"/>
      <c r="B18" s="33"/>
      <c r="C18" s="33"/>
      <c r="D18" s="33"/>
      <c r="E18" s="33"/>
      <c r="F18" s="41"/>
      <c r="G18" s="37"/>
      <c r="H18" s="37"/>
      <c r="I18" s="37"/>
      <c r="J18" s="37"/>
      <c r="K18" s="33"/>
    </row>
  </sheetData>
  <sheetProtection selectLockedCells="1" selectUnlockedCells="1"/>
  <mergeCells count="6">
    <mergeCell ref="D1:F1"/>
    <mergeCell ref="J1:K1"/>
    <mergeCell ref="A2:B2"/>
    <mergeCell ref="D2:F2"/>
    <mergeCell ref="A6:F6"/>
    <mergeCell ref="D13:F13"/>
  </mergeCells>
  <printOptions/>
  <pageMargins left="0.75" right="0.75" top="1" bottom="1" header="0.5118055555555555" footer="0.5118055555555555"/>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
      <selection activeCell="A2" sqref="A2:B2"/>
    </sheetView>
  </sheetViews>
  <sheetFormatPr defaultColWidth="9.140625" defaultRowHeight="12.75"/>
  <cols>
    <col min="1" max="1" width="3.8515625" style="0" customWidth="1"/>
    <col min="2" max="2" width="32.140625" style="55" customWidth="1"/>
    <col min="3" max="3" width="10.140625" style="43" customWidth="1"/>
    <col min="4" max="4" width="14.57421875" style="43" customWidth="1"/>
    <col min="5" max="5" width="11.140625" style="55" customWidth="1"/>
    <col min="6" max="6" width="13.7109375" style="36" customWidth="1"/>
    <col min="7" max="7" width="12.8515625" style="36" customWidth="1"/>
    <col min="8" max="8" width="12.421875" style="5" customWidth="1"/>
    <col min="9" max="9" width="15.421875" style="5" customWidth="1"/>
    <col min="10" max="10" width="12.57421875" style="5" customWidth="1"/>
  </cols>
  <sheetData>
    <row r="1" spans="1:11" ht="13.5">
      <c r="A1" s="33"/>
      <c r="B1" s="56"/>
      <c r="C1" s="44"/>
      <c r="D1" s="144" t="s">
        <v>0</v>
      </c>
      <c r="E1" s="144"/>
      <c r="F1" s="144"/>
      <c r="G1" s="37"/>
      <c r="H1" s="10"/>
      <c r="I1" s="145" t="s">
        <v>1</v>
      </c>
      <c r="J1" s="145"/>
      <c r="K1" s="33"/>
    </row>
    <row r="2" spans="1:11" ht="12.75">
      <c r="A2" s="146" t="s">
        <v>277</v>
      </c>
      <c r="B2" s="146"/>
      <c r="C2" s="44"/>
      <c r="D2" s="151" t="s">
        <v>68</v>
      </c>
      <c r="E2" s="151"/>
      <c r="F2" s="151"/>
      <c r="G2" s="37"/>
      <c r="H2" s="10"/>
      <c r="I2" s="10"/>
      <c r="J2" s="10"/>
      <c r="K2" s="33"/>
    </row>
    <row r="3" spans="1:11" s="57" customFormat="1" ht="38.25">
      <c r="A3" s="47" t="s">
        <v>64</v>
      </c>
      <c r="B3" s="48" t="s">
        <v>4</v>
      </c>
      <c r="C3" s="48" t="s">
        <v>85</v>
      </c>
      <c r="D3" s="48" t="s">
        <v>6</v>
      </c>
      <c r="E3" s="48" t="s">
        <v>7</v>
      </c>
      <c r="F3" s="49" t="s">
        <v>70</v>
      </c>
      <c r="G3" s="49" t="s">
        <v>9</v>
      </c>
      <c r="H3" s="49" t="s">
        <v>10</v>
      </c>
      <c r="I3" s="49" t="s">
        <v>69</v>
      </c>
      <c r="J3" s="60" t="s">
        <v>12</v>
      </c>
      <c r="K3" s="58"/>
    </row>
    <row r="4" spans="1:11" ht="12.75">
      <c r="A4" s="50" t="s">
        <v>14</v>
      </c>
      <c r="B4" s="86" t="s">
        <v>86</v>
      </c>
      <c r="C4" s="25" t="s">
        <v>42</v>
      </c>
      <c r="D4" s="25">
        <v>100</v>
      </c>
      <c r="E4" s="25">
        <v>1000</v>
      </c>
      <c r="F4" s="38"/>
      <c r="G4" s="38">
        <f aca="true" t="shared" si="0" ref="G4:G29">F4*E4</f>
        <v>0</v>
      </c>
      <c r="H4" s="22">
        <f aca="true" t="shared" si="1" ref="H4:H29">F4*0.08</f>
        <v>0</v>
      </c>
      <c r="I4" s="22">
        <f aca="true" t="shared" si="2" ref="I4:I29">H4+F4</f>
        <v>0</v>
      </c>
      <c r="J4" s="61">
        <f aca="true" t="shared" si="3" ref="J4:J29">I4*E4</f>
        <v>0</v>
      </c>
      <c r="K4" s="33"/>
    </row>
    <row r="5" spans="1:11" ht="12.75">
      <c r="A5" s="50" t="s">
        <v>17</v>
      </c>
      <c r="B5" s="86" t="s">
        <v>86</v>
      </c>
      <c r="C5" s="25" t="s">
        <v>72</v>
      </c>
      <c r="D5" s="25">
        <v>100</v>
      </c>
      <c r="E5" s="25">
        <v>250</v>
      </c>
      <c r="F5" s="38"/>
      <c r="G5" s="38">
        <f t="shared" si="0"/>
        <v>0</v>
      </c>
      <c r="H5" s="22">
        <f t="shared" si="1"/>
        <v>0</v>
      </c>
      <c r="I5" s="22">
        <f t="shared" si="2"/>
        <v>0</v>
      </c>
      <c r="J5" s="61">
        <f t="shared" si="3"/>
        <v>0</v>
      </c>
      <c r="K5" s="33"/>
    </row>
    <row r="6" spans="1:11" ht="12.75">
      <c r="A6" s="50" t="s">
        <v>19</v>
      </c>
      <c r="B6" s="86" t="s">
        <v>86</v>
      </c>
      <c r="C6" s="25" t="s">
        <v>56</v>
      </c>
      <c r="D6" s="25">
        <v>100</v>
      </c>
      <c r="E6" s="25">
        <v>750</v>
      </c>
      <c r="F6" s="38"/>
      <c r="G6" s="38">
        <f t="shared" si="0"/>
        <v>0</v>
      </c>
      <c r="H6" s="22">
        <f t="shared" si="1"/>
        <v>0</v>
      </c>
      <c r="I6" s="22">
        <f t="shared" si="2"/>
        <v>0</v>
      </c>
      <c r="J6" s="61">
        <f t="shared" si="3"/>
        <v>0</v>
      </c>
      <c r="K6" s="33"/>
    </row>
    <row r="7" spans="1:11" ht="15.75" customHeight="1">
      <c r="A7" s="50" t="s">
        <v>21</v>
      </c>
      <c r="B7" s="86" t="s">
        <v>87</v>
      </c>
      <c r="C7" s="25" t="s">
        <v>88</v>
      </c>
      <c r="D7" s="25" t="s">
        <v>89</v>
      </c>
      <c r="E7" s="25">
        <v>40</v>
      </c>
      <c r="F7" s="38"/>
      <c r="G7" s="38">
        <f t="shared" si="0"/>
        <v>0</v>
      </c>
      <c r="H7" s="22">
        <f t="shared" si="1"/>
        <v>0</v>
      </c>
      <c r="I7" s="22">
        <f t="shared" si="2"/>
        <v>0</v>
      </c>
      <c r="J7" s="61">
        <f t="shared" si="3"/>
        <v>0</v>
      </c>
      <c r="K7" s="33"/>
    </row>
    <row r="8" spans="1:11" ht="12.75">
      <c r="A8" s="50" t="s">
        <v>24</v>
      </c>
      <c r="B8" s="86" t="s">
        <v>90</v>
      </c>
      <c r="C8" s="25" t="s">
        <v>91</v>
      </c>
      <c r="D8" s="25">
        <v>1</v>
      </c>
      <c r="E8" s="25">
        <v>400</v>
      </c>
      <c r="F8" s="38"/>
      <c r="G8" s="38">
        <f t="shared" si="0"/>
        <v>0</v>
      </c>
      <c r="H8" s="22">
        <f t="shared" si="1"/>
        <v>0</v>
      </c>
      <c r="I8" s="22">
        <f t="shared" si="2"/>
        <v>0</v>
      </c>
      <c r="J8" s="61">
        <f t="shared" si="3"/>
        <v>0</v>
      </c>
      <c r="K8" s="33"/>
    </row>
    <row r="9" spans="1:11" ht="25.5" customHeight="1">
      <c r="A9" s="50" t="s">
        <v>26</v>
      </c>
      <c r="B9" s="86" t="s">
        <v>92</v>
      </c>
      <c r="C9" s="25" t="s">
        <v>73</v>
      </c>
      <c r="D9" s="25">
        <v>1</v>
      </c>
      <c r="E9" s="25">
        <v>5000</v>
      </c>
      <c r="F9" s="38"/>
      <c r="G9" s="38">
        <f t="shared" si="0"/>
        <v>0</v>
      </c>
      <c r="H9" s="22">
        <f t="shared" si="1"/>
        <v>0</v>
      </c>
      <c r="I9" s="22">
        <f t="shared" si="2"/>
        <v>0</v>
      </c>
      <c r="J9" s="61">
        <f t="shared" si="3"/>
        <v>0</v>
      </c>
      <c r="K9" s="33"/>
    </row>
    <row r="10" spans="1:11" ht="14.25" customHeight="1">
      <c r="A10" s="50" t="s">
        <v>28</v>
      </c>
      <c r="B10" s="88" t="s">
        <v>93</v>
      </c>
      <c r="C10" s="62" t="s">
        <v>91</v>
      </c>
      <c r="D10" s="62">
        <v>1</v>
      </c>
      <c r="E10" s="62">
        <v>1200</v>
      </c>
      <c r="F10" s="38"/>
      <c r="G10" s="38">
        <f t="shared" si="0"/>
        <v>0</v>
      </c>
      <c r="H10" s="22">
        <f t="shared" si="1"/>
        <v>0</v>
      </c>
      <c r="I10" s="22">
        <f t="shared" si="2"/>
        <v>0</v>
      </c>
      <c r="J10" s="61">
        <f t="shared" si="3"/>
        <v>0</v>
      </c>
      <c r="K10" s="33"/>
    </row>
    <row r="11" spans="1:11" ht="17.25" customHeight="1">
      <c r="A11" s="50" t="s">
        <v>31</v>
      </c>
      <c r="B11" s="88" t="s">
        <v>94</v>
      </c>
      <c r="C11" s="62" t="s">
        <v>95</v>
      </c>
      <c r="D11" s="62">
        <v>1</v>
      </c>
      <c r="E11" s="62">
        <v>250</v>
      </c>
      <c r="F11" s="38"/>
      <c r="G11" s="38">
        <f t="shared" si="0"/>
        <v>0</v>
      </c>
      <c r="H11" s="22">
        <f t="shared" si="1"/>
        <v>0</v>
      </c>
      <c r="I11" s="22">
        <f t="shared" si="2"/>
        <v>0</v>
      </c>
      <c r="J11" s="61">
        <f t="shared" si="3"/>
        <v>0</v>
      </c>
      <c r="K11" s="33"/>
    </row>
    <row r="12" spans="1:11" ht="12" customHeight="1">
      <c r="A12" s="50" t="s">
        <v>33</v>
      </c>
      <c r="B12" s="86" t="s">
        <v>96</v>
      </c>
      <c r="C12" s="25" t="s">
        <v>97</v>
      </c>
      <c r="D12" s="25">
        <v>68</v>
      </c>
      <c r="E12" s="25">
        <v>1</v>
      </c>
      <c r="F12" s="38"/>
      <c r="G12" s="38">
        <f t="shared" si="0"/>
        <v>0</v>
      </c>
      <c r="H12" s="22">
        <f t="shared" si="1"/>
        <v>0</v>
      </c>
      <c r="I12" s="22">
        <f t="shared" si="2"/>
        <v>0</v>
      </c>
      <c r="J12" s="61">
        <f t="shared" si="3"/>
        <v>0</v>
      </c>
      <c r="K12" s="33"/>
    </row>
    <row r="13" spans="1:11" ht="14.25" customHeight="1">
      <c r="A13" s="50" t="s">
        <v>36</v>
      </c>
      <c r="B13" s="86" t="s">
        <v>96</v>
      </c>
      <c r="C13" s="25" t="s">
        <v>98</v>
      </c>
      <c r="D13" s="25">
        <v>160</v>
      </c>
      <c r="E13" s="25">
        <v>3</v>
      </c>
      <c r="F13" s="38"/>
      <c r="G13" s="38">
        <f t="shared" si="0"/>
        <v>0</v>
      </c>
      <c r="H13" s="22">
        <f t="shared" si="1"/>
        <v>0</v>
      </c>
      <c r="I13" s="22">
        <f t="shared" si="2"/>
        <v>0</v>
      </c>
      <c r="J13" s="61">
        <f t="shared" si="3"/>
        <v>0</v>
      </c>
      <c r="K13" s="33"/>
    </row>
    <row r="14" spans="1:11" ht="14.25" customHeight="1">
      <c r="A14" s="50" t="s">
        <v>38</v>
      </c>
      <c r="B14" s="86" t="s">
        <v>99</v>
      </c>
      <c r="C14" s="44" t="s">
        <v>100</v>
      </c>
      <c r="D14" s="25" t="s">
        <v>101</v>
      </c>
      <c r="E14" s="25">
        <v>150</v>
      </c>
      <c r="F14" s="38"/>
      <c r="G14" s="38">
        <f t="shared" si="0"/>
        <v>0</v>
      </c>
      <c r="H14" s="22">
        <f t="shared" si="1"/>
        <v>0</v>
      </c>
      <c r="I14" s="22">
        <f t="shared" si="2"/>
        <v>0</v>
      </c>
      <c r="J14" s="61">
        <f t="shared" si="3"/>
        <v>0</v>
      </c>
      <c r="K14" s="33"/>
    </row>
    <row r="15" spans="1:11" ht="14.25" customHeight="1">
      <c r="A15" s="50" t="s">
        <v>40</v>
      </c>
      <c r="B15" s="86" t="s">
        <v>99</v>
      </c>
      <c r="C15" s="25" t="s">
        <v>102</v>
      </c>
      <c r="D15" s="25" t="s">
        <v>103</v>
      </c>
      <c r="E15" s="25">
        <v>1200</v>
      </c>
      <c r="F15" s="38"/>
      <c r="G15" s="38">
        <f t="shared" si="0"/>
        <v>0</v>
      </c>
      <c r="H15" s="22">
        <f t="shared" si="1"/>
        <v>0</v>
      </c>
      <c r="I15" s="22">
        <f t="shared" si="2"/>
        <v>0</v>
      </c>
      <c r="J15" s="61">
        <f t="shared" si="3"/>
        <v>0</v>
      </c>
      <c r="K15" s="33"/>
    </row>
    <row r="16" spans="1:11" ht="12" customHeight="1">
      <c r="A16" s="50" t="s">
        <v>43</v>
      </c>
      <c r="B16" s="86" t="s">
        <v>99</v>
      </c>
      <c r="C16" s="25" t="s">
        <v>104</v>
      </c>
      <c r="D16" s="25">
        <v>1</v>
      </c>
      <c r="E16" s="25">
        <v>20</v>
      </c>
      <c r="F16" s="38"/>
      <c r="G16" s="38">
        <f t="shared" si="0"/>
        <v>0</v>
      </c>
      <c r="H16" s="22">
        <f t="shared" si="1"/>
        <v>0</v>
      </c>
      <c r="I16" s="22">
        <f t="shared" si="2"/>
        <v>0</v>
      </c>
      <c r="J16" s="61">
        <f t="shared" si="3"/>
        <v>0</v>
      </c>
      <c r="K16" s="33"/>
    </row>
    <row r="17" spans="1:11" ht="12.75" customHeight="1">
      <c r="A17" s="50" t="s">
        <v>46</v>
      </c>
      <c r="B17" s="88" t="s">
        <v>105</v>
      </c>
      <c r="C17" s="62" t="s">
        <v>106</v>
      </c>
      <c r="D17" s="62">
        <v>1</v>
      </c>
      <c r="E17" s="62">
        <v>20</v>
      </c>
      <c r="F17" s="38"/>
      <c r="G17" s="38">
        <f t="shared" si="0"/>
        <v>0</v>
      </c>
      <c r="H17" s="22">
        <f t="shared" si="1"/>
        <v>0</v>
      </c>
      <c r="I17" s="22">
        <f t="shared" si="2"/>
        <v>0</v>
      </c>
      <c r="J17" s="61">
        <f t="shared" si="3"/>
        <v>0</v>
      </c>
      <c r="K17" s="33"/>
    </row>
    <row r="18" spans="1:11" ht="22.5" customHeight="1">
      <c r="A18" s="50" t="s">
        <v>49</v>
      </c>
      <c r="B18" s="85" t="s">
        <v>107</v>
      </c>
      <c r="C18" s="25" t="s">
        <v>56</v>
      </c>
      <c r="D18" s="25">
        <v>20</v>
      </c>
      <c r="E18" s="25">
        <v>1200</v>
      </c>
      <c r="F18" s="38"/>
      <c r="G18" s="38">
        <f t="shared" si="0"/>
        <v>0</v>
      </c>
      <c r="H18" s="22">
        <f t="shared" si="1"/>
        <v>0</v>
      </c>
      <c r="I18" s="22">
        <f t="shared" si="2"/>
        <v>0</v>
      </c>
      <c r="J18" s="61">
        <f t="shared" si="3"/>
        <v>0</v>
      </c>
      <c r="K18" s="33"/>
    </row>
    <row r="19" spans="1:11" ht="26.25" customHeight="1">
      <c r="A19" s="50" t="s">
        <v>51</v>
      </c>
      <c r="B19" s="85" t="s">
        <v>107</v>
      </c>
      <c r="C19" s="25" t="s">
        <v>56</v>
      </c>
      <c r="D19" s="25" t="s">
        <v>108</v>
      </c>
      <c r="E19" s="25">
        <v>350</v>
      </c>
      <c r="F19" s="38"/>
      <c r="G19" s="38">
        <f t="shared" si="0"/>
        <v>0</v>
      </c>
      <c r="H19" s="22">
        <f t="shared" si="1"/>
        <v>0</v>
      </c>
      <c r="I19" s="22">
        <f t="shared" si="2"/>
        <v>0</v>
      </c>
      <c r="J19" s="61">
        <f t="shared" si="3"/>
        <v>0</v>
      </c>
      <c r="K19" s="33"/>
    </row>
    <row r="20" spans="1:11" s="46" customFormat="1" ht="24.75" customHeight="1">
      <c r="A20" s="63" t="s">
        <v>54</v>
      </c>
      <c r="B20" s="85" t="s">
        <v>107</v>
      </c>
      <c r="C20" s="45" t="s">
        <v>56</v>
      </c>
      <c r="D20" s="45" t="s">
        <v>109</v>
      </c>
      <c r="E20" s="45">
        <v>100</v>
      </c>
      <c r="F20" s="38"/>
      <c r="G20" s="38">
        <f t="shared" si="0"/>
        <v>0</v>
      </c>
      <c r="H20" s="22">
        <f t="shared" si="1"/>
        <v>0</v>
      </c>
      <c r="I20" s="22">
        <f t="shared" si="2"/>
        <v>0</v>
      </c>
      <c r="J20" s="61">
        <f t="shared" si="3"/>
        <v>0</v>
      </c>
      <c r="K20" s="64"/>
    </row>
    <row r="21" spans="1:11" ht="25.5" customHeight="1">
      <c r="A21" s="50" t="s">
        <v>74</v>
      </c>
      <c r="B21" s="85" t="s">
        <v>110</v>
      </c>
      <c r="C21" s="25" t="s">
        <v>111</v>
      </c>
      <c r="D21" s="25">
        <v>3</v>
      </c>
      <c r="E21" s="25">
        <v>30</v>
      </c>
      <c r="F21" s="38"/>
      <c r="G21" s="38">
        <f t="shared" si="0"/>
        <v>0</v>
      </c>
      <c r="H21" s="22">
        <f t="shared" si="1"/>
        <v>0</v>
      </c>
      <c r="I21" s="22">
        <f t="shared" si="2"/>
        <v>0</v>
      </c>
      <c r="J21" s="61">
        <f t="shared" si="3"/>
        <v>0</v>
      </c>
      <c r="K21" s="33"/>
    </row>
    <row r="22" spans="1:11" ht="28.5" customHeight="1">
      <c r="A22" s="50" t="s">
        <v>75</v>
      </c>
      <c r="B22" s="85" t="s">
        <v>112</v>
      </c>
      <c r="C22" s="25" t="s">
        <v>73</v>
      </c>
      <c r="D22" s="25">
        <v>2</v>
      </c>
      <c r="E22" s="25">
        <v>1200</v>
      </c>
      <c r="F22" s="38"/>
      <c r="G22" s="38">
        <f t="shared" si="0"/>
        <v>0</v>
      </c>
      <c r="H22" s="22">
        <f t="shared" si="1"/>
        <v>0</v>
      </c>
      <c r="I22" s="22">
        <f t="shared" si="2"/>
        <v>0</v>
      </c>
      <c r="J22" s="61">
        <f t="shared" si="3"/>
        <v>0</v>
      </c>
      <c r="K22" s="33"/>
    </row>
    <row r="23" spans="1:11" ht="27" customHeight="1">
      <c r="A23" s="50" t="s">
        <v>76</v>
      </c>
      <c r="B23" s="85" t="s">
        <v>112</v>
      </c>
      <c r="C23" s="25" t="s">
        <v>73</v>
      </c>
      <c r="D23" s="25">
        <v>4</v>
      </c>
      <c r="E23" s="25">
        <v>500</v>
      </c>
      <c r="F23" s="38"/>
      <c r="G23" s="38">
        <f t="shared" si="0"/>
        <v>0</v>
      </c>
      <c r="H23" s="22">
        <f t="shared" si="1"/>
        <v>0</v>
      </c>
      <c r="I23" s="22">
        <f t="shared" si="2"/>
        <v>0</v>
      </c>
      <c r="J23" s="61">
        <f t="shared" si="3"/>
        <v>0</v>
      </c>
      <c r="K23" s="33"/>
    </row>
    <row r="24" spans="1:11" ht="27" customHeight="1">
      <c r="A24" s="50" t="s">
        <v>77</v>
      </c>
      <c r="B24" s="85" t="s">
        <v>112</v>
      </c>
      <c r="C24" s="25" t="s">
        <v>73</v>
      </c>
      <c r="D24" s="25">
        <v>6</v>
      </c>
      <c r="E24" s="25">
        <v>700</v>
      </c>
      <c r="F24" s="38"/>
      <c r="G24" s="38">
        <f t="shared" si="0"/>
        <v>0</v>
      </c>
      <c r="H24" s="22">
        <f t="shared" si="1"/>
        <v>0</v>
      </c>
      <c r="I24" s="22">
        <f t="shared" si="2"/>
        <v>0</v>
      </c>
      <c r="J24" s="61">
        <f t="shared" si="3"/>
        <v>0</v>
      </c>
      <c r="K24" s="33"/>
    </row>
    <row r="25" spans="1:11" ht="16.5" customHeight="1">
      <c r="A25" s="50" t="s">
        <v>78</v>
      </c>
      <c r="B25" s="86" t="s">
        <v>113</v>
      </c>
      <c r="C25" s="25" t="s">
        <v>114</v>
      </c>
      <c r="D25" s="25">
        <v>1</v>
      </c>
      <c r="E25" s="25">
        <v>50</v>
      </c>
      <c r="F25" s="38"/>
      <c r="G25" s="38">
        <f t="shared" si="0"/>
        <v>0</v>
      </c>
      <c r="H25" s="22">
        <f t="shared" si="1"/>
        <v>0</v>
      </c>
      <c r="I25" s="22">
        <f t="shared" si="2"/>
        <v>0</v>
      </c>
      <c r="J25" s="61">
        <f t="shared" si="3"/>
        <v>0</v>
      </c>
      <c r="K25" s="33"/>
    </row>
    <row r="26" spans="1:11" ht="13.5" customHeight="1">
      <c r="A26" s="50" t="s">
        <v>79</v>
      </c>
      <c r="B26" s="86" t="s">
        <v>113</v>
      </c>
      <c r="C26" s="25" t="s">
        <v>115</v>
      </c>
      <c r="D26" s="25">
        <v>1</v>
      </c>
      <c r="E26" s="25">
        <v>100</v>
      </c>
      <c r="F26" s="38"/>
      <c r="G26" s="38">
        <f t="shared" si="0"/>
        <v>0</v>
      </c>
      <c r="H26" s="22">
        <f t="shared" si="1"/>
        <v>0</v>
      </c>
      <c r="I26" s="22">
        <f t="shared" si="2"/>
        <v>0</v>
      </c>
      <c r="J26" s="61">
        <f t="shared" si="3"/>
        <v>0</v>
      </c>
      <c r="K26" s="33"/>
    </row>
    <row r="27" spans="1:11" ht="13.5" customHeight="1">
      <c r="A27" s="50" t="s">
        <v>80</v>
      </c>
      <c r="B27" s="86" t="s">
        <v>116</v>
      </c>
      <c r="C27" s="25" t="s">
        <v>117</v>
      </c>
      <c r="D27" s="25">
        <v>1</v>
      </c>
      <c r="E27" s="25">
        <v>20</v>
      </c>
      <c r="F27" s="38"/>
      <c r="G27" s="38">
        <f t="shared" si="0"/>
        <v>0</v>
      </c>
      <c r="H27" s="22">
        <f t="shared" si="1"/>
        <v>0</v>
      </c>
      <c r="I27" s="22">
        <f t="shared" si="2"/>
        <v>0</v>
      </c>
      <c r="J27" s="61">
        <f t="shared" si="3"/>
        <v>0</v>
      </c>
      <c r="K27" s="33"/>
    </row>
    <row r="28" spans="1:11" ht="14.25" customHeight="1">
      <c r="A28" s="50" t="s">
        <v>81</v>
      </c>
      <c r="B28" s="86" t="s">
        <v>118</v>
      </c>
      <c r="C28" s="25" t="s">
        <v>117</v>
      </c>
      <c r="D28" s="25">
        <v>1</v>
      </c>
      <c r="E28" s="25">
        <v>20</v>
      </c>
      <c r="F28" s="38"/>
      <c r="G28" s="38">
        <f t="shared" si="0"/>
        <v>0</v>
      </c>
      <c r="H28" s="22">
        <f t="shared" si="1"/>
        <v>0</v>
      </c>
      <c r="I28" s="22">
        <f t="shared" si="2"/>
        <v>0</v>
      </c>
      <c r="J28" s="61">
        <f t="shared" si="3"/>
        <v>0</v>
      </c>
      <c r="K28" s="33"/>
    </row>
    <row r="29" spans="1:11" ht="12.75" customHeight="1">
      <c r="A29" s="50" t="s">
        <v>83</v>
      </c>
      <c r="B29" s="86" t="s">
        <v>113</v>
      </c>
      <c r="C29" s="25" t="s">
        <v>119</v>
      </c>
      <c r="D29" s="25">
        <v>1</v>
      </c>
      <c r="E29" s="25">
        <v>100</v>
      </c>
      <c r="F29" s="38"/>
      <c r="G29" s="38">
        <f t="shared" si="0"/>
        <v>0</v>
      </c>
      <c r="H29" s="22">
        <f t="shared" si="1"/>
        <v>0</v>
      </c>
      <c r="I29" s="22">
        <f t="shared" si="2"/>
        <v>0</v>
      </c>
      <c r="J29" s="61">
        <f t="shared" si="3"/>
        <v>0</v>
      </c>
      <c r="K29" s="33"/>
    </row>
    <row r="30" spans="1:11" ht="25.5" customHeight="1">
      <c r="A30" s="152" t="s">
        <v>120</v>
      </c>
      <c r="B30" s="152"/>
      <c r="C30" s="152"/>
      <c r="D30" s="152"/>
      <c r="E30" s="152"/>
      <c r="F30" s="65"/>
      <c r="G30" s="66">
        <f>SUM(G4:G29)</f>
        <v>0</v>
      </c>
      <c r="H30" s="67" t="s">
        <v>71</v>
      </c>
      <c r="I30" s="52" t="s">
        <v>71</v>
      </c>
      <c r="J30" s="68">
        <f>SUM(J4:J29)</f>
        <v>0</v>
      </c>
      <c r="K30" s="33"/>
    </row>
    <row r="31" spans="1:11" ht="12.75">
      <c r="A31" s="56"/>
      <c r="B31" s="44"/>
      <c r="C31" s="44"/>
      <c r="D31" s="56"/>
      <c r="E31" s="69"/>
      <c r="F31" s="37"/>
      <c r="G31" s="10"/>
      <c r="H31" s="10"/>
      <c r="I31" s="10"/>
      <c r="J31" s="10"/>
      <c r="K31" s="33"/>
    </row>
    <row r="32" spans="1:11" ht="12.75">
      <c r="A32" s="56"/>
      <c r="B32" s="44"/>
      <c r="C32" s="44"/>
      <c r="D32" s="56"/>
      <c r="E32" s="69"/>
      <c r="F32" s="37"/>
      <c r="G32" s="10"/>
      <c r="H32" s="10"/>
      <c r="I32" s="10"/>
      <c r="J32" s="10"/>
      <c r="K32" s="33"/>
    </row>
    <row r="33" spans="1:11" ht="12.75">
      <c r="A33" s="33"/>
      <c r="B33" s="8" t="s">
        <v>121</v>
      </c>
      <c r="C33" s="149" t="s">
        <v>122</v>
      </c>
      <c r="D33" s="149"/>
      <c r="E33" s="149"/>
      <c r="F33" s="37"/>
      <c r="G33" s="37"/>
      <c r="H33" s="10"/>
      <c r="I33" s="10"/>
      <c r="J33" s="10"/>
      <c r="K33" s="33"/>
    </row>
    <row r="34" spans="1:11" ht="12.75">
      <c r="A34" s="33"/>
      <c r="B34" s="8" t="s">
        <v>61</v>
      </c>
      <c r="C34" s="9"/>
      <c r="D34" s="7" t="s">
        <v>62</v>
      </c>
      <c r="E34" s="33"/>
      <c r="F34" s="37"/>
      <c r="G34" s="37"/>
      <c r="H34" s="10"/>
      <c r="I34" s="10"/>
      <c r="J34" s="10"/>
      <c r="K34" s="33"/>
    </row>
    <row r="35" spans="1:11" ht="12.75">
      <c r="A35" s="33"/>
      <c r="B35" s="56"/>
      <c r="C35" s="44"/>
      <c r="D35" s="44"/>
      <c r="E35" s="56"/>
      <c r="F35" s="37"/>
      <c r="G35" s="37"/>
      <c r="H35" s="10"/>
      <c r="I35" s="10"/>
      <c r="J35" s="10"/>
      <c r="K35" s="33"/>
    </row>
    <row r="36" spans="1:11" ht="12.75">
      <c r="A36" s="33"/>
      <c r="B36" s="56"/>
      <c r="C36" s="44"/>
      <c r="D36" s="44"/>
      <c r="E36" s="56"/>
      <c r="F36" s="37"/>
      <c r="G36" s="37"/>
      <c r="H36" s="10"/>
      <c r="I36" s="10"/>
      <c r="J36" s="10"/>
      <c r="K36" s="33"/>
    </row>
    <row r="37" spans="1:11" ht="12.75">
      <c r="A37" s="33"/>
      <c r="B37" s="56"/>
      <c r="C37" s="44"/>
      <c r="D37" s="44"/>
      <c r="E37" s="56"/>
      <c r="F37" s="37"/>
      <c r="G37" s="37"/>
      <c r="H37" s="10"/>
      <c r="I37" s="10"/>
      <c r="J37" s="10"/>
      <c r="K37" s="33"/>
    </row>
    <row r="38" spans="1:11" ht="12.75">
      <c r="A38" s="33"/>
      <c r="B38" s="56"/>
      <c r="C38" s="44"/>
      <c r="D38" s="44"/>
      <c r="E38" s="56"/>
      <c r="F38" s="37"/>
      <c r="G38" s="37"/>
      <c r="H38" s="10"/>
      <c r="I38" s="10"/>
      <c r="J38" s="10"/>
      <c r="K38" s="33"/>
    </row>
    <row r="39" spans="1:11" ht="12.75">
      <c r="A39" s="33"/>
      <c r="B39" s="56"/>
      <c r="C39" s="44"/>
      <c r="D39" s="44"/>
      <c r="E39" s="56"/>
      <c r="F39" s="37"/>
      <c r="G39" s="37"/>
      <c r="H39" s="10"/>
      <c r="I39" s="10"/>
      <c r="J39" s="10"/>
      <c r="K39" s="33"/>
    </row>
    <row r="40" spans="1:11" ht="12.75">
      <c r="A40" s="33"/>
      <c r="B40" s="56"/>
      <c r="C40" s="44"/>
      <c r="D40" s="44"/>
      <c r="E40" s="56"/>
      <c r="F40" s="37"/>
      <c r="G40" s="37"/>
      <c r="H40" s="10"/>
      <c r="I40" s="10"/>
      <c r="J40" s="10"/>
      <c r="K40" s="33"/>
    </row>
    <row r="41" spans="1:11" ht="12.75">
      <c r="A41" s="33"/>
      <c r="B41" s="56"/>
      <c r="C41" s="44"/>
      <c r="D41" s="44"/>
      <c r="E41" s="56"/>
      <c r="F41" s="37"/>
      <c r="G41" s="37"/>
      <c r="H41" s="10"/>
      <c r="I41" s="10"/>
      <c r="J41" s="10"/>
      <c r="K41" s="33"/>
    </row>
    <row r="42" spans="1:11" ht="12.75">
      <c r="A42" s="33"/>
      <c r="B42" s="56"/>
      <c r="C42" s="44"/>
      <c r="D42" s="44"/>
      <c r="E42" s="56"/>
      <c r="F42" s="37"/>
      <c r="G42" s="37"/>
      <c r="H42" s="10"/>
      <c r="I42" s="10"/>
      <c r="J42" s="10"/>
      <c r="K42" s="33"/>
    </row>
    <row r="43" spans="1:11" ht="12.75">
      <c r="A43" s="33"/>
      <c r="B43" s="56"/>
      <c r="C43" s="44"/>
      <c r="D43" s="44"/>
      <c r="E43" s="56"/>
      <c r="F43" s="37"/>
      <c r="G43" s="37"/>
      <c r="H43" s="10"/>
      <c r="I43" s="10"/>
      <c r="J43" s="10"/>
      <c r="K43" s="33"/>
    </row>
    <row r="44" spans="1:11" ht="12.75">
      <c r="A44" s="33"/>
      <c r="B44" s="56"/>
      <c r="C44" s="44"/>
      <c r="D44" s="44"/>
      <c r="E44" s="56"/>
      <c r="F44" s="37"/>
      <c r="G44" s="37"/>
      <c r="H44" s="10"/>
      <c r="I44" s="10"/>
      <c r="J44" s="10"/>
      <c r="K44" s="33"/>
    </row>
    <row r="45" spans="1:11" ht="12.75">
      <c r="A45" s="33"/>
      <c r="B45" s="56"/>
      <c r="C45" s="44"/>
      <c r="D45" s="44"/>
      <c r="E45" s="56"/>
      <c r="F45" s="37"/>
      <c r="G45" s="37"/>
      <c r="H45" s="10"/>
      <c r="I45" s="10"/>
      <c r="J45" s="10"/>
      <c r="K45" s="33"/>
    </row>
    <row r="46" spans="1:11" ht="12.75">
      <c r="A46" s="33"/>
      <c r="B46" s="56"/>
      <c r="C46" s="44"/>
      <c r="D46" s="44"/>
      <c r="E46" s="56"/>
      <c r="F46" s="37"/>
      <c r="G46" s="37"/>
      <c r="H46" s="10"/>
      <c r="I46" s="10"/>
      <c r="J46" s="10"/>
      <c r="K46" s="33"/>
    </row>
    <row r="47" spans="1:11" ht="12.75">
      <c r="A47" s="33"/>
      <c r="B47" s="56"/>
      <c r="C47" s="44"/>
      <c r="D47" s="44"/>
      <c r="E47" s="56"/>
      <c r="F47" s="37"/>
      <c r="G47" s="37"/>
      <c r="H47" s="10"/>
      <c r="I47" s="10"/>
      <c r="J47" s="10"/>
      <c r="K47" s="33"/>
    </row>
    <row r="48" spans="1:11" ht="12.75">
      <c r="A48" s="33"/>
      <c r="B48" s="56"/>
      <c r="C48" s="44"/>
      <c r="D48" s="44"/>
      <c r="E48" s="56"/>
      <c r="F48" s="37"/>
      <c r="G48" s="37"/>
      <c r="H48" s="10"/>
      <c r="I48" s="10"/>
      <c r="J48" s="10"/>
      <c r="K48" s="33"/>
    </row>
    <row r="49" spans="1:11" ht="12.75">
      <c r="A49" s="33"/>
      <c r="B49" s="56"/>
      <c r="C49" s="44"/>
      <c r="D49" s="44"/>
      <c r="E49" s="56"/>
      <c r="F49" s="37"/>
      <c r="G49" s="37"/>
      <c r="H49" s="10"/>
      <c r="I49" s="10"/>
      <c r="J49" s="10"/>
      <c r="K49" s="33"/>
    </row>
  </sheetData>
  <sheetProtection selectLockedCells="1" selectUnlockedCells="1"/>
  <mergeCells count="6">
    <mergeCell ref="D1:F1"/>
    <mergeCell ref="I1:J1"/>
    <mergeCell ref="A2:B2"/>
    <mergeCell ref="D2:F2"/>
    <mergeCell ref="A30:E30"/>
    <mergeCell ref="C33:E33"/>
  </mergeCells>
  <printOptions/>
  <pageMargins left="0.7" right="0.7" top="0.75" bottom="0.75" header="0.5118055555555555" footer="0.511805555555555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66"/>
  <sheetViews>
    <sheetView zoomScalePageLayoutView="0" workbookViewId="0" topLeftCell="A1">
      <selection activeCell="A2" sqref="A2:B2"/>
    </sheetView>
  </sheetViews>
  <sheetFormatPr defaultColWidth="9.140625" defaultRowHeight="12.75"/>
  <cols>
    <col min="1" max="1" width="3.7109375" style="0" customWidth="1"/>
    <col min="2" max="2" width="32.140625" style="0" customWidth="1"/>
    <col min="4" max="4" width="11.8515625" style="0" customWidth="1"/>
    <col min="5" max="5" width="11.7109375" style="0" customWidth="1"/>
    <col min="6" max="6" width="10.421875" style="70" customWidth="1"/>
    <col min="7" max="7" width="14.00390625" style="5" customWidth="1"/>
    <col min="8" max="8" width="9.57421875" style="5" customWidth="1"/>
    <col min="9" max="9" width="14.421875" style="5" customWidth="1"/>
    <col min="10" max="10" width="12.28125" style="5" customWidth="1"/>
    <col min="11" max="11" width="12.7109375" style="0" customWidth="1"/>
  </cols>
  <sheetData>
    <row r="1" spans="1:11" ht="13.5">
      <c r="A1" s="33"/>
      <c r="B1" s="33"/>
      <c r="C1" s="33"/>
      <c r="D1" s="144" t="s">
        <v>0</v>
      </c>
      <c r="E1" s="144"/>
      <c r="F1" s="144"/>
      <c r="G1" s="10"/>
      <c r="H1" s="10"/>
      <c r="I1" s="10"/>
      <c r="J1" s="145" t="s">
        <v>1</v>
      </c>
      <c r="K1" s="145"/>
    </row>
    <row r="2" spans="1:10" ht="12.75">
      <c r="A2" s="146" t="s">
        <v>277</v>
      </c>
      <c r="B2" s="146"/>
      <c r="C2" s="33"/>
      <c r="D2" s="147" t="s">
        <v>184</v>
      </c>
      <c r="E2" s="147"/>
      <c r="F2" s="147"/>
      <c r="G2" s="10"/>
      <c r="H2" s="10"/>
      <c r="I2" s="10"/>
      <c r="J2" s="10"/>
    </row>
    <row r="3" spans="1:11" ht="51">
      <c r="A3" s="15" t="s">
        <v>64</v>
      </c>
      <c r="B3" s="15" t="s">
        <v>4</v>
      </c>
      <c r="C3" s="15" t="s">
        <v>5</v>
      </c>
      <c r="D3" s="15" t="s">
        <v>6</v>
      </c>
      <c r="E3" s="15" t="s">
        <v>7</v>
      </c>
      <c r="F3" s="16" t="s">
        <v>123</v>
      </c>
      <c r="G3" s="17" t="s">
        <v>9</v>
      </c>
      <c r="H3" s="17" t="s">
        <v>10</v>
      </c>
      <c r="I3" s="17" t="s">
        <v>69</v>
      </c>
      <c r="J3" s="17" t="s">
        <v>12</v>
      </c>
      <c r="K3" s="15" t="s">
        <v>13</v>
      </c>
    </row>
    <row r="4" spans="1:11" ht="21.75" customHeight="1">
      <c r="A4" s="25">
        <v>1</v>
      </c>
      <c r="B4" s="87" t="s">
        <v>124</v>
      </c>
      <c r="C4" s="25" t="s">
        <v>125</v>
      </c>
      <c r="D4" s="25">
        <v>38</v>
      </c>
      <c r="E4" s="25">
        <v>30</v>
      </c>
      <c r="F4" s="51"/>
      <c r="G4" s="38">
        <f aca="true" t="shared" si="0" ref="G4:G9">F4*E4</f>
        <v>0</v>
      </c>
      <c r="H4" s="38">
        <f>F4*0.23</f>
        <v>0</v>
      </c>
      <c r="I4" s="38">
        <f aca="true" t="shared" si="1" ref="I4:I9">H4+F4</f>
        <v>0</v>
      </c>
      <c r="J4" s="38">
        <f aca="true" t="shared" si="2" ref="J4:J9">I4*E4</f>
        <v>0</v>
      </c>
      <c r="K4" s="39"/>
    </row>
    <row r="5" spans="1:11" ht="24.75" customHeight="1">
      <c r="A5" s="25">
        <v>2</v>
      </c>
      <c r="B5" s="86" t="s">
        <v>126</v>
      </c>
      <c r="C5" s="25" t="s">
        <v>58</v>
      </c>
      <c r="D5" s="25">
        <v>80</v>
      </c>
      <c r="E5" s="25">
        <v>630</v>
      </c>
      <c r="F5" s="51"/>
      <c r="G5" s="38">
        <f t="shared" si="0"/>
        <v>0</v>
      </c>
      <c r="H5" s="38">
        <f>F5*0.23</f>
        <v>0</v>
      </c>
      <c r="I5" s="38">
        <f t="shared" si="1"/>
        <v>0</v>
      </c>
      <c r="J5" s="38">
        <f t="shared" si="2"/>
        <v>0</v>
      </c>
      <c r="K5" s="39"/>
    </row>
    <row r="6" spans="1:11" ht="21" customHeight="1">
      <c r="A6" s="25">
        <v>3</v>
      </c>
      <c r="B6" s="86" t="s">
        <v>127</v>
      </c>
      <c r="C6" s="25" t="s">
        <v>58</v>
      </c>
      <c r="D6" s="25">
        <v>1</v>
      </c>
      <c r="E6" s="25">
        <v>600</v>
      </c>
      <c r="F6" s="51"/>
      <c r="G6" s="38">
        <f t="shared" si="0"/>
        <v>0</v>
      </c>
      <c r="H6" s="38">
        <f>F6*0.08</f>
        <v>0</v>
      </c>
      <c r="I6" s="38">
        <f t="shared" si="1"/>
        <v>0</v>
      </c>
      <c r="J6" s="38">
        <f t="shared" si="2"/>
        <v>0</v>
      </c>
      <c r="K6" s="39"/>
    </row>
    <row r="7" spans="1:11" ht="27" customHeight="1">
      <c r="A7" s="25">
        <v>4</v>
      </c>
      <c r="B7" s="86" t="s">
        <v>128</v>
      </c>
      <c r="C7" s="25" t="s">
        <v>129</v>
      </c>
      <c r="D7" s="25">
        <v>1</v>
      </c>
      <c r="E7" s="25">
        <v>550</v>
      </c>
      <c r="F7" s="51"/>
      <c r="G7" s="38">
        <f t="shared" si="0"/>
        <v>0</v>
      </c>
      <c r="H7" s="38">
        <f>F7*0.08</f>
        <v>0</v>
      </c>
      <c r="I7" s="38">
        <f t="shared" si="1"/>
        <v>0</v>
      </c>
      <c r="J7" s="38">
        <f t="shared" si="2"/>
        <v>0</v>
      </c>
      <c r="K7" s="39"/>
    </row>
    <row r="8" spans="1:11" ht="27" customHeight="1">
      <c r="A8" s="25">
        <v>5</v>
      </c>
      <c r="B8" s="86" t="s">
        <v>165</v>
      </c>
      <c r="C8" s="25" t="s">
        <v>58</v>
      </c>
      <c r="D8" s="25">
        <v>1</v>
      </c>
      <c r="E8" s="25">
        <v>300</v>
      </c>
      <c r="F8" s="51"/>
      <c r="G8" s="38">
        <f t="shared" si="0"/>
        <v>0</v>
      </c>
      <c r="H8" s="38">
        <f>F8*0.08</f>
        <v>0</v>
      </c>
      <c r="I8" s="38">
        <f t="shared" si="1"/>
        <v>0</v>
      </c>
      <c r="J8" s="38">
        <f t="shared" si="2"/>
        <v>0</v>
      </c>
      <c r="K8" s="39"/>
    </row>
    <row r="9" spans="1:11" ht="27" customHeight="1">
      <c r="A9" s="25">
        <v>6</v>
      </c>
      <c r="B9" s="86" t="s">
        <v>168</v>
      </c>
      <c r="C9" s="25" t="s">
        <v>169</v>
      </c>
      <c r="D9" s="25">
        <v>1</v>
      </c>
      <c r="E9" s="25">
        <v>20</v>
      </c>
      <c r="F9" s="51"/>
      <c r="G9" s="38">
        <f t="shared" si="0"/>
        <v>0</v>
      </c>
      <c r="H9" s="38">
        <f>F9*0.08</f>
        <v>0</v>
      </c>
      <c r="I9" s="38">
        <f t="shared" si="1"/>
        <v>0</v>
      </c>
      <c r="J9" s="38">
        <f t="shared" si="2"/>
        <v>0</v>
      </c>
      <c r="K9" s="39"/>
    </row>
    <row r="10" spans="1:11" s="32" customFormat="1" ht="31.5" customHeight="1">
      <c r="A10" s="154" t="s">
        <v>84</v>
      </c>
      <c r="B10" s="154"/>
      <c r="C10" s="154"/>
      <c r="D10" s="154"/>
      <c r="E10" s="154"/>
      <c r="F10" s="16"/>
      <c r="G10" s="17">
        <f>SUM(G4:G9)</f>
        <v>0</v>
      </c>
      <c r="H10" s="17" t="s">
        <v>71</v>
      </c>
      <c r="I10" s="17" t="s">
        <v>71</v>
      </c>
      <c r="J10" s="40">
        <f>SUM(J4:J9)</f>
        <v>0</v>
      </c>
      <c r="K10" s="71"/>
    </row>
    <row r="11" spans="1:11" ht="12.75">
      <c r="A11" s="33"/>
      <c r="B11" s="33"/>
      <c r="C11" s="33"/>
      <c r="D11" s="33"/>
      <c r="E11" s="33"/>
      <c r="F11" s="72"/>
      <c r="G11" s="10"/>
      <c r="H11" s="10"/>
      <c r="I11" s="10"/>
      <c r="J11" s="10"/>
      <c r="K11" s="33"/>
    </row>
    <row r="12" spans="1:10" ht="12.75">
      <c r="A12" s="33"/>
      <c r="B12" s="33"/>
      <c r="C12" s="33"/>
      <c r="D12" s="33"/>
      <c r="E12" s="33"/>
      <c r="F12" s="72"/>
      <c r="G12" s="10"/>
      <c r="H12" s="10"/>
      <c r="I12" s="10"/>
      <c r="J12" s="10"/>
    </row>
    <row r="13" spans="1:10" ht="12.75">
      <c r="A13" s="33"/>
      <c r="B13" s="8" t="s">
        <v>59</v>
      </c>
      <c r="C13" s="33"/>
      <c r="D13" s="149" t="s">
        <v>60</v>
      </c>
      <c r="E13" s="149"/>
      <c r="F13" s="149"/>
      <c r="G13" s="10"/>
      <c r="H13" s="10"/>
      <c r="I13" s="10"/>
      <c r="J13" s="10"/>
    </row>
    <row r="14" spans="1:10" ht="12.75">
      <c r="A14" s="33"/>
      <c r="B14" s="8" t="s">
        <v>61</v>
      </c>
      <c r="C14" s="33"/>
      <c r="D14" s="9"/>
      <c r="E14" s="7" t="s">
        <v>62</v>
      </c>
      <c r="F14" s="33"/>
      <c r="G14" s="10"/>
      <c r="H14" s="10"/>
      <c r="I14" s="10"/>
      <c r="J14" s="10"/>
    </row>
    <row r="15" spans="1:10" ht="12.75">
      <c r="A15" s="33"/>
      <c r="B15" s="33"/>
      <c r="C15" s="33"/>
      <c r="D15" s="33"/>
      <c r="E15" s="33"/>
      <c r="F15" s="72"/>
      <c r="G15" s="153"/>
      <c r="H15" s="153"/>
      <c r="I15" s="153"/>
      <c r="J15" s="10"/>
    </row>
    <row r="16" spans="1:10" ht="12.75">
      <c r="A16" s="33"/>
      <c r="B16" s="33"/>
      <c r="C16" s="33"/>
      <c r="D16" s="33"/>
      <c r="E16" s="33"/>
      <c r="F16" s="72"/>
      <c r="G16" s="153"/>
      <c r="H16" s="153"/>
      <c r="I16" s="153"/>
      <c r="J16" s="10"/>
    </row>
    <row r="17" spans="1:10" ht="12.75">
      <c r="A17" s="33"/>
      <c r="B17" s="33"/>
      <c r="C17" s="33"/>
      <c r="D17" s="33"/>
      <c r="E17" s="33"/>
      <c r="F17" s="72"/>
      <c r="G17" s="10"/>
      <c r="H17" s="10"/>
      <c r="I17" s="10"/>
      <c r="J17" s="10"/>
    </row>
    <row r="18" spans="1:10" ht="12.75">
      <c r="A18" s="33"/>
      <c r="B18" s="33"/>
      <c r="C18" s="33"/>
      <c r="D18" s="33"/>
      <c r="E18" s="33"/>
      <c r="F18" s="72"/>
      <c r="G18" s="10"/>
      <c r="H18" s="10"/>
      <c r="I18" s="10"/>
      <c r="J18" s="10"/>
    </row>
    <row r="19" spans="1:10" ht="12.75">
      <c r="A19" s="33"/>
      <c r="B19" s="33"/>
      <c r="C19" s="33"/>
      <c r="D19" s="33"/>
      <c r="E19" s="33"/>
      <c r="F19" s="72"/>
      <c r="G19" s="10"/>
      <c r="H19" s="10"/>
      <c r="I19" s="10"/>
      <c r="J19" s="10"/>
    </row>
    <row r="20" spans="1:10" ht="12.75">
      <c r="A20" s="33"/>
      <c r="B20" s="33"/>
      <c r="C20" s="33"/>
      <c r="D20" s="33"/>
      <c r="E20" s="33"/>
      <c r="F20" s="72"/>
      <c r="G20" s="10"/>
      <c r="H20" s="10"/>
      <c r="I20" s="10"/>
      <c r="J20" s="10"/>
    </row>
    <row r="21" spans="1:10" ht="12.75">
      <c r="A21" s="33"/>
      <c r="B21" s="33"/>
      <c r="C21" s="33"/>
      <c r="D21" s="33"/>
      <c r="E21" s="33"/>
      <c r="F21" s="72"/>
      <c r="G21" s="10"/>
      <c r="H21" s="10"/>
      <c r="I21" s="10"/>
      <c r="J21" s="10"/>
    </row>
    <row r="22" spans="1:10" ht="12.75">
      <c r="A22" s="33"/>
      <c r="B22" s="33"/>
      <c r="C22" s="33"/>
      <c r="D22" s="33"/>
      <c r="E22" s="33"/>
      <c r="F22" s="72"/>
      <c r="G22" s="10"/>
      <c r="H22" s="10"/>
      <c r="I22" s="10"/>
      <c r="J22" s="10"/>
    </row>
    <row r="23" spans="1:10" ht="12.75">
      <c r="A23" s="33"/>
      <c r="B23" s="33"/>
      <c r="C23" s="33"/>
      <c r="D23" s="33"/>
      <c r="E23" s="33"/>
      <c r="F23" s="72"/>
      <c r="G23" s="10"/>
      <c r="H23" s="10"/>
      <c r="I23" s="10"/>
      <c r="J23" s="10"/>
    </row>
    <row r="24" spans="1:10" ht="12.75">
      <c r="A24" s="33"/>
      <c r="B24" s="33"/>
      <c r="C24" s="33"/>
      <c r="D24" s="33"/>
      <c r="E24" s="33"/>
      <c r="F24" s="72"/>
      <c r="G24" s="10"/>
      <c r="H24" s="10"/>
      <c r="I24" s="10"/>
      <c r="J24" s="10"/>
    </row>
    <row r="25" spans="1:10" ht="12.75">
      <c r="A25" s="33"/>
      <c r="B25" s="33"/>
      <c r="C25" s="33"/>
      <c r="D25" s="33"/>
      <c r="E25" s="33"/>
      <c r="F25" s="72"/>
      <c r="G25" s="10"/>
      <c r="H25" s="10"/>
      <c r="I25" s="10"/>
      <c r="J25" s="10"/>
    </row>
    <row r="26" spans="1:10" ht="12.75">
      <c r="A26" s="33"/>
      <c r="B26" s="33"/>
      <c r="C26" s="33"/>
      <c r="D26" s="33"/>
      <c r="E26" s="33"/>
      <c r="F26" s="72"/>
      <c r="G26" s="10"/>
      <c r="H26" s="10"/>
      <c r="I26" s="10"/>
      <c r="J26" s="10"/>
    </row>
    <row r="27" spans="1:10" ht="12.75">
      <c r="A27" s="33"/>
      <c r="B27" s="33"/>
      <c r="C27" s="33"/>
      <c r="D27" s="33"/>
      <c r="E27" s="33"/>
      <c r="F27" s="72"/>
      <c r="G27" s="10"/>
      <c r="H27" s="10"/>
      <c r="I27" s="10"/>
      <c r="J27" s="10"/>
    </row>
    <row r="28" spans="1:10" ht="12.75">
      <c r="A28" s="33"/>
      <c r="B28" s="33"/>
      <c r="C28" s="33"/>
      <c r="D28" s="33"/>
      <c r="E28" s="33"/>
      <c r="F28" s="72"/>
      <c r="G28" s="10"/>
      <c r="H28" s="10"/>
      <c r="I28" s="10"/>
      <c r="J28" s="10"/>
    </row>
    <row r="29" spans="1:10" ht="12.75">
      <c r="A29" s="33"/>
      <c r="B29" s="33"/>
      <c r="C29" s="33"/>
      <c r="D29" s="33"/>
      <c r="E29" s="33"/>
      <c r="F29" s="72"/>
      <c r="G29" s="10"/>
      <c r="H29" s="10"/>
      <c r="I29" s="10"/>
      <c r="J29" s="10"/>
    </row>
    <row r="30" spans="1:10" ht="12.75">
      <c r="A30" s="33"/>
      <c r="B30" s="33"/>
      <c r="C30" s="33"/>
      <c r="D30" s="33"/>
      <c r="E30" s="33"/>
      <c r="F30" s="72"/>
      <c r="G30" s="10"/>
      <c r="H30" s="10"/>
      <c r="I30" s="10"/>
      <c r="J30" s="10"/>
    </row>
    <row r="31" spans="1:10" ht="12.75">
      <c r="A31" s="33"/>
      <c r="B31" s="33"/>
      <c r="C31" s="33"/>
      <c r="D31" s="33"/>
      <c r="E31" s="33"/>
      <c r="F31" s="72"/>
      <c r="G31" s="10"/>
      <c r="H31" s="10"/>
      <c r="I31" s="10"/>
      <c r="J31" s="10"/>
    </row>
    <row r="32" spans="1:10" ht="12.75">
      <c r="A32" s="33"/>
      <c r="B32" s="33"/>
      <c r="C32" s="33"/>
      <c r="D32" s="33"/>
      <c r="E32" s="33"/>
      <c r="F32" s="72"/>
      <c r="G32" s="10"/>
      <c r="H32" s="10"/>
      <c r="I32" s="10"/>
      <c r="J32" s="10"/>
    </row>
    <row r="33" spans="1:10" ht="12.75">
      <c r="A33" s="33"/>
      <c r="B33" s="33"/>
      <c r="C33" s="33"/>
      <c r="D33" s="33"/>
      <c r="E33" s="33"/>
      <c r="F33" s="72"/>
      <c r="G33" s="10"/>
      <c r="H33" s="10"/>
      <c r="I33" s="10"/>
      <c r="J33" s="10"/>
    </row>
    <row r="34" spans="1:10" ht="12.75">
      <c r="A34" s="33"/>
      <c r="B34" s="33"/>
      <c r="C34" s="33"/>
      <c r="D34" s="33"/>
      <c r="E34" s="33"/>
      <c r="F34" s="72"/>
      <c r="G34" s="10"/>
      <c r="H34" s="10"/>
      <c r="I34" s="10"/>
      <c r="J34" s="10"/>
    </row>
    <row r="35" spans="1:10" ht="12.75">
      <c r="A35" s="33"/>
      <c r="B35" s="33"/>
      <c r="C35" s="33"/>
      <c r="D35" s="33"/>
      <c r="E35" s="33"/>
      <c r="F35" s="72"/>
      <c r="G35" s="10"/>
      <c r="H35" s="10"/>
      <c r="I35" s="10"/>
      <c r="J35" s="10"/>
    </row>
    <row r="36" spans="1:10" ht="12.75">
      <c r="A36" s="33"/>
      <c r="B36" s="33"/>
      <c r="C36" s="33"/>
      <c r="D36" s="33"/>
      <c r="E36" s="33"/>
      <c r="F36" s="72"/>
      <c r="G36" s="10"/>
      <c r="H36" s="10"/>
      <c r="I36" s="10"/>
      <c r="J36" s="10"/>
    </row>
    <row r="37" spans="1:10" ht="12.75">
      <c r="A37" s="33"/>
      <c r="B37" s="33"/>
      <c r="C37" s="33"/>
      <c r="D37" s="33"/>
      <c r="E37" s="33"/>
      <c r="F37" s="72"/>
      <c r="G37" s="10"/>
      <c r="H37" s="10"/>
      <c r="I37" s="10"/>
      <c r="J37" s="10"/>
    </row>
    <row r="38" spans="1:10" ht="12.75">
      <c r="A38" s="33"/>
      <c r="B38" s="33"/>
      <c r="C38" s="33"/>
      <c r="D38" s="33"/>
      <c r="E38" s="33"/>
      <c r="F38" s="72"/>
      <c r="G38" s="10"/>
      <c r="H38" s="10"/>
      <c r="I38" s="10"/>
      <c r="J38" s="10"/>
    </row>
    <row r="39" spans="1:10" ht="12.75">
      <c r="A39" s="33"/>
      <c r="B39" s="33"/>
      <c r="C39" s="33"/>
      <c r="D39" s="33"/>
      <c r="E39" s="33"/>
      <c r="F39" s="72"/>
      <c r="G39" s="10"/>
      <c r="H39" s="10"/>
      <c r="I39" s="10"/>
      <c r="J39" s="10"/>
    </row>
    <row r="40" spans="1:10" ht="12.75">
      <c r="A40" s="33"/>
      <c r="B40" s="33"/>
      <c r="C40" s="33"/>
      <c r="D40" s="33"/>
      <c r="E40" s="33"/>
      <c r="F40" s="72"/>
      <c r="G40" s="10"/>
      <c r="H40" s="10"/>
      <c r="I40" s="10"/>
      <c r="J40" s="10"/>
    </row>
    <row r="41" spans="1:10" ht="12.75">
      <c r="A41" s="33"/>
      <c r="B41" s="33"/>
      <c r="C41" s="33"/>
      <c r="D41" s="33"/>
      <c r="E41" s="33"/>
      <c r="F41" s="72"/>
      <c r="G41" s="10"/>
      <c r="H41" s="10"/>
      <c r="I41" s="10"/>
      <c r="J41" s="10"/>
    </row>
    <row r="42" spans="1:10" ht="12.75">
      <c r="A42" s="33"/>
      <c r="B42" s="33"/>
      <c r="C42" s="33"/>
      <c r="D42" s="33"/>
      <c r="E42" s="33"/>
      <c r="F42" s="72"/>
      <c r="G42" s="10"/>
      <c r="H42" s="10"/>
      <c r="I42" s="10"/>
      <c r="J42" s="10"/>
    </row>
    <row r="43" spans="1:10" ht="12.75">
      <c r="A43" s="33"/>
      <c r="B43" s="33"/>
      <c r="C43" s="33"/>
      <c r="D43" s="33"/>
      <c r="E43" s="33"/>
      <c r="F43" s="72"/>
      <c r="G43" s="10"/>
      <c r="H43" s="10"/>
      <c r="I43" s="10"/>
      <c r="J43" s="10"/>
    </row>
    <row r="44" spans="1:10" ht="12.75">
      <c r="A44" s="33"/>
      <c r="B44" s="33"/>
      <c r="C44" s="33"/>
      <c r="D44" s="33"/>
      <c r="E44" s="33"/>
      <c r="F44" s="72"/>
      <c r="G44" s="10"/>
      <c r="H44" s="10"/>
      <c r="I44" s="10"/>
      <c r="J44" s="10"/>
    </row>
    <row r="45" spans="1:10" ht="12.75">
      <c r="A45" s="33"/>
      <c r="B45" s="33"/>
      <c r="C45" s="33"/>
      <c r="D45" s="33"/>
      <c r="E45" s="33"/>
      <c r="F45" s="72"/>
      <c r="G45" s="10"/>
      <c r="H45" s="10"/>
      <c r="I45" s="10"/>
      <c r="J45" s="10"/>
    </row>
    <row r="46" spans="1:10" ht="12.75">
      <c r="A46" s="33"/>
      <c r="B46" s="33"/>
      <c r="C46" s="33"/>
      <c r="D46" s="33"/>
      <c r="E46" s="33"/>
      <c r="F46" s="72"/>
      <c r="G46" s="10"/>
      <c r="H46" s="10"/>
      <c r="I46" s="10"/>
      <c r="J46" s="10"/>
    </row>
    <row r="47" spans="1:10" ht="12.75">
      <c r="A47" s="33"/>
      <c r="B47" s="33"/>
      <c r="C47" s="33"/>
      <c r="D47" s="33"/>
      <c r="E47" s="33"/>
      <c r="F47" s="72"/>
      <c r="G47" s="10"/>
      <c r="H47" s="10"/>
      <c r="I47" s="10"/>
      <c r="J47" s="10"/>
    </row>
    <row r="48" spans="1:10" ht="12.75">
      <c r="A48" s="33"/>
      <c r="B48" s="33"/>
      <c r="C48" s="33"/>
      <c r="D48" s="33"/>
      <c r="E48" s="33"/>
      <c r="F48" s="72"/>
      <c r="G48" s="10"/>
      <c r="H48" s="10"/>
      <c r="I48" s="10"/>
      <c r="J48" s="10"/>
    </row>
    <row r="49" spans="1:10" ht="12.75">
      <c r="A49" s="33"/>
      <c r="B49" s="33"/>
      <c r="C49" s="33"/>
      <c r="D49" s="33"/>
      <c r="E49" s="33"/>
      <c r="F49" s="72"/>
      <c r="G49" s="10"/>
      <c r="H49" s="10"/>
      <c r="I49" s="10"/>
      <c r="J49" s="10"/>
    </row>
    <row r="50" spans="1:10" ht="12.75">
      <c r="A50" s="33"/>
      <c r="B50" s="33"/>
      <c r="C50" s="33"/>
      <c r="D50" s="33"/>
      <c r="E50" s="33"/>
      <c r="F50" s="72"/>
      <c r="G50" s="10"/>
      <c r="H50" s="10"/>
      <c r="I50" s="10"/>
      <c r="J50" s="10"/>
    </row>
    <row r="51" spans="1:10" ht="12.75">
      <c r="A51" s="33"/>
      <c r="B51" s="33"/>
      <c r="C51" s="33"/>
      <c r="D51" s="33"/>
      <c r="E51" s="33"/>
      <c r="F51" s="72"/>
      <c r="G51" s="10"/>
      <c r="H51" s="10"/>
      <c r="I51" s="10"/>
      <c r="J51" s="10"/>
    </row>
    <row r="52" spans="1:10" ht="12.75">
      <c r="A52" s="33"/>
      <c r="B52" s="33"/>
      <c r="C52" s="33"/>
      <c r="D52" s="33"/>
      <c r="E52" s="33"/>
      <c r="F52" s="72"/>
      <c r="G52" s="10"/>
      <c r="H52" s="10"/>
      <c r="I52" s="10"/>
      <c r="J52" s="10"/>
    </row>
    <row r="53" spans="1:10" ht="12.75">
      <c r="A53" s="33"/>
      <c r="B53" s="33"/>
      <c r="C53" s="33"/>
      <c r="D53" s="33"/>
      <c r="E53" s="33"/>
      <c r="F53" s="72"/>
      <c r="G53" s="10"/>
      <c r="H53" s="10"/>
      <c r="I53" s="10"/>
      <c r="J53" s="10"/>
    </row>
    <row r="54" spans="1:10" ht="12.75">
      <c r="A54" s="33"/>
      <c r="B54" s="33"/>
      <c r="C54" s="33"/>
      <c r="D54" s="33"/>
      <c r="E54" s="33"/>
      <c r="F54" s="72"/>
      <c r="G54" s="10"/>
      <c r="H54" s="10"/>
      <c r="I54" s="10"/>
      <c r="J54" s="10"/>
    </row>
    <row r="55" spans="1:10" ht="12.75">
      <c r="A55" s="33"/>
      <c r="B55" s="33"/>
      <c r="C55" s="33"/>
      <c r="D55" s="33"/>
      <c r="E55" s="33"/>
      <c r="F55" s="72"/>
      <c r="G55" s="10"/>
      <c r="H55" s="10"/>
      <c r="I55" s="10"/>
      <c r="J55" s="10"/>
    </row>
    <row r="56" spans="1:10" ht="12.75">
      <c r="A56" s="33"/>
      <c r="B56" s="33"/>
      <c r="C56" s="33"/>
      <c r="D56" s="33"/>
      <c r="E56" s="33"/>
      <c r="F56" s="72"/>
      <c r="G56" s="10"/>
      <c r="H56" s="10"/>
      <c r="I56" s="10"/>
      <c r="J56" s="10"/>
    </row>
    <row r="57" spans="1:10" ht="12.75">
      <c r="A57" s="33"/>
      <c r="B57" s="33"/>
      <c r="C57" s="33"/>
      <c r="D57" s="33"/>
      <c r="E57" s="33"/>
      <c r="F57" s="72"/>
      <c r="G57" s="10"/>
      <c r="H57" s="10"/>
      <c r="I57" s="10"/>
      <c r="J57" s="10"/>
    </row>
    <row r="58" spans="1:10" ht="12.75">
      <c r="A58" s="33"/>
      <c r="B58" s="33"/>
      <c r="C58" s="33"/>
      <c r="D58" s="33"/>
      <c r="E58" s="33"/>
      <c r="F58" s="72"/>
      <c r="G58" s="10"/>
      <c r="H58" s="10"/>
      <c r="I58" s="10"/>
      <c r="J58" s="10"/>
    </row>
    <row r="59" spans="1:10" ht="12.75">
      <c r="A59" s="33"/>
      <c r="B59" s="33"/>
      <c r="C59" s="33"/>
      <c r="D59" s="33"/>
      <c r="E59" s="33"/>
      <c r="F59" s="72"/>
      <c r="G59" s="10"/>
      <c r="H59" s="10"/>
      <c r="I59" s="10"/>
      <c r="J59" s="10"/>
    </row>
    <row r="60" spans="1:10" ht="12.75">
      <c r="A60" s="33"/>
      <c r="B60" s="33"/>
      <c r="C60" s="33"/>
      <c r="D60" s="33"/>
      <c r="E60" s="33"/>
      <c r="F60" s="72"/>
      <c r="G60" s="10"/>
      <c r="H60" s="10"/>
      <c r="I60" s="10"/>
      <c r="J60" s="10"/>
    </row>
    <row r="61" spans="1:10" ht="12.75">
      <c r="A61" s="33"/>
      <c r="B61" s="33"/>
      <c r="C61" s="33"/>
      <c r="D61" s="33"/>
      <c r="E61" s="33"/>
      <c r="F61" s="72"/>
      <c r="G61" s="10"/>
      <c r="H61" s="10"/>
      <c r="I61" s="10"/>
      <c r="J61" s="10"/>
    </row>
    <row r="62" spans="1:10" ht="12.75">
      <c r="A62" s="33"/>
      <c r="B62" s="33"/>
      <c r="C62" s="33"/>
      <c r="D62" s="33"/>
      <c r="E62" s="33"/>
      <c r="F62" s="72"/>
      <c r="G62" s="10"/>
      <c r="H62" s="10"/>
      <c r="I62" s="10"/>
      <c r="J62" s="10"/>
    </row>
    <row r="63" spans="1:10" ht="12.75">
      <c r="A63" s="33"/>
      <c r="B63" s="33"/>
      <c r="C63" s="33"/>
      <c r="D63" s="33"/>
      <c r="E63" s="33"/>
      <c r="F63" s="72"/>
      <c r="G63" s="10"/>
      <c r="H63" s="10"/>
      <c r="I63" s="10"/>
      <c r="J63" s="10"/>
    </row>
    <row r="64" spans="1:10" ht="12.75">
      <c r="A64" s="33"/>
      <c r="B64" s="33"/>
      <c r="C64" s="33"/>
      <c r="D64" s="33"/>
      <c r="E64" s="33"/>
      <c r="F64" s="72"/>
      <c r="G64" s="10"/>
      <c r="H64" s="10"/>
      <c r="I64" s="10"/>
      <c r="J64" s="10"/>
    </row>
    <row r="65" spans="1:10" ht="12.75">
      <c r="A65" s="33"/>
      <c r="B65" s="33"/>
      <c r="C65" s="33"/>
      <c r="D65" s="33"/>
      <c r="E65" s="33"/>
      <c r="F65" s="72"/>
      <c r="G65" s="10"/>
      <c r="H65" s="10"/>
      <c r="I65" s="10"/>
      <c r="J65" s="10"/>
    </row>
    <row r="66" spans="1:10" ht="12.75">
      <c r="A66" s="33"/>
      <c r="B66" s="33"/>
      <c r="C66" s="33"/>
      <c r="D66" s="33"/>
      <c r="E66" s="33"/>
      <c r="F66" s="72"/>
      <c r="G66" s="10"/>
      <c r="H66" s="10"/>
      <c r="I66" s="10"/>
      <c r="J66" s="10"/>
    </row>
  </sheetData>
  <sheetProtection selectLockedCells="1" selectUnlockedCells="1"/>
  <mergeCells count="8">
    <mergeCell ref="G15:I15"/>
    <mergeCell ref="G16:I16"/>
    <mergeCell ref="D1:F1"/>
    <mergeCell ref="J1:K1"/>
    <mergeCell ref="A2:B2"/>
    <mergeCell ref="D2:F2"/>
    <mergeCell ref="A10:E10"/>
    <mergeCell ref="D13:F13"/>
  </mergeCells>
  <printOptions/>
  <pageMargins left="0.7" right="0.7" top="0.75" bottom="0.75" header="0.5118055555555555" footer="0.5118055555555555"/>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2" sqref="A2:B2"/>
    </sheetView>
  </sheetViews>
  <sheetFormatPr defaultColWidth="11.57421875" defaultRowHeight="12.75"/>
  <cols>
    <col min="1" max="1" width="4.28125" style="0" customWidth="1"/>
    <col min="2" max="2" width="43.57421875" style="0" customWidth="1"/>
    <col min="3" max="5" width="11.57421875" style="0" customWidth="1"/>
    <col min="6" max="6" width="12.140625" style="5" customWidth="1"/>
    <col min="7" max="7" width="14.421875" style="5" customWidth="1"/>
    <col min="8" max="8" width="8.00390625" style="5" customWidth="1"/>
    <col min="9" max="9" width="14.140625" style="5" customWidth="1"/>
    <col min="10" max="10" width="18.57421875" style="5" customWidth="1"/>
    <col min="11" max="11" width="13.7109375" style="0" customWidth="1"/>
  </cols>
  <sheetData>
    <row r="1" spans="1:11" ht="13.5">
      <c r="A1" s="33"/>
      <c r="B1" s="33"/>
      <c r="C1" s="33"/>
      <c r="D1" s="144" t="s">
        <v>0</v>
      </c>
      <c r="E1" s="144"/>
      <c r="F1" s="144"/>
      <c r="G1" s="10"/>
      <c r="H1" s="10"/>
      <c r="I1" s="10"/>
      <c r="J1" s="145" t="s">
        <v>1</v>
      </c>
      <c r="K1" s="145"/>
    </row>
    <row r="2" spans="1:11" ht="12.75">
      <c r="A2" s="146" t="s">
        <v>277</v>
      </c>
      <c r="B2" s="146"/>
      <c r="C2" s="33"/>
      <c r="D2" s="151" t="s">
        <v>183</v>
      </c>
      <c r="E2" s="151"/>
      <c r="F2" s="151"/>
      <c r="G2" s="10"/>
      <c r="H2" s="10"/>
      <c r="I2" s="10"/>
      <c r="J2" s="10"/>
      <c r="K2" s="33"/>
    </row>
    <row r="3" spans="1:11" ht="38.25">
      <c r="A3" s="15" t="s">
        <v>64</v>
      </c>
      <c r="B3" s="15" t="s">
        <v>4</v>
      </c>
      <c r="C3" s="15" t="s">
        <v>5</v>
      </c>
      <c r="D3" s="15" t="s">
        <v>6</v>
      </c>
      <c r="E3" s="15" t="s">
        <v>7</v>
      </c>
      <c r="F3" s="17" t="s">
        <v>70</v>
      </c>
      <c r="G3" s="17" t="s">
        <v>9</v>
      </c>
      <c r="H3" s="17" t="s">
        <v>10</v>
      </c>
      <c r="I3" s="17" t="s">
        <v>69</v>
      </c>
      <c r="J3" s="17" t="s">
        <v>12</v>
      </c>
      <c r="K3" s="15" t="s">
        <v>13</v>
      </c>
    </row>
    <row r="4" spans="1:11" ht="146.25" customHeight="1">
      <c r="A4" s="25" t="s">
        <v>14</v>
      </c>
      <c r="B4" s="73" t="s">
        <v>130</v>
      </c>
      <c r="C4" s="25" t="s">
        <v>131</v>
      </c>
      <c r="D4" s="25">
        <f>SUM('Pakiet 7'!H17)</f>
        <v>0</v>
      </c>
      <c r="E4" s="25">
        <v>800</v>
      </c>
      <c r="F4" s="38"/>
      <c r="G4" s="38">
        <f aca="true" t="shared" si="0" ref="G4:G10">F4*E4</f>
        <v>0</v>
      </c>
      <c r="H4" s="38">
        <f aca="true" t="shared" si="1" ref="H4:H10">F4*0.08</f>
        <v>0</v>
      </c>
      <c r="I4" s="38">
        <f aca="true" t="shared" si="2" ref="I4:I10">H4+F4</f>
        <v>0</v>
      </c>
      <c r="J4" s="38">
        <f aca="true" t="shared" si="3" ref="J4:J10">I4*E4</f>
        <v>0</v>
      </c>
      <c r="K4" s="39"/>
    </row>
    <row r="5" spans="1:11" ht="123" customHeight="1">
      <c r="A5" s="25" t="s">
        <v>17</v>
      </c>
      <c r="B5" s="73" t="s">
        <v>132</v>
      </c>
      <c r="C5" s="25" t="s">
        <v>133</v>
      </c>
      <c r="D5" s="25">
        <v>30</v>
      </c>
      <c r="E5" s="25">
        <v>50</v>
      </c>
      <c r="F5" s="38"/>
      <c r="G5" s="38">
        <f t="shared" si="0"/>
        <v>0</v>
      </c>
      <c r="H5" s="38">
        <f t="shared" si="1"/>
        <v>0</v>
      </c>
      <c r="I5" s="38">
        <f t="shared" si="2"/>
        <v>0</v>
      </c>
      <c r="J5" s="38">
        <f t="shared" si="3"/>
        <v>0</v>
      </c>
      <c r="K5" s="39"/>
    </row>
    <row r="6" spans="1:11" ht="141" customHeight="1">
      <c r="A6" s="25" t="s">
        <v>19</v>
      </c>
      <c r="B6" s="73" t="s">
        <v>134</v>
      </c>
      <c r="C6" s="25" t="s">
        <v>135</v>
      </c>
      <c r="D6" s="25">
        <v>30</v>
      </c>
      <c r="E6" s="25">
        <v>50</v>
      </c>
      <c r="F6" s="38"/>
      <c r="G6" s="38">
        <f t="shared" si="0"/>
        <v>0</v>
      </c>
      <c r="H6" s="38">
        <f t="shared" si="1"/>
        <v>0</v>
      </c>
      <c r="I6" s="38">
        <f t="shared" si="2"/>
        <v>0</v>
      </c>
      <c r="J6" s="38">
        <f t="shared" si="3"/>
        <v>0</v>
      </c>
      <c r="K6" s="39"/>
    </row>
    <row r="7" spans="1:11" ht="129" customHeight="1">
      <c r="A7" s="25" t="s">
        <v>21</v>
      </c>
      <c r="B7" s="74" t="s">
        <v>136</v>
      </c>
      <c r="C7" s="25" t="s">
        <v>137</v>
      </c>
      <c r="D7" s="25">
        <v>30</v>
      </c>
      <c r="E7" s="25">
        <v>30</v>
      </c>
      <c r="F7" s="38"/>
      <c r="G7" s="38">
        <f t="shared" si="0"/>
        <v>0</v>
      </c>
      <c r="H7" s="38">
        <f t="shared" si="1"/>
        <v>0</v>
      </c>
      <c r="I7" s="38">
        <f t="shared" si="2"/>
        <v>0</v>
      </c>
      <c r="J7" s="38">
        <f t="shared" si="3"/>
        <v>0</v>
      </c>
      <c r="K7" s="39"/>
    </row>
    <row r="8" spans="1:11" ht="120.75" customHeight="1">
      <c r="A8" s="25" t="s">
        <v>24</v>
      </c>
      <c r="B8" s="75" t="s">
        <v>138</v>
      </c>
      <c r="C8" s="25" t="s">
        <v>135</v>
      </c>
      <c r="D8" s="25">
        <v>30</v>
      </c>
      <c r="E8" s="25">
        <v>80</v>
      </c>
      <c r="F8" s="38"/>
      <c r="G8" s="38">
        <f t="shared" si="0"/>
        <v>0</v>
      </c>
      <c r="H8" s="38">
        <f t="shared" si="1"/>
        <v>0</v>
      </c>
      <c r="I8" s="38">
        <f t="shared" si="2"/>
        <v>0</v>
      </c>
      <c r="J8" s="38">
        <f t="shared" si="3"/>
        <v>0</v>
      </c>
      <c r="K8" s="39"/>
    </row>
    <row r="9" spans="1:11" ht="135.75" customHeight="1">
      <c r="A9" s="25" t="s">
        <v>26</v>
      </c>
      <c r="B9" s="76" t="s">
        <v>139</v>
      </c>
      <c r="C9" s="25" t="s">
        <v>131</v>
      </c>
      <c r="D9" s="25">
        <v>30</v>
      </c>
      <c r="E9" s="25">
        <v>200</v>
      </c>
      <c r="F9" s="38"/>
      <c r="G9" s="38">
        <f t="shared" si="0"/>
        <v>0</v>
      </c>
      <c r="H9" s="38">
        <f t="shared" si="1"/>
        <v>0</v>
      </c>
      <c r="I9" s="38">
        <f t="shared" si="2"/>
        <v>0</v>
      </c>
      <c r="J9" s="38">
        <f t="shared" si="3"/>
        <v>0</v>
      </c>
      <c r="K9" s="39"/>
    </row>
    <row r="10" spans="1:11" ht="98.25" customHeight="1">
      <c r="A10" s="25" t="s">
        <v>28</v>
      </c>
      <c r="B10" s="53" t="s">
        <v>140</v>
      </c>
      <c r="C10" s="25" t="s">
        <v>141</v>
      </c>
      <c r="D10" s="25">
        <v>30</v>
      </c>
      <c r="E10" s="25">
        <v>1500</v>
      </c>
      <c r="F10" s="38"/>
      <c r="G10" s="38">
        <f t="shared" si="0"/>
        <v>0</v>
      </c>
      <c r="H10" s="38">
        <f t="shared" si="1"/>
        <v>0</v>
      </c>
      <c r="I10" s="38">
        <f t="shared" si="2"/>
        <v>0</v>
      </c>
      <c r="J10" s="38">
        <f t="shared" si="3"/>
        <v>0</v>
      </c>
      <c r="K10" s="39"/>
    </row>
    <row r="11" spans="1:11" ht="12.75">
      <c r="A11" s="39"/>
      <c r="B11" s="39"/>
      <c r="C11" s="39"/>
      <c r="D11" s="39"/>
      <c r="E11" s="39"/>
      <c r="F11" s="22"/>
      <c r="G11" s="30">
        <f>SUM(G4:G10)</f>
        <v>0</v>
      </c>
      <c r="H11" s="22"/>
      <c r="I11" s="22"/>
      <c r="J11" s="30">
        <f>SUM(J4:J10)</f>
        <v>0</v>
      </c>
      <c r="K11" s="77"/>
    </row>
    <row r="12" spans="1:11" ht="12.75">
      <c r="A12" s="33"/>
      <c r="B12" s="33"/>
      <c r="C12" s="33"/>
      <c r="D12" s="33"/>
      <c r="E12" s="33"/>
      <c r="F12" s="10"/>
      <c r="G12" s="10"/>
      <c r="H12" s="10"/>
      <c r="I12" s="10"/>
      <c r="J12" s="10"/>
      <c r="K12" s="33"/>
    </row>
    <row r="13" spans="1:11" ht="12.75">
      <c r="A13" s="33"/>
      <c r="B13" s="33"/>
      <c r="C13" s="33"/>
      <c r="D13" s="33"/>
      <c r="E13" s="33"/>
      <c r="F13" s="10"/>
      <c r="G13" s="10"/>
      <c r="H13" s="10"/>
      <c r="I13" s="10"/>
      <c r="J13" s="10"/>
      <c r="K13" s="33"/>
    </row>
    <row r="14" spans="1:11" ht="12.75">
      <c r="A14" s="33"/>
      <c r="B14" s="33"/>
      <c r="C14" s="33"/>
      <c r="D14" s="33"/>
      <c r="E14" s="33"/>
      <c r="F14" s="10"/>
      <c r="G14" s="10"/>
      <c r="H14" s="10"/>
      <c r="I14" s="10"/>
      <c r="J14" s="10"/>
      <c r="K14" s="33"/>
    </row>
    <row r="15" spans="1:11" ht="12.75" customHeight="1">
      <c r="A15" s="33"/>
      <c r="B15" s="8" t="s">
        <v>59</v>
      </c>
      <c r="C15" s="33"/>
      <c r="D15" s="149" t="s">
        <v>60</v>
      </c>
      <c r="E15" s="149"/>
      <c r="F15" s="149"/>
      <c r="G15" s="10"/>
      <c r="H15" s="10"/>
      <c r="I15" s="10"/>
      <c r="J15" s="10"/>
      <c r="K15" s="33"/>
    </row>
    <row r="16" spans="1:11" ht="12.75">
      <c r="A16" s="33"/>
      <c r="B16" s="8" t="s">
        <v>61</v>
      </c>
      <c r="C16" s="33"/>
      <c r="D16" s="9"/>
      <c r="E16" s="7" t="s">
        <v>62</v>
      </c>
      <c r="F16" s="10"/>
      <c r="G16" s="10"/>
      <c r="H16" s="10"/>
      <c r="I16" s="10"/>
      <c r="J16" s="10"/>
      <c r="K16" s="33"/>
    </row>
    <row r="17" spans="1:11" ht="12.75">
      <c r="A17" s="33"/>
      <c r="B17" s="33"/>
      <c r="C17" s="33"/>
      <c r="D17" s="33"/>
      <c r="E17" s="33"/>
      <c r="F17" s="10"/>
      <c r="G17" s="10"/>
      <c r="H17" s="10"/>
      <c r="I17" s="10"/>
      <c r="J17" s="10"/>
      <c r="K17" s="33"/>
    </row>
    <row r="18" spans="1:11" ht="12.75">
      <c r="A18" s="33"/>
      <c r="B18" s="141" t="s">
        <v>271</v>
      </c>
      <c r="C18" s="140"/>
      <c r="D18" s="140"/>
      <c r="E18" s="140"/>
      <c r="F18" s="10"/>
      <c r="G18" s="10"/>
      <c r="H18" s="10"/>
      <c r="I18" s="10"/>
      <c r="J18" s="10"/>
      <c r="K18" s="33"/>
    </row>
    <row r="19" spans="1:11" ht="12.75">
      <c r="A19" s="33"/>
      <c r="B19" s="142" t="s">
        <v>272</v>
      </c>
      <c r="C19" s="142"/>
      <c r="D19" s="33"/>
      <c r="E19" s="33"/>
      <c r="F19" s="10"/>
      <c r="G19" s="10"/>
      <c r="H19" s="10"/>
      <c r="I19" s="10"/>
      <c r="J19" s="10"/>
      <c r="K19" s="33"/>
    </row>
    <row r="20" spans="1:11" ht="12.75">
      <c r="A20" s="33"/>
      <c r="B20" s="33"/>
      <c r="C20" s="33"/>
      <c r="D20" s="33"/>
      <c r="E20" s="33"/>
      <c r="F20" s="10"/>
      <c r="G20" s="10"/>
      <c r="H20" s="10"/>
      <c r="I20" s="10"/>
      <c r="J20" s="10"/>
      <c r="K20" s="33"/>
    </row>
    <row r="21" spans="1:11" ht="12.75">
      <c r="A21" s="33"/>
      <c r="B21" s="33" t="s">
        <v>273</v>
      </c>
      <c r="C21" s="33"/>
      <c r="D21" s="33"/>
      <c r="E21" s="33"/>
      <c r="F21" s="10"/>
      <c r="G21" s="10"/>
      <c r="H21" s="10"/>
      <c r="I21" s="10"/>
      <c r="J21" s="10"/>
      <c r="K21" s="33"/>
    </row>
    <row r="22" spans="1:11" ht="12.75">
      <c r="A22" s="33"/>
      <c r="B22" s="33" t="s">
        <v>261</v>
      </c>
      <c r="C22" s="33"/>
      <c r="D22" s="33"/>
      <c r="E22" s="33"/>
      <c r="F22" s="10"/>
      <c r="G22" s="10"/>
      <c r="H22" s="10"/>
      <c r="I22" s="10"/>
      <c r="J22" s="10"/>
      <c r="K22" s="33"/>
    </row>
    <row r="23" spans="1:11" ht="12.75">
      <c r="A23" s="33"/>
      <c r="B23" s="33" t="s">
        <v>262</v>
      </c>
      <c r="C23" s="33"/>
      <c r="D23" s="33"/>
      <c r="E23" s="33"/>
      <c r="F23" s="10"/>
      <c r="G23" s="10"/>
      <c r="H23" s="10"/>
      <c r="I23" s="10"/>
      <c r="J23" s="10"/>
      <c r="K23" s="33"/>
    </row>
    <row r="24" spans="1:11" ht="12.75">
      <c r="A24" s="33"/>
      <c r="B24" s="33" t="s">
        <v>274</v>
      </c>
      <c r="C24" s="33"/>
      <c r="D24" s="33"/>
      <c r="E24" s="33"/>
      <c r="F24" s="10"/>
      <c r="G24" s="10"/>
      <c r="H24" s="10"/>
      <c r="I24" s="10"/>
      <c r="J24" s="10"/>
      <c r="K24" s="33"/>
    </row>
    <row r="25" spans="1:11" ht="12.75">
      <c r="A25" s="33"/>
      <c r="B25" s="33" t="s">
        <v>263</v>
      </c>
      <c r="C25" s="33"/>
      <c r="D25" s="33"/>
      <c r="E25" s="33"/>
      <c r="F25" s="10"/>
      <c r="G25" s="10"/>
      <c r="H25" s="10"/>
      <c r="I25" s="10"/>
      <c r="J25" s="10"/>
      <c r="K25" s="33"/>
    </row>
    <row r="26" spans="1:11" ht="12.75">
      <c r="A26" s="33"/>
      <c r="B26" s="33" t="s">
        <v>264</v>
      </c>
      <c r="C26" s="33"/>
      <c r="D26" s="33"/>
      <c r="E26" s="33"/>
      <c r="F26" s="10"/>
      <c r="G26" s="10"/>
      <c r="H26" s="10"/>
      <c r="I26" s="10"/>
      <c r="J26" s="10"/>
      <c r="K26" s="33"/>
    </row>
    <row r="27" ht="12.75">
      <c r="B27" t="s">
        <v>275</v>
      </c>
    </row>
    <row r="28" ht="12.75">
      <c r="B28" t="s">
        <v>265</v>
      </c>
    </row>
    <row r="29" ht="12.75">
      <c r="B29" t="s">
        <v>266</v>
      </c>
    </row>
    <row r="30" ht="12.75">
      <c r="B30" t="s">
        <v>276</v>
      </c>
    </row>
    <row r="31" ht="12.75">
      <c r="B31" t="s">
        <v>267</v>
      </c>
    </row>
    <row r="32" ht="12.75">
      <c r="B32" t="s">
        <v>268</v>
      </c>
    </row>
    <row r="33" ht="12.75">
      <c r="B33" t="s">
        <v>269</v>
      </c>
    </row>
    <row r="34" ht="12.75">
      <c r="B34" t="s">
        <v>270</v>
      </c>
    </row>
  </sheetData>
  <sheetProtection selectLockedCells="1" selectUnlockedCells="1"/>
  <mergeCells count="5">
    <mergeCell ref="D1:F1"/>
    <mergeCell ref="J1:K1"/>
    <mergeCell ref="A2:B2"/>
    <mergeCell ref="D2:F2"/>
    <mergeCell ref="D15:F15"/>
  </mergeCells>
  <printOptions/>
  <pageMargins left="0.7" right="0.7" top="0.75" bottom="0.75" header="0.5118055555555555" footer="0.5118055555555555"/>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A3" sqref="A3:B3"/>
    </sheetView>
  </sheetViews>
  <sheetFormatPr defaultColWidth="9.140625" defaultRowHeight="12.75"/>
  <cols>
    <col min="1" max="1" width="4.57421875" style="1" customWidth="1"/>
    <col min="2" max="2" width="34.421875" style="43" customWidth="1"/>
    <col min="3" max="3" width="9.28125" style="43" customWidth="1"/>
    <col min="4" max="4" width="11.421875" style="43" customWidth="1"/>
    <col min="5" max="5" width="11.28125" style="43" customWidth="1"/>
    <col min="6" max="6" width="12.140625" style="36" customWidth="1"/>
    <col min="7" max="7" width="13.421875" style="36" customWidth="1"/>
    <col min="8" max="8" width="12.140625" style="5" customWidth="1"/>
    <col min="9" max="9" width="12.8515625" style="5" customWidth="1"/>
    <col min="10" max="10" width="12.57421875" style="5" customWidth="1"/>
    <col min="11" max="11" width="13.57421875" style="0" customWidth="1"/>
  </cols>
  <sheetData>
    <row r="1" spans="1:11" s="57" customFormat="1" ht="12.75" customHeight="1">
      <c r="A1" s="158" t="s">
        <v>142</v>
      </c>
      <c r="B1" s="158"/>
      <c r="C1" s="158"/>
      <c r="D1" s="158"/>
      <c r="E1" s="158"/>
      <c r="F1" s="158"/>
      <c r="G1" s="158"/>
      <c r="H1" s="158"/>
      <c r="I1" s="158"/>
      <c r="J1" s="158"/>
      <c r="K1" s="79"/>
    </row>
    <row r="2" spans="1:11" s="57" customFormat="1" ht="12.75" customHeight="1">
      <c r="A2" s="78"/>
      <c r="B2" s="78"/>
      <c r="C2" s="78"/>
      <c r="D2" s="144" t="s">
        <v>0</v>
      </c>
      <c r="E2" s="144"/>
      <c r="F2" s="144"/>
      <c r="G2" s="80"/>
      <c r="H2" s="80"/>
      <c r="I2" s="80"/>
      <c r="J2" s="145" t="s">
        <v>1</v>
      </c>
      <c r="K2" s="145"/>
    </row>
    <row r="3" spans="1:11" s="57" customFormat="1" ht="12.75" customHeight="1">
      <c r="A3" s="146" t="s">
        <v>277</v>
      </c>
      <c r="B3" s="146"/>
      <c r="C3" s="78"/>
      <c r="D3" s="147" t="s">
        <v>182</v>
      </c>
      <c r="E3" s="147"/>
      <c r="F3" s="147"/>
      <c r="G3" s="80"/>
      <c r="H3" s="80"/>
      <c r="I3" s="80"/>
      <c r="J3" s="80"/>
      <c r="K3" s="79"/>
    </row>
    <row r="4" spans="1:11" s="57" customFormat="1" ht="51">
      <c r="A4" s="90" t="s">
        <v>143</v>
      </c>
      <c r="B4" s="91" t="s">
        <v>4</v>
      </c>
      <c r="C4" s="91" t="s">
        <v>5</v>
      </c>
      <c r="D4" s="91" t="s">
        <v>6</v>
      </c>
      <c r="E4" s="91" t="s">
        <v>7</v>
      </c>
      <c r="F4" s="92" t="s">
        <v>158</v>
      </c>
      <c r="G4" s="92" t="s">
        <v>9</v>
      </c>
      <c r="H4" s="92" t="s">
        <v>144</v>
      </c>
      <c r="I4" s="92" t="s">
        <v>159</v>
      </c>
      <c r="J4" s="92" t="s">
        <v>12</v>
      </c>
      <c r="K4" s="91" t="s">
        <v>13</v>
      </c>
    </row>
    <row r="5" spans="1:11" s="57" customFormat="1" ht="12.75">
      <c r="A5" s="102" t="s">
        <v>14</v>
      </c>
      <c r="B5" s="155" t="s">
        <v>156</v>
      </c>
      <c r="C5" s="93" t="s">
        <v>157</v>
      </c>
      <c r="D5" s="93">
        <v>1</v>
      </c>
      <c r="E5" s="93">
        <v>50</v>
      </c>
      <c r="F5" s="94"/>
      <c r="G5" s="94">
        <f>F5*E5</f>
        <v>0</v>
      </c>
      <c r="H5" s="94">
        <f>F5*0.08</f>
        <v>0</v>
      </c>
      <c r="I5" s="94">
        <f>H5+F5</f>
        <v>0</v>
      </c>
      <c r="J5" s="94">
        <f>I5*E5</f>
        <v>0</v>
      </c>
      <c r="K5" s="93"/>
    </row>
    <row r="6" spans="1:11" s="57" customFormat="1" ht="21" customHeight="1">
      <c r="A6" s="102" t="s">
        <v>17</v>
      </c>
      <c r="B6" s="156"/>
      <c r="C6" s="93" t="s">
        <v>153</v>
      </c>
      <c r="D6" s="93">
        <v>1</v>
      </c>
      <c r="E6" s="93">
        <v>100</v>
      </c>
      <c r="F6" s="94"/>
      <c r="G6" s="94">
        <f aca="true" t="shared" si="0" ref="G6:G16">F6*E6</f>
        <v>0</v>
      </c>
      <c r="H6" s="94">
        <f aca="true" t="shared" si="1" ref="H6:H16">F6*0.08</f>
        <v>0</v>
      </c>
      <c r="I6" s="94">
        <f aca="true" t="shared" si="2" ref="I6:I16">H6+F6</f>
        <v>0</v>
      </c>
      <c r="J6" s="94">
        <f aca="true" t="shared" si="3" ref="J6:J16">I6*E6</f>
        <v>0</v>
      </c>
      <c r="K6" s="95"/>
    </row>
    <row r="7" spans="1:11" s="57" customFormat="1" ht="21" customHeight="1">
      <c r="A7" s="102" t="s">
        <v>19</v>
      </c>
      <c r="B7" s="156"/>
      <c r="C7" s="96" t="s">
        <v>147</v>
      </c>
      <c r="D7" s="93">
        <v>1</v>
      </c>
      <c r="E7" s="93">
        <v>50</v>
      </c>
      <c r="F7" s="94"/>
      <c r="G7" s="94">
        <f t="shared" si="0"/>
        <v>0</v>
      </c>
      <c r="H7" s="94">
        <f t="shared" si="1"/>
        <v>0</v>
      </c>
      <c r="I7" s="94">
        <f t="shared" si="2"/>
        <v>0</v>
      </c>
      <c r="J7" s="94">
        <f t="shared" si="3"/>
        <v>0</v>
      </c>
      <c r="K7" s="97"/>
    </row>
    <row r="8" spans="1:11" ht="21" customHeight="1">
      <c r="A8" s="102" t="s">
        <v>21</v>
      </c>
      <c r="B8" s="156"/>
      <c r="C8" s="93" t="s">
        <v>82</v>
      </c>
      <c r="D8" s="93">
        <v>1</v>
      </c>
      <c r="E8" s="93">
        <v>100</v>
      </c>
      <c r="F8" s="94"/>
      <c r="G8" s="94">
        <f t="shared" si="0"/>
        <v>0</v>
      </c>
      <c r="H8" s="94">
        <f t="shared" si="1"/>
        <v>0</v>
      </c>
      <c r="I8" s="94">
        <f t="shared" si="2"/>
        <v>0</v>
      </c>
      <c r="J8" s="94">
        <f t="shared" si="3"/>
        <v>0</v>
      </c>
      <c r="K8" s="98"/>
    </row>
    <row r="9" spans="1:11" ht="48" customHeight="1">
      <c r="A9" s="102" t="s">
        <v>24</v>
      </c>
      <c r="B9" s="156"/>
      <c r="C9" s="93" t="s">
        <v>145</v>
      </c>
      <c r="D9" s="93">
        <v>1</v>
      </c>
      <c r="E9" s="93">
        <v>30</v>
      </c>
      <c r="F9" s="94"/>
      <c r="G9" s="94">
        <f t="shared" si="0"/>
        <v>0</v>
      </c>
      <c r="H9" s="94">
        <f t="shared" si="1"/>
        <v>0</v>
      </c>
      <c r="I9" s="94">
        <f t="shared" si="2"/>
        <v>0</v>
      </c>
      <c r="J9" s="94">
        <f t="shared" si="3"/>
        <v>0</v>
      </c>
      <c r="K9" s="99"/>
    </row>
    <row r="10" spans="1:11" ht="21" customHeight="1" hidden="1">
      <c r="A10" s="102" t="s">
        <v>26</v>
      </c>
      <c r="B10" s="157"/>
      <c r="C10" s="93" t="s">
        <v>146</v>
      </c>
      <c r="D10" s="93">
        <v>5</v>
      </c>
      <c r="E10" s="93">
        <v>2</v>
      </c>
      <c r="F10" s="94"/>
      <c r="G10" s="94">
        <f t="shared" si="0"/>
        <v>0</v>
      </c>
      <c r="H10" s="94">
        <f t="shared" si="1"/>
        <v>0</v>
      </c>
      <c r="I10" s="94">
        <f t="shared" si="2"/>
        <v>0</v>
      </c>
      <c r="J10" s="94">
        <f t="shared" si="3"/>
        <v>0</v>
      </c>
      <c r="K10" s="99"/>
    </row>
    <row r="11" spans="1:11" ht="86.25" customHeight="1">
      <c r="A11" s="102" t="s">
        <v>28</v>
      </c>
      <c r="B11" s="113" t="s">
        <v>155</v>
      </c>
      <c r="C11" s="100" t="s">
        <v>145</v>
      </c>
      <c r="D11" s="93">
        <v>1</v>
      </c>
      <c r="E11" s="93">
        <v>10</v>
      </c>
      <c r="F11" s="94"/>
      <c r="G11" s="94">
        <f t="shared" si="0"/>
        <v>0</v>
      </c>
      <c r="H11" s="94">
        <f t="shared" si="1"/>
        <v>0</v>
      </c>
      <c r="I11" s="94">
        <f t="shared" si="2"/>
        <v>0</v>
      </c>
      <c r="J11" s="94">
        <f t="shared" si="3"/>
        <v>0</v>
      </c>
      <c r="K11" s="99"/>
    </row>
    <row r="12" spans="1:11" ht="81" customHeight="1">
      <c r="A12" s="102" t="s">
        <v>31</v>
      </c>
      <c r="B12" s="155" t="s">
        <v>176</v>
      </c>
      <c r="C12" s="100" t="s">
        <v>177</v>
      </c>
      <c r="D12" s="93">
        <v>1</v>
      </c>
      <c r="E12" s="93">
        <v>1</v>
      </c>
      <c r="F12" s="94"/>
      <c r="G12" s="94">
        <f t="shared" si="0"/>
        <v>0</v>
      </c>
      <c r="H12" s="94">
        <f t="shared" si="1"/>
        <v>0</v>
      </c>
      <c r="I12" s="94">
        <f t="shared" si="2"/>
        <v>0</v>
      </c>
      <c r="J12" s="94">
        <f t="shared" si="3"/>
        <v>0</v>
      </c>
      <c r="K12" s="99"/>
    </row>
    <row r="13" spans="1:11" ht="81" customHeight="1">
      <c r="A13" s="102" t="s">
        <v>33</v>
      </c>
      <c r="B13" s="156"/>
      <c r="C13" s="100" t="s">
        <v>102</v>
      </c>
      <c r="D13" s="93">
        <v>1</v>
      </c>
      <c r="E13" s="93">
        <v>1</v>
      </c>
      <c r="F13" s="94"/>
      <c r="G13" s="94">
        <f t="shared" si="0"/>
        <v>0</v>
      </c>
      <c r="H13" s="94">
        <f t="shared" si="1"/>
        <v>0</v>
      </c>
      <c r="I13" s="94">
        <f t="shared" si="2"/>
        <v>0</v>
      </c>
      <c r="J13" s="94">
        <f t="shared" si="3"/>
        <v>0</v>
      </c>
      <c r="K13" s="99"/>
    </row>
    <row r="14" spans="1:11" ht="62.25" customHeight="1">
      <c r="A14" s="102" t="s">
        <v>36</v>
      </c>
      <c r="B14" s="157"/>
      <c r="C14" s="100" t="s">
        <v>178</v>
      </c>
      <c r="D14" s="93">
        <v>1</v>
      </c>
      <c r="E14" s="93">
        <v>1</v>
      </c>
      <c r="F14" s="94"/>
      <c r="G14" s="94">
        <f t="shared" si="0"/>
        <v>0</v>
      </c>
      <c r="H14" s="94">
        <f t="shared" si="1"/>
        <v>0</v>
      </c>
      <c r="I14" s="94">
        <f t="shared" si="2"/>
        <v>0</v>
      </c>
      <c r="J14" s="94">
        <f t="shared" si="3"/>
        <v>0</v>
      </c>
      <c r="K14" s="99"/>
    </row>
    <row r="15" spans="1:11" ht="24.75" customHeight="1">
      <c r="A15" s="102" t="s">
        <v>38</v>
      </c>
      <c r="B15" s="155" t="s">
        <v>154</v>
      </c>
      <c r="C15" s="100" t="s">
        <v>147</v>
      </c>
      <c r="D15" s="93">
        <v>1</v>
      </c>
      <c r="E15" s="93">
        <v>50</v>
      </c>
      <c r="F15" s="94"/>
      <c r="G15" s="94">
        <f t="shared" si="0"/>
        <v>0</v>
      </c>
      <c r="H15" s="94">
        <f t="shared" si="1"/>
        <v>0</v>
      </c>
      <c r="I15" s="94">
        <f t="shared" si="2"/>
        <v>0</v>
      </c>
      <c r="J15" s="94">
        <f t="shared" si="3"/>
        <v>0</v>
      </c>
      <c r="K15" s="99"/>
    </row>
    <row r="16" spans="1:11" ht="93" customHeight="1">
      <c r="A16" s="102" t="s">
        <v>40</v>
      </c>
      <c r="B16" s="156"/>
      <c r="C16" s="100" t="s">
        <v>157</v>
      </c>
      <c r="D16" s="93">
        <v>1</v>
      </c>
      <c r="E16" s="93">
        <v>10</v>
      </c>
      <c r="F16" s="94"/>
      <c r="G16" s="94">
        <f t="shared" si="0"/>
        <v>0</v>
      </c>
      <c r="H16" s="94">
        <f t="shared" si="1"/>
        <v>0</v>
      </c>
      <c r="I16" s="94">
        <f t="shared" si="2"/>
        <v>0</v>
      </c>
      <c r="J16" s="94">
        <f t="shared" si="3"/>
        <v>0</v>
      </c>
      <c r="K16" s="99"/>
    </row>
    <row r="17" spans="1:11" ht="12.75">
      <c r="A17" s="101"/>
      <c r="B17" s="93"/>
      <c r="C17" s="93"/>
      <c r="D17" s="93"/>
      <c r="E17" s="93"/>
      <c r="F17" s="94"/>
      <c r="G17" s="103">
        <f>SUM(G5:G16)</f>
        <v>0</v>
      </c>
      <c r="H17" s="105"/>
      <c r="I17" s="105"/>
      <c r="J17" s="104">
        <f>SUM(J5:J16)</f>
        <v>0</v>
      </c>
      <c r="K17" s="99"/>
    </row>
    <row r="18" spans="1:10" ht="12.75">
      <c r="A18" s="7"/>
      <c r="B18" s="44"/>
      <c r="C18" s="44"/>
      <c r="D18" s="44"/>
      <c r="E18" s="44"/>
      <c r="F18" s="37"/>
      <c r="G18" s="37"/>
      <c r="H18" s="10"/>
      <c r="I18" s="10"/>
      <c r="J18" s="10"/>
    </row>
    <row r="19" spans="1:10" ht="12.75" customHeight="1">
      <c r="A19" s="7"/>
      <c r="B19" s="82"/>
      <c r="C19" s="82"/>
      <c r="D19" s="82"/>
      <c r="E19" s="44"/>
      <c r="F19" s="37"/>
      <c r="G19" s="37"/>
      <c r="H19" s="153"/>
      <c r="I19" s="153"/>
      <c r="J19" s="153"/>
    </row>
    <row r="20" spans="1:10" ht="12.75">
      <c r="A20" s="7"/>
      <c r="B20" s="8" t="s">
        <v>59</v>
      </c>
      <c r="C20" s="33"/>
      <c r="D20" s="149" t="s">
        <v>60</v>
      </c>
      <c r="E20" s="149"/>
      <c r="F20" s="149"/>
      <c r="G20" s="37"/>
      <c r="H20" s="153"/>
      <c r="I20" s="153"/>
      <c r="J20" s="153"/>
    </row>
    <row r="21" spans="1:10" ht="12.75">
      <c r="A21" s="7"/>
      <c r="B21" s="8" t="s">
        <v>61</v>
      </c>
      <c r="C21" s="33"/>
      <c r="D21" s="9"/>
      <c r="E21" s="7" t="s">
        <v>62</v>
      </c>
      <c r="F21" s="10"/>
      <c r="G21" s="37"/>
      <c r="H21" s="10"/>
      <c r="I21" s="10"/>
      <c r="J21" s="10"/>
    </row>
    <row r="22" spans="1:10" ht="12.75">
      <c r="A22" s="7"/>
      <c r="B22" s="44"/>
      <c r="C22" s="44"/>
      <c r="D22" s="44"/>
      <c r="E22" s="44"/>
      <c r="F22" s="37"/>
      <c r="G22" s="37"/>
      <c r="H22" s="10"/>
      <c r="I22" s="10"/>
      <c r="J22" s="10"/>
    </row>
    <row r="23" spans="1:10" ht="12.75">
      <c r="A23" s="7"/>
      <c r="B23" s="44"/>
      <c r="C23" s="44"/>
      <c r="D23" s="44"/>
      <c r="E23" s="44"/>
      <c r="F23" s="37"/>
      <c r="G23" s="37"/>
      <c r="H23" s="10"/>
      <c r="I23" s="10"/>
      <c r="J23" s="10"/>
    </row>
    <row r="24" spans="1:10" ht="12.75">
      <c r="A24" s="7"/>
      <c r="B24" s="44"/>
      <c r="C24" s="44"/>
      <c r="D24" s="44"/>
      <c r="E24" s="44"/>
      <c r="F24" s="37"/>
      <c r="G24" s="37"/>
      <c r="H24" s="10"/>
      <c r="I24" s="10"/>
      <c r="J24" s="10"/>
    </row>
    <row r="25" spans="1:10" ht="12.75">
      <c r="A25" s="7"/>
      <c r="B25" s="44"/>
      <c r="C25" s="44"/>
      <c r="D25" s="44"/>
      <c r="E25" s="44"/>
      <c r="F25" s="37"/>
      <c r="G25" s="37"/>
      <c r="H25" s="10"/>
      <c r="I25" s="10"/>
      <c r="J25" s="10"/>
    </row>
    <row r="26" spans="1:10" ht="12.75">
      <c r="A26" s="7"/>
      <c r="B26" s="44"/>
      <c r="C26" s="44"/>
      <c r="D26" s="44"/>
      <c r="E26" s="44"/>
      <c r="F26" s="37"/>
      <c r="G26" s="37"/>
      <c r="H26" s="10"/>
      <c r="I26" s="10"/>
      <c r="J26" s="10"/>
    </row>
    <row r="27" spans="1:10" ht="12.75">
      <c r="A27" s="7"/>
      <c r="B27" s="44"/>
      <c r="C27" s="44"/>
      <c r="D27" s="44"/>
      <c r="E27" s="44"/>
      <c r="F27" s="37"/>
      <c r="G27" s="37"/>
      <c r="H27" s="10"/>
      <c r="I27" s="10"/>
      <c r="J27" s="10"/>
    </row>
    <row r="28" spans="1:10" ht="12.75">
      <c r="A28" s="7"/>
      <c r="B28" s="44"/>
      <c r="C28" s="44"/>
      <c r="D28" s="44"/>
      <c r="E28" s="44"/>
      <c r="F28" s="37"/>
      <c r="G28" s="37"/>
      <c r="H28" s="10"/>
      <c r="I28" s="10"/>
      <c r="J28" s="10"/>
    </row>
    <row r="29" spans="1:10" ht="12.75">
      <c r="A29" s="7"/>
      <c r="B29" s="44"/>
      <c r="C29" s="44"/>
      <c r="D29" s="44"/>
      <c r="E29" s="44"/>
      <c r="F29" s="37"/>
      <c r="G29" s="37"/>
      <c r="H29" s="10"/>
      <c r="I29" s="10"/>
      <c r="J29" s="10"/>
    </row>
  </sheetData>
  <sheetProtection selectLockedCells="1" selectUnlockedCells="1"/>
  <mergeCells count="11">
    <mergeCell ref="A1:J1"/>
    <mergeCell ref="D2:F2"/>
    <mergeCell ref="J2:K2"/>
    <mergeCell ref="A3:B3"/>
    <mergeCell ref="D3:F3"/>
    <mergeCell ref="B5:B10"/>
    <mergeCell ref="B12:B14"/>
    <mergeCell ref="B15:B16"/>
    <mergeCell ref="H19:J19"/>
    <mergeCell ref="D20:F20"/>
    <mergeCell ref="H20:J20"/>
  </mergeCells>
  <printOptions/>
  <pageMargins left="0.7" right="0.7" top="0.75" bottom="0.75" header="0.5118055555555555" footer="0.5118055555555555"/>
  <pageSetup fitToHeight="0"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2" sqref="A2:B2"/>
    </sheetView>
  </sheetViews>
  <sheetFormatPr defaultColWidth="9.140625" defaultRowHeight="12.75"/>
  <cols>
    <col min="1" max="1" width="3.7109375" style="0" customWidth="1"/>
    <col min="2" max="2" width="28.57421875" style="0" customWidth="1"/>
    <col min="3" max="3" width="24.8515625" style="0" customWidth="1"/>
    <col min="4" max="4" width="11.7109375" style="0" customWidth="1"/>
    <col min="5" max="5" width="11.140625" style="0" customWidth="1"/>
    <col min="6" max="6" width="12.28125" style="0" customWidth="1"/>
    <col min="7" max="7" width="12.57421875" style="5" customWidth="1"/>
    <col min="8" max="8" width="8.421875" style="5" customWidth="1"/>
    <col min="9" max="9" width="12.28125" style="5" customWidth="1"/>
    <col min="10" max="10" width="13.00390625" style="5" customWidth="1"/>
    <col min="11" max="11" width="14.421875" style="0" customWidth="1"/>
  </cols>
  <sheetData>
    <row r="1" spans="1:12" ht="13.5">
      <c r="A1" s="83"/>
      <c r="B1" s="83"/>
      <c r="C1" s="83"/>
      <c r="D1" s="144" t="s">
        <v>0</v>
      </c>
      <c r="E1" s="144"/>
      <c r="F1" s="144"/>
      <c r="G1" s="54"/>
      <c r="H1" s="54"/>
      <c r="I1" s="54"/>
      <c r="J1" s="54"/>
      <c r="K1" s="33"/>
      <c r="L1" s="33"/>
    </row>
    <row r="2" spans="1:12" ht="12.75">
      <c r="A2" s="146" t="s">
        <v>277</v>
      </c>
      <c r="B2" s="146"/>
      <c r="C2" s="83"/>
      <c r="D2" s="147" t="s">
        <v>181</v>
      </c>
      <c r="E2" s="147"/>
      <c r="F2" s="147"/>
      <c r="G2" s="54"/>
      <c r="H2" s="54"/>
      <c r="J2" s="145" t="s">
        <v>1</v>
      </c>
      <c r="K2" s="145"/>
      <c r="L2" s="33"/>
    </row>
    <row r="3" spans="1:12" ht="12.75" customHeight="1">
      <c r="A3" s="83"/>
      <c r="B3" s="83"/>
      <c r="C3" s="83"/>
      <c r="D3" s="159" t="s">
        <v>148</v>
      </c>
      <c r="E3" s="159"/>
      <c r="F3" s="159"/>
      <c r="G3" s="54"/>
      <c r="H3" s="54"/>
      <c r="I3" s="54"/>
      <c r="J3" s="54"/>
      <c r="K3" s="33"/>
      <c r="L3" s="33"/>
    </row>
    <row r="4" spans="1:12" ht="38.25">
      <c r="A4" s="12" t="s">
        <v>143</v>
      </c>
      <c r="B4" s="15" t="s">
        <v>4</v>
      </c>
      <c r="C4" s="15" t="s">
        <v>85</v>
      </c>
      <c r="D4" s="15" t="s">
        <v>6</v>
      </c>
      <c r="E4" s="15" t="s">
        <v>7</v>
      </c>
      <c r="F4" s="16" t="s">
        <v>70</v>
      </c>
      <c r="G4" s="17" t="s">
        <v>9</v>
      </c>
      <c r="H4" s="17" t="s">
        <v>144</v>
      </c>
      <c r="I4" s="17" t="s">
        <v>69</v>
      </c>
      <c r="J4" s="17" t="s">
        <v>12</v>
      </c>
      <c r="K4" s="15" t="s">
        <v>13</v>
      </c>
      <c r="L4" s="33"/>
    </row>
    <row r="5" spans="1:12" ht="161.25" customHeight="1">
      <c r="A5" s="20" t="s">
        <v>14</v>
      </c>
      <c r="B5" s="85" t="s">
        <v>160</v>
      </c>
      <c r="C5" s="87" t="s">
        <v>58</v>
      </c>
      <c r="D5" s="25">
        <v>1</v>
      </c>
      <c r="E5" s="25">
        <v>3</v>
      </c>
      <c r="F5" s="59"/>
      <c r="G5" s="38">
        <f>F5*E5</f>
        <v>0</v>
      </c>
      <c r="H5" s="38">
        <f>F5*0.08</f>
        <v>0</v>
      </c>
      <c r="I5" s="38">
        <f>H5+F5</f>
        <v>0</v>
      </c>
      <c r="J5" s="38">
        <f>I5*E5</f>
        <v>0</v>
      </c>
      <c r="K5" s="39"/>
      <c r="L5" s="33"/>
    </row>
    <row r="6" spans="1:12" ht="94.5">
      <c r="A6" s="20" t="s">
        <v>17</v>
      </c>
      <c r="B6" s="85" t="s">
        <v>161</v>
      </c>
      <c r="C6" s="87" t="s">
        <v>58</v>
      </c>
      <c r="D6" s="25">
        <v>1</v>
      </c>
      <c r="E6" s="25">
        <v>10</v>
      </c>
      <c r="F6" s="59"/>
      <c r="G6" s="38">
        <f>F6*E6</f>
        <v>0</v>
      </c>
      <c r="H6" s="38">
        <f>F6*0.08</f>
        <v>0</v>
      </c>
      <c r="I6" s="38">
        <f>H6+F6</f>
        <v>0</v>
      </c>
      <c r="J6" s="38">
        <f>I6*E6</f>
        <v>0</v>
      </c>
      <c r="K6" s="39"/>
      <c r="L6" s="33"/>
    </row>
    <row r="7" spans="1:12" ht="73.5">
      <c r="A7" s="20" t="s">
        <v>19</v>
      </c>
      <c r="B7" s="85" t="s">
        <v>162</v>
      </c>
      <c r="C7" s="87" t="s">
        <v>58</v>
      </c>
      <c r="D7" s="25">
        <v>1</v>
      </c>
      <c r="E7" s="25">
        <v>1</v>
      </c>
      <c r="F7" s="59"/>
      <c r="G7" s="38">
        <f>F7*E7</f>
        <v>0</v>
      </c>
      <c r="H7" s="38">
        <f>F7*0.08</f>
        <v>0</v>
      </c>
      <c r="I7" s="38">
        <f>H7+F7</f>
        <v>0</v>
      </c>
      <c r="J7" s="38">
        <f>I7*E7</f>
        <v>0</v>
      </c>
      <c r="K7" s="39"/>
      <c r="L7" s="33"/>
    </row>
    <row r="8" spans="1:12" ht="31.5">
      <c r="A8" s="20" t="s">
        <v>21</v>
      </c>
      <c r="B8" s="85" t="s">
        <v>163</v>
      </c>
      <c r="C8" s="87" t="s">
        <v>58</v>
      </c>
      <c r="D8" s="25">
        <v>10</v>
      </c>
      <c r="E8" s="25">
        <v>1</v>
      </c>
      <c r="F8" s="59"/>
      <c r="G8" s="38">
        <f>F8*E8</f>
        <v>0</v>
      </c>
      <c r="H8" s="38">
        <f>F8*0.08</f>
        <v>0</v>
      </c>
      <c r="I8" s="38">
        <f>H8+F8</f>
        <v>0</v>
      </c>
      <c r="J8" s="38">
        <f>I8*E8</f>
        <v>0</v>
      </c>
      <c r="K8" s="39"/>
      <c r="L8" s="33"/>
    </row>
    <row r="9" spans="1:12" ht="20.25" customHeight="1">
      <c r="A9" s="20"/>
      <c r="B9" s="25"/>
      <c r="C9" s="25"/>
      <c r="D9" s="25"/>
      <c r="E9" s="25"/>
      <c r="F9" s="51"/>
      <c r="G9" s="17">
        <f>SUM(G5:G8)</f>
        <v>0</v>
      </c>
      <c r="H9" s="38"/>
      <c r="I9" s="38"/>
      <c r="J9" s="17">
        <f>SUM(J5:J8)</f>
        <v>0</v>
      </c>
      <c r="K9" s="39"/>
      <c r="L9" s="33"/>
    </row>
    <row r="10" spans="1:12" ht="12.75">
      <c r="A10" s="33"/>
      <c r="B10" s="33"/>
      <c r="C10" s="33"/>
      <c r="D10" s="33"/>
      <c r="E10" s="33"/>
      <c r="F10" s="33"/>
      <c r="G10" s="10"/>
      <c r="H10" s="10"/>
      <c r="I10" s="10"/>
      <c r="J10" s="10"/>
      <c r="K10" s="33"/>
      <c r="L10" s="33"/>
    </row>
    <row r="11" spans="1:12" ht="12.75">
      <c r="A11" s="33"/>
      <c r="B11" s="33"/>
      <c r="C11" s="33"/>
      <c r="D11" s="33"/>
      <c r="E11" s="33"/>
      <c r="F11" s="33"/>
      <c r="G11" s="10"/>
      <c r="H11" s="10"/>
      <c r="I11" s="10"/>
      <c r="J11" s="10"/>
      <c r="K11" s="33"/>
      <c r="L11" s="33"/>
    </row>
    <row r="12" spans="1:12" ht="12.75">
      <c r="A12" s="33"/>
      <c r="B12" s="8" t="s">
        <v>59</v>
      </c>
      <c r="C12" s="33"/>
      <c r="D12" s="149" t="s">
        <v>60</v>
      </c>
      <c r="E12" s="149"/>
      <c r="F12" s="149"/>
      <c r="G12" s="10"/>
      <c r="H12" s="10"/>
      <c r="I12" s="10"/>
      <c r="J12" s="10"/>
      <c r="K12" s="33"/>
      <c r="L12" s="33"/>
    </row>
    <row r="13" spans="1:12" ht="12.75">
      <c r="A13" s="33"/>
      <c r="B13" s="8" t="s">
        <v>61</v>
      </c>
      <c r="C13" s="33"/>
      <c r="D13" s="9"/>
      <c r="E13" s="7" t="s">
        <v>62</v>
      </c>
      <c r="F13" s="33"/>
      <c r="G13" s="10"/>
      <c r="J13" s="10"/>
      <c r="K13" s="33"/>
      <c r="L13" s="33"/>
    </row>
    <row r="14" spans="1:12" ht="12.75">
      <c r="A14" s="33"/>
      <c r="B14" s="33"/>
      <c r="C14" s="33"/>
      <c r="D14" s="33"/>
      <c r="E14" s="33"/>
      <c r="F14" s="33"/>
      <c r="G14" s="10"/>
      <c r="H14" s="153"/>
      <c r="I14" s="153"/>
      <c r="J14" s="153"/>
      <c r="K14" s="33"/>
      <c r="L14" s="33"/>
    </row>
    <row r="15" spans="1:12" ht="12.75">
      <c r="A15" s="33"/>
      <c r="B15" s="33"/>
      <c r="C15" s="33"/>
      <c r="D15" s="33"/>
      <c r="E15" s="33"/>
      <c r="F15" s="33"/>
      <c r="G15" s="10"/>
      <c r="H15" s="10"/>
      <c r="I15" s="10"/>
      <c r="J15" s="10"/>
      <c r="K15" s="33"/>
      <c r="L15" s="33"/>
    </row>
    <row r="16" spans="1:12" ht="12.75">
      <c r="A16" s="33"/>
      <c r="B16" s="33"/>
      <c r="C16" s="33"/>
      <c r="D16" s="33"/>
      <c r="E16" s="33"/>
      <c r="F16" s="33"/>
      <c r="G16" s="10"/>
      <c r="H16" s="10"/>
      <c r="I16" s="10"/>
      <c r="J16" s="10"/>
      <c r="K16" s="33"/>
      <c r="L16" s="33"/>
    </row>
    <row r="17" spans="1:12" ht="12.75">
      <c r="A17" s="33"/>
      <c r="B17" s="33"/>
      <c r="C17" s="33"/>
      <c r="D17" s="33"/>
      <c r="E17" s="33"/>
      <c r="F17" s="33"/>
      <c r="G17" s="10"/>
      <c r="H17" s="10"/>
      <c r="I17" s="10"/>
      <c r="J17" s="10"/>
      <c r="K17" s="33"/>
      <c r="L17" s="33"/>
    </row>
    <row r="18" spans="1:12" ht="12.75">
      <c r="A18" s="33"/>
      <c r="B18" s="33"/>
      <c r="C18" s="33"/>
      <c r="D18" s="33"/>
      <c r="E18" s="33"/>
      <c r="F18" s="33"/>
      <c r="G18" s="10"/>
      <c r="H18" s="10"/>
      <c r="I18" s="10"/>
      <c r="J18" s="10"/>
      <c r="K18" s="33"/>
      <c r="L18" s="33"/>
    </row>
    <row r="19" spans="1:12" ht="12.75">
      <c r="A19" s="33"/>
      <c r="B19" s="33"/>
      <c r="C19" s="33"/>
      <c r="D19" s="33"/>
      <c r="E19" s="33"/>
      <c r="F19" s="33"/>
      <c r="G19" s="10"/>
      <c r="H19" s="10"/>
      <c r="I19" s="10"/>
      <c r="J19" s="10"/>
      <c r="K19" s="33"/>
      <c r="L19" s="33"/>
    </row>
    <row r="20" spans="1:12" ht="12.75">
      <c r="A20" s="33"/>
      <c r="B20" s="33"/>
      <c r="C20" s="33"/>
      <c r="D20" s="33"/>
      <c r="E20" s="33"/>
      <c r="F20" s="33"/>
      <c r="G20" s="10"/>
      <c r="H20" s="10"/>
      <c r="I20" s="10"/>
      <c r="J20" s="10"/>
      <c r="K20" s="33"/>
      <c r="L20" s="33"/>
    </row>
    <row r="21" spans="1:12" ht="12.75">
      <c r="A21" s="33"/>
      <c r="B21" s="33"/>
      <c r="C21" s="33"/>
      <c r="D21" s="33"/>
      <c r="E21" s="33"/>
      <c r="F21" s="33"/>
      <c r="G21" s="10"/>
      <c r="H21" s="10"/>
      <c r="I21" s="10"/>
      <c r="J21" s="10"/>
      <c r="K21" s="33"/>
      <c r="L21" s="33"/>
    </row>
    <row r="22" spans="1:12" ht="12.75">
      <c r="A22" s="33"/>
      <c r="B22" s="33"/>
      <c r="C22" s="33"/>
      <c r="D22" s="33"/>
      <c r="E22" s="33"/>
      <c r="F22" s="33"/>
      <c r="G22" s="10"/>
      <c r="H22" s="10"/>
      <c r="I22" s="10"/>
      <c r="J22" s="10"/>
      <c r="K22" s="33"/>
      <c r="L22" s="33"/>
    </row>
    <row r="23" spans="1:12" ht="12.75">
      <c r="A23" s="33"/>
      <c r="B23" s="33"/>
      <c r="C23" s="33"/>
      <c r="D23" s="33"/>
      <c r="E23" s="33"/>
      <c r="F23" s="33"/>
      <c r="G23" s="10"/>
      <c r="H23" s="10"/>
      <c r="I23" s="10"/>
      <c r="J23" s="10"/>
      <c r="K23" s="33"/>
      <c r="L23" s="33"/>
    </row>
    <row r="24" spans="1:12" ht="12.75">
      <c r="A24" s="33"/>
      <c r="B24" s="33"/>
      <c r="C24" s="33"/>
      <c r="D24" s="33"/>
      <c r="E24" s="33"/>
      <c r="F24" s="33"/>
      <c r="G24" s="10"/>
      <c r="H24" s="10"/>
      <c r="I24" s="10"/>
      <c r="J24" s="10"/>
      <c r="K24" s="33"/>
      <c r="L24" s="33"/>
    </row>
    <row r="25" spans="1:12" ht="12.75">
      <c r="A25" s="33"/>
      <c r="B25" s="33"/>
      <c r="C25" s="33"/>
      <c r="D25" s="33"/>
      <c r="E25" s="33"/>
      <c r="F25" s="33"/>
      <c r="G25" s="10"/>
      <c r="H25" s="10"/>
      <c r="I25" s="10"/>
      <c r="J25" s="10"/>
      <c r="K25" s="33"/>
      <c r="L25" s="33"/>
    </row>
    <row r="26" spans="1:12" ht="12.75">
      <c r="A26" s="33"/>
      <c r="B26" s="33"/>
      <c r="C26" s="33"/>
      <c r="D26" s="33"/>
      <c r="E26" s="33"/>
      <c r="F26" s="33"/>
      <c r="G26" s="10"/>
      <c r="H26" s="10"/>
      <c r="I26" s="10"/>
      <c r="J26" s="10"/>
      <c r="K26" s="33"/>
      <c r="L26" s="33"/>
    </row>
    <row r="27" spans="1:12" ht="12.75">
      <c r="A27" s="33"/>
      <c r="B27" s="33"/>
      <c r="C27" s="33"/>
      <c r="D27" s="33"/>
      <c r="E27" s="33"/>
      <c r="F27" s="33"/>
      <c r="G27" s="10"/>
      <c r="H27" s="10"/>
      <c r="I27" s="10"/>
      <c r="J27" s="10"/>
      <c r="K27" s="33"/>
      <c r="L27" s="33"/>
    </row>
    <row r="28" spans="1:12" ht="12.75">
      <c r="A28" s="33"/>
      <c r="B28" s="33"/>
      <c r="C28" s="33"/>
      <c r="D28" s="33"/>
      <c r="E28" s="33"/>
      <c r="F28" s="33"/>
      <c r="G28" s="10"/>
      <c r="H28" s="10"/>
      <c r="I28" s="10"/>
      <c r="J28" s="10"/>
      <c r="K28" s="33"/>
      <c r="L28" s="33"/>
    </row>
    <row r="29" spans="1:12" ht="12.75">
      <c r="A29" s="33"/>
      <c r="B29" s="33"/>
      <c r="C29" s="33"/>
      <c r="D29" s="33"/>
      <c r="E29" s="33"/>
      <c r="F29" s="33"/>
      <c r="G29" s="10"/>
      <c r="H29" s="10"/>
      <c r="I29" s="10"/>
      <c r="J29" s="10"/>
      <c r="K29" s="33"/>
      <c r="L29" s="33"/>
    </row>
    <row r="30" spans="1:12" ht="12.75">
      <c r="A30" s="33"/>
      <c r="B30" s="33"/>
      <c r="C30" s="33"/>
      <c r="D30" s="33"/>
      <c r="E30" s="33"/>
      <c r="F30" s="33"/>
      <c r="G30" s="10"/>
      <c r="H30" s="10"/>
      <c r="I30" s="10"/>
      <c r="J30" s="10"/>
      <c r="K30" s="33"/>
      <c r="L30" s="33"/>
    </row>
    <row r="31" spans="1:12" ht="12.75">
      <c r="A31" s="33"/>
      <c r="B31" s="33"/>
      <c r="C31" s="33"/>
      <c r="D31" s="33"/>
      <c r="E31" s="33"/>
      <c r="F31" s="33"/>
      <c r="G31" s="10"/>
      <c r="H31" s="10"/>
      <c r="I31" s="10"/>
      <c r="J31" s="10"/>
      <c r="K31" s="33"/>
      <c r="L31" s="33"/>
    </row>
    <row r="32" spans="1:12" ht="12.75">
      <c r="A32" s="33"/>
      <c r="B32" s="33"/>
      <c r="C32" s="33"/>
      <c r="D32" s="33"/>
      <c r="E32" s="33"/>
      <c r="F32" s="33"/>
      <c r="G32" s="10"/>
      <c r="H32" s="10"/>
      <c r="I32" s="10"/>
      <c r="J32" s="10"/>
      <c r="K32" s="33"/>
      <c r="L32" s="33"/>
    </row>
  </sheetData>
  <sheetProtection selectLockedCells="1" selectUnlockedCells="1"/>
  <mergeCells count="7">
    <mergeCell ref="H14:J14"/>
    <mergeCell ref="D1:F1"/>
    <mergeCell ref="A2:B2"/>
    <mergeCell ref="D2:F2"/>
    <mergeCell ref="J2:K2"/>
    <mergeCell ref="D3:F3"/>
    <mergeCell ref="D12:F12"/>
  </mergeCells>
  <printOptions/>
  <pageMargins left="0.7" right="0.7" top="0.75" bottom="0.75" header="0.5118055555555555" footer="0.5118055555555555"/>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A2" sqref="A2:B2"/>
    </sheetView>
  </sheetViews>
  <sheetFormatPr defaultColWidth="9.140625" defaultRowHeight="12.75"/>
  <cols>
    <col min="1" max="1" width="4.00390625" style="0" customWidth="1"/>
    <col min="2" max="2" width="31.140625" style="0" customWidth="1"/>
    <col min="4" max="4" width="12.140625" style="0" customWidth="1"/>
    <col min="5" max="5" width="10.140625" style="0" customWidth="1"/>
    <col min="6" max="6" width="12.28125" style="5" customWidth="1"/>
    <col min="7" max="7" width="13.140625" style="5" customWidth="1"/>
    <col min="8" max="8" width="10.00390625" style="5" customWidth="1"/>
    <col min="9" max="9" width="12.28125" style="5" customWidth="1"/>
    <col min="10" max="10" width="13.421875" style="5" customWidth="1"/>
    <col min="11" max="11" width="13.7109375" style="0" customWidth="1"/>
  </cols>
  <sheetData>
    <row r="1" spans="1:10" ht="13.5">
      <c r="A1" s="33"/>
      <c r="B1" s="33"/>
      <c r="C1" s="33"/>
      <c r="D1" s="144" t="s">
        <v>0</v>
      </c>
      <c r="E1" s="144"/>
      <c r="F1" s="144"/>
      <c r="G1" s="10"/>
      <c r="H1" s="10"/>
      <c r="I1" s="10"/>
      <c r="J1" s="10"/>
    </row>
    <row r="2" spans="1:11" ht="12.75">
      <c r="A2" s="146" t="s">
        <v>277</v>
      </c>
      <c r="B2" s="146"/>
      <c r="C2" s="33"/>
      <c r="D2" s="147" t="s">
        <v>180</v>
      </c>
      <c r="E2" s="147"/>
      <c r="F2" s="147"/>
      <c r="G2" s="10"/>
      <c r="H2" s="10"/>
      <c r="I2" s="10"/>
      <c r="J2" s="145" t="s">
        <v>1</v>
      </c>
      <c r="K2" s="145"/>
    </row>
    <row r="3" spans="1:10" ht="12.75">
      <c r="A3" s="159" t="s">
        <v>149</v>
      </c>
      <c r="B3" s="159"/>
      <c r="C3" s="159"/>
      <c r="D3" s="159"/>
      <c r="E3" s="159"/>
      <c r="F3" s="159"/>
      <c r="G3" s="159"/>
      <c r="H3" s="159"/>
      <c r="I3" s="159"/>
      <c r="J3" s="159"/>
    </row>
    <row r="4" spans="1:11" ht="38.25">
      <c r="A4" s="12" t="s">
        <v>143</v>
      </c>
      <c r="B4" s="15" t="s">
        <v>4</v>
      </c>
      <c r="C4" s="15" t="s">
        <v>85</v>
      </c>
      <c r="D4" s="15" t="s">
        <v>6</v>
      </c>
      <c r="E4" s="15" t="s">
        <v>7</v>
      </c>
      <c r="F4" s="17" t="s">
        <v>70</v>
      </c>
      <c r="G4" s="17" t="s">
        <v>9</v>
      </c>
      <c r="H4" s="17" t="s">
        <v>10</v>
      </c>
      <c r="I4" s="17" t="s">
        <v>69</v>
      </c>
      <c r="J4" s="17" t="s">
        <v>12</v>
      </c>
      <c r="K4" s="15" t="s">
        <v>13</v>
      </c>
    </row>
    <row r="5" spans="1:11" ht="151.5" customHeight="1">
      <c r="A5" s="20" t="s">
        <v>14</v>
      </c>
      <c r="B5" s="85" t="s">
        <v>167</v>
      </c>
      <c r="C5" s="87" t="s">
        <v>151</v>
      </c>
      <c r="D5" s="25">
        <v>1</v>
      </c>
      <c r="E5" s="25">
        <v>30</v>
      </c>
      <c r="F5" s="38"/>
      <c r="G5" s="38">
        <f>F5*E5</f>
        <v>0</v>
      </c>
      <c r="H5" s="38">
        <f>F5*0.08</f>
        <v>0</v>
      </c>
      <c r="I5" s="38">
        <f>H5+F5</f>
        <v>0</v>
      </c>
      <c r="J5" s="38">
        <f>I5*E5</f>
        <v>0</v>
      </c>
      <c r="K5" s="81"/>
    </row>
    <row r="6" spans="1:11" ht="117.75" customHeight="1">
      <c r="A6" s="20" t="s">
        <v>17</v>
      </c>
      <c r="B6" s="85" t="s">
        <v>166</v>
      </c>
      <c r="C6" s="87" t="s">
        <v>152</v>
      </c>
      <c r="D6" s="25">
        <v>1</v>
      </c>
      <c r="E6" s="25">
        <v>15</v>
      </c>
      <c r="F6" s="38"/>
      <c r="G6" s="38">
        <f>F6*E6</f>
        <v>0</v>
      </c>
      <c r="H6" s="38">
        <f>F6*0.08</f>
        <v>0</v>
      </c>
      <c r="I6" s="38">
        <f>H6+F6</f>
        <v>0</v>
      </c>
      <c r="J6" s="38">
        <f>I6*E6</f>
        <v>0</v>
      </c>
      <c r="K6" s="81"/>
    </row>
    <row r="7" spans="1:11" ht="12.75">
      <c r="A7" s="39"/>
      <c r="B7" s="39"/>
      <c r="C7" s="39"/>
      <c r="D7" s="39"/>
      <c r="E7" s="39"/>
      <c r="F7" s="22"/>
      <c r="G7" s="30">
        <f>SUM(G5:G6)</f>
        <v>0</v>
      </c>
      <c r="H7" s="22"/>
      <c r="I7" s="22"/>
      <c r="J7" s="30">
        <f>SUM(J5:J6)</f>
        <v>0</v>
      </c>
      <c r="K7" s="81"/>
    </row>
    <row r="8" spans="1:10" ht="12.75">
      <c r="A8" s="33"/>
      <c r="B8" s="33"/>
      <c r="C8" s="33"/>
      <c r="D8" s="33"/>
      <c r="E8" s="33"/>
      <c r="F8" s="10"/>
      <c r="G8" s="10"/>
      <c r="H8" s="10"/>
      <c r="I8" s="10"/>
      <c r="J8" s="10"/>
    </row>
    <row r="9" spans="1:10" ht="12.75">
      <c r="A9" s="33"/>
      <c r="B9" s="33"/>
      <c r="C9" s="33"/>
      <c r="D9" s="33"/>
      <c r="E9" s="33"/>
      <c r="F9" s="10"/>
      <c r="G9" s="10"/>
      <c r="H9" s="10"/>
      <c r="I9" s="10"/>
      <c r="J9" s="10"/>
    </row>
    <row r="10" spans="1:10" ht="12.75">
      <c r="A10" s="33"/>
      <c r="B10" s="8" t="s">
        <v>59</v>
      </c>
      <c r="C10" s="33"/>
      <c r="D10" s="149" t="s">
        <v>60</v>
      </c>
      <c r="E10" s="149"/>
      <c r="F10" s="149"/>
      <c r="G10" s="10"/>
      <c r="H10" s="10"/>
      <c r="I10" s="10"/>
      <c r="J10" s="10"/>
    </row>
    <row r="11" spans="1:10" ht="12.75">
      <c r="A11" s="33"/>
      <c r="B11" s="8" t="s">
        <v>61</v>
      </c>
      <c r="C11" s="33"/>
      <c r="D11" s="9"/>
      <c r="E11" s="7" t="s">
        <v>62</v>
      </c>
      <c r="F11" s="10"/>
      <c r="G11" s="10"/>
      <c r="H11" s="10"/>
      <c r="I11" s="10"/>
      <c r="J11" s="10"/>
    </row>
    <row r="12" spans="1:10" ht="12.75">
      <c r="A12" s="33"/>
      <c r="B12" s="33"/>
      <c r="C12" s="33"/>
      <c r="D12" s="33"/>
      <c r="E12" s="33"/>
      <c r="F12" s="10"/>
      <c r="G12" s="10"/>
      <c r="H12" s="153"/>
      <c r="I12" s="153"/>
      <c r="J12" s="153"/>
    </row>
    <row r="13" spans="1:10" ht="12.75">
      <c r="A13" s="33"/>
      <c r="B13" s="33"/>
      <c r="C13" s="33"/>
      <c r="D13" s="33"/>
      <c r="E13" s="33"/>
      <c r="F13" s="10"/>
      <c r="G13" s="10"/>
      <c r="H13" s="153"/>
      <c r="I13" s="153"/>
      <c r="J13" s="153"/>
    </row>
    <row r="14" spans="1:10" ht="12.75">
      <c r="A14" s="33"/>
      <c r="B14" s="33"/>
      <c r="C14" s="33"/>
      <c r="D14" s="33"/>
      <c r="E14" s="33"/>
      <c r="F14" s="10"/>
      <c r="G14" s="10"/>
      <c r="H14" s="10"/>
      <c r="I14" s="10"/>
      <c r="J14" s="10"/>
    </row>
    <row r="15" spans="1:10" ht="12.75">
      <c r="A15" s="33"/>
      <c r="B15" s="33"/>
      <c r="C15" s="33"/>
      <c r="D15" s="33"/>
      <c r="E15" s="33"/>
      <c r="F15" s="10"/>
      <c r="G15" s="10"/>
      <c r="H15" s="10"/>
      <c r="I15" s="10"/>
      <c r="J15" s="10"/>
    </row>
    <row r="16" spans="1:10" ht="12.75">
      <c r="A16" s="33"/>
      <c r="B16" s="33"/>
      <c r="C16" s="33"/>
      <c r="D16" s="33"/>
      <c r="E16" s="33"/>
      <c r="F16" s="10"/>
      <c r="G16" s="10"/>
      <c r="H16" s="10"/>
      <c r="I16" s="10"/>
      <c r="J16" s="10"/>
    </row>
    <row r="17" spans="1:10" ht="12.75">
      <c r="A17" s="33"/>
      <c r="B17" s="33"/>
      <c r="C17" s="33"/>
      <c r="D17" s="33"/>
      <c r="E17" s="33"/>
      <c r="F17" s="10"/>
      <c r="G17" s="10"/>
      <c r="H17" s="10"/>
      <c r="I17" s="10"/>
      <c r="J17" s="10"/>
    </row>
    <row r="18" spans="1:10" ht="12.75">
      <c r="A18" s="33"/>
      <c r="B18" s="33"/>
      <c r="C18" s="33"/>
      <c r="D18" s="33"/>
      <c r="E18" s="33"/>
      <c r="F18" s="10"/>
      <c r="G18" s="10"/>
      <c r="H18" s="10"/>
      <c r="I18" s="10"/>
      <c r="J18" s="10"/>
    </row>
    <row r="19" spans="1:10" ht="12.75">
      <c r="A19" s="33"/>
      <c r="B19" s="33"/>
      <c r="C19" s="33"/>
      <c r="D19" s="33"/>
      <c r="E19" s="33"/>
      <c r="F19" s="10"/>
      <c r="G19" s="10"/>
      <c r="H19" s="10"/>
      <c r="I19" s="10"/>
      <c r="J19" s="10"/>
    </row>
    <row r="20" spans="1:10" ht="12.75">
      <c r="A20" s="33"/>
      <c r="B20" s="33"/>
      <c r="C20" s="33"/>
      <c r="D20" s="33"/>
      <c r="E20" s="33"/>
      <c r="F20" s="10"/>
      <c r="G20" s="10"/>
      <c r="H20" s="10"/>
      <c r="I20" s="10"/>
      <c r="J20" s="10"/>
    </row>
    <row r="21" spans="1:10" ht="12.75">
      <c r="A21" s="33"/>
      <c r="B21" s="33"/>
      <c r="C21" s="33"/>
      <c r="D21" s="33"/>
      <c r="E21" s="33"/>
      <c r="F21" s="10"/>
      <c r="G21" s="10"/>
      <c r="H21" s="10"/>
      <c r="I21" s="10"/>
      <c r="J21" s="10"/>
    </row>
    <row r="22" spans="1:10" ht="12.75">
      <c r="A22" s="33"/>
      <c r="B22" s="33"/>
      <c r="C22" s="33"/>
      <c r="D22" s="33"/>
      <c r="E22" s="33"/>
      <c r="F22" s="10"/>
      <c r="G22" s="10"/>
      <c r="H22" s="10"/>
      <c r="I22" s="10"/>
      <c r="J22" s="10"/>
    </row>
    <row r="23" spans="1:10" ht="12.75">
      <c r="A23" s="33"/>
      <c r="B23" s="33"/>
      <c r="C23" s="33"/>
      <c r="D23" s="33"/>
      <c r="E23" s="33"/>
      <c r="F23" s="10"/>
      <c r="G23" s="10"/>
      <c r="H23" s="10"/>
      <c r="I23" s="10"/>
      <c r="J23" s="10"/>
    </row>
    <row r="24" spans="1:10" ht="12.75">
      <c r="A24" s="33"/>
      <c r="B24" s="33"/>
      <c r="C24" s="33"/>
      <c r="D24" s="33"/>
      <c r="E24" s="33"/>
      <c r="F24" s="10"/>
      <c r="G24" s="10"/>
      <c r="H24" s="10"/>
      <c r="I24" s="10"/>
      <c r="J24" s="10"/>
    </row>
    <row r="25" spans="1:10" ht="12.75">
      <c r="A25" s="33"/>
      <c r="B25" s="33"/>
      <c r="C25" s="33"/>
      <c r="D25" s="33"/>
      <c r="E25" s="33"/>
      <c r="F25" s="10"/>
      <c r="G25" s="10"/>
      <c r="H25" s="10"/>
      <c r="I25" s="10"/>
      <c r="J25" s="10"/>
    </row>
    <row r="26" spans="1:10" ht="12.75">
      <c r="A26" s="33"/>
      <c r="B26" s="33"/>
      <c r="C26" s="33"/>
      <c r="D26" s="33"/>
      <c r="E26" s="33"/>
      <c r="F26" s="10"/>
      <c r="G26" s="10"/>
      <c r="H26" s="10"/>
      <c r="I26" s="10"/>
      <c r="J26" s="10"/>
    </row>
    <row r="27" spans="1:10" ht="12.75">
      <c r="A27" s="33"/>
      <c r="B27" s="33"/>
      <c r="C27" s="33"/>
      <c r="D27" s="33"/>
      <c r="E27" s="33"/>
      <c r="F27" s="10"/>
      <c r="G27" s="10"/>
      <c r="H27" s="10"/>
      <c r="I27" s="10"/>
      <c r="J27" s="10"/>
    </row>
    <row r="28" spans="1:10" ht="12.75">
      <c r="A28" s="33"/>
      <c r="B28" s="33"/>
      <c r="C28" s="33"/>
      <c r="D28" s="33"/>
      <c r="E28" s="33"/>
      <c r="F28" s="10"/>
      <c r="G28" s="10"/>
      <c r="H28" s="10"/>
      <c r="I28" s="10"/>
      <c r="J28" s="10"/>
    </row>
    <row r="29" spans="1:10" ht="12.75">
      <c r="A29" s="33"/>
      <c r="B29" s="33"/>
      <c r="C29" s="33"/>
      <c r="D29" s="33"/>
      <c r="E29" s="33"/>
      <c r="F29" s="10"/>
      <c r="G29" s="10"/>
      <c r="H29" s="10"/>
      <c r="I29" s="10"/>
      <c r="J29" s="10"/>
    </row>
    <row r="30" spans="1:10" ht="12.75">
      <c r="A30" s="33"/>
      <c r="B30" s="33"/>
      <c r="C30" s="33"/>
      <c r="D30" s="33"/>
      <c r="E30" s="33"/>
      <c r="F30" s="10"/>
      <c r="G30" s="10"/>
      <c r="H30" s="10"/>
      <c r="I30" s="10"/>
      <c r="J30" s="10"/>
    </row>
    <row r="31" spans="1:10" ht="12.75">
      <c r="A31" s="33"/>
      <c r="B31" s="33"/>
      <c r="C31" s="33"/>
      <c r="D31" s="33"/>
      <c r="E31" s="33"/>
      <c r="F31" s="10"/>
      <c r="G31" s="10"/>
      <c r="H31" s="10"/>
      <c r="I31" s="10"/>
      <c r="J31" s="10"/>
    </row>
    <row r="32" spans="1:10" ht="12.75">
      <c r="A32" s="33"/>
      <c r="B32" s="33"/>
      <c r="C32" s="33"/>
      <c r="D32" s="33"/>
      <c r="E32" s="33"/>
      <c r="F32" s="10"/>
      <c r="G32" s="10"/>
      <c r="H32" s="10"/>
      <c r="I32" s="10"/>
      <c r="J32" s="10"/>
    </row>
    <row r="33" spans="1:10" ht="12.75">
      <c r="A33" s="33"/>
      <c r="B33" s="33"/>
      <c r="C33" s="33"/>
      <c r="D33" s="33"/>
      <c r="E33" s="33"/>
      <c r="F33" s="10"/>
      <c r="G33" s="10"/>
      <c r="H33" s="10"/>
      <c r="I33" s="10"/>
      <c r="J33" s="10"/>
    </row>
    <row r="34" spans="1:10" ht="12.75">
      <c r="A34" s="33"/>
      <c r="B34" s="33"/>
      <c r="C34" s="33"/>
      <c r="D34" s="33"/>
      <c r="E34" s="33"/>
      <c r="F34" s="10"/>
      <c r="G34" s="10"/>
      <c r="H34" s="10"/>
      <c r="I34" s="10"/>
      <c r="J34" s="10"/>
    </row>
    <row r="35" spans="1:10" ht="12.75">
      <c r="A35" s="33"/>
      <c r="B35" s="33"/>
      <c r="C35" s="33"/>
      <c r="D35" s="33"/>
      <c r="E35" s="33"/>
      <c r="F35" s="10"/>
      <c r="G35" s="10"/>
      <c r="H35" s="10"/>
      <c r="I35" s="10"/>
      <c r="J35" s="10"/>
    </row>
    <row r="36" spans="1:10" ht="12.75">
      <c r="A36" s="33"/>
      <c r="B36" s="33"/>
      <c r="C36" s="33"/>
      <c r="D36" s="33"/>
      <c r="E36" s="33"/>
      <c r="F36" s="10"/>
      <c r="G36" s="10"/>
      <c r="H36" s="10"/>
      <c r="I36" s="10"/>
      <c r="J36" s="10"/>
    </row>
    <row r="37" spans="1:10" ht="12.75">
      <c r="A37" s="33"/>
      <c r="B37" s="33"/>
      <c r="C37" s="33"/>
      <c r="D37" s="33"/>
      <c r="E37" s="33"/>
      <c r="F37" s="10"/>
      <c r="G37" s="10"/>
      <c r="H37" s="10"/>
      <c r="I37" s="10"/>
      <c r="J37" s="10"/>
    </row>
    <row r="38" spans="1:10" ht="12.75">
      <c r="A38" s="33"/>
      <c r="B38" s="33"/>
      <c r="C38" s="33"/>
      <c r="D38" s="33"/>
      <c r="E38" s="33"/>
      <c r="F38" s="10"/>
      <c r="G38" s="10"/>
      <c r="H38" s="10"/>
      <c r="I38" s="10"/>
      <c r="J38" s="10"/>
    </row>
    <row r="39" spans="1:10" ht="12.75">
      <c r="A39" s="33"/>
      <c r="B39" s="33"/>
      <c r="C39" s="33"/>
      <c r="D39" s="33"/>
      <c r="E39" s="33"/>
      <c r="F39" s="10"/>
      <c r="G39" s="10"/>
      <c r="H39" s="10"/>
      <c r="I39" s="10"/>
      <c r="J39" s="10"/>
    </row>
    <row r="40" spans="1:10" ht="12.75">
      <c r="A40" s="33"/>
      <c r="B40" s="33"/>
      <c r="C40" s="33"/>
      <c r="D40" s="33"/>
      <c r="E40" s="33"/>
      <c r="F40" s="10"/>
      <c r="G40" s="10"/>
      <c r="H40" s="10"/>
      <c r="I40" s="10"/>
      <c r="J40" s="10"/>
    </row>
    <row r="41" spans="1:10" ht="12.75">
      <c r="A41" s="33"/>
      <c r="B41" s="33"/>
      <c r="C41" s="33"/>
      <c r="D41" s="33"/>
      <c r="E41" s="33"/>
      <c r="F41" s="10"/>
      <c r="G41" s="10"/>
      <c r="H41" s="10"/>
      <c r="I41" s="10"/>
      <c r="J41" s="10"/>
    </row>
    <row r="42" spans="1:10" ht="12.75">
      <c r="A42" s="33"/>
      <c r="B42" s="33"/>
      <c r="C42" s="33"/>
      <c r="D42" s="33"/>
      <c r="E42" s="33"/>
      <c r="F42" s="10"/>
      <c r="G42" s="10"/>
      <c r="H42" s="10"/>
      <c r="I42" s="10"/>
      <c r="J42" s="10"/>
    </row>
    <row r="43" spans="1:10" ht="12.75">
      <c r="A43" s="33"/>
      <c r="B43" s="33"/>
      <c r="C43" s="33"/>
      <c r="D43" s="33"/>
      <c r="E43" s="33"/>
      <c r="F43" s="10"/>
      <c r="G43" s="10"/>
      <c r="H43" s="10"/>
      <c r="I43" s="10"/>
      <c r="J43" s="10"/>
    </row>
  </sheetData>
  <sheetProtection selectLockedCells="1" selectUnlockedCells="1"/>
  <mergeCells count="8">
    <mergeCell ref="H12:J12"/>
    <mergeCell ref="H13:J13"/>
    <mergeCell ref="D1:F1"/>
    <mergeCell ref="A2:B2"/>
    <mergeCell ref="D2:F2"/>
    <mergeCell ref="J2:K2"/>
    <mergeCell ref="A3:J3"/>
    <mergeCell ref="D10:F10"/>
  </mergeCells>
  <printOptions/>
  <pageMargins left="0.7" right="0.7" top="0.75" bottom="0.75" header="0.5118055555555555" footer="0.511805555555555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B4" sqref="B4"/>
    </sheetView>
  </sheetViews>
  <sheetFormatPr defaultColWidth="9.140625" defaultRowHeight="12.75"/>
  <cols>
    <col min="2" max="2" width="37.7109375" style="0" customWidth="1"/>
    <col min="3" max="3" width="11.28125" style="0" customWidth="1"/>
    <col min="4" max="4" width="12.00390625" style="0" customWidth="1"/>
    <col min="5" max="5" width="12.140625" style="0" customWidth="1"/>
    <col min="6" max="6" width="13.7109375" style="0" customWidth="1"/>
    <col min="8" max="8" width="11.8515625" style="0" customWidth="1"/>
    <col min="9" max="9" width="14.421875" style="0" customWidth="1"/>
    <col min="10" max="10" width="11.00390625" style="0" customWidth="1"/>
  </cols>
  <sheetData>
    <row r="1" spans="1:9" ht="13.5">
      <c r="A1" s="33"/>
      <c r="B1" s="33"/>
      <c r="C1" s="144" t="s">
        <v>0</v>
      </c>
      <c r="D1" s="144"/>
      <c r="E1" s="144"/>
      <c r="F1" s="10"/>
      <c r="G1" s="10"/>
      <c r="H1" s="10"/>
      <c r="I1" s="10"/>
    </row>
    <row r="2" spans="1:10" ht="12.75">
      <c r="A2" s="146" t="s">
        <v>277</v>
      </c>
      <c r="B2" s="146"/>
      <c r="C2" s="147" t="s">
        <v>179</v>
      </c>
      <c r="D2" s="147"/>
      <c r="E2" s="147"/>
      <c r="F2" s="10"/>
      <c r="G2" s="10"/>
      <c r="H2" s="10"/>
      <c r="I2" s="145" t="s">
        <v>1</v>
      </c>
      <c r="J2" s="145"/>
    </row>
    <row r="3" spans="1:9" ht="12.75">
      <c r="A3" s="159" t="s">
        <v>186</v>
      </c>
      <c r="B3" s="159"/>
      <c r="C3" s="159"/>
      <c r="D3" s="159"/>
      <c r="E3" s="159"/>
      <c r="F3" s="159"/>
      <c r="G3" s="159"/>
      <c r="H3" s="159"/>
      <c r="I3" s="159"/>
    </row>
    <row r="4" spans="1:10" ht="51">
      <c r="A4" s="12" t="s">
        <v>143</v>
      </c>
      <c r="B4" s="15" t="s">
        <v>4</v>
      </c>
      <c r="C4" s="15" t="s">
        <v>150</v>
      </c>
      <c r="D4" s="15" t="s">
        <v>7</v>
      </c>
      <c r="E4" s="17" t="s">
        <v>70</v>
      </c>
      <c r="F4" s="17" t="s">
        <v>9</v>
      </c>
      <c r="G4" s="17" t="s">
        <v>10</v>
      </c>
      <c r="H4" s="17" t="s">
        <v>69</v>
      </c>
      <c r="I4" s="17" t="s">
        <v>12</v>
      </c>
      <c r="J4" s="15" t="s">
        <v>13</v>
      </c>
    </row>
    <row r="5" spans="1:10" ht="88.5" customHeight="1">
      <c r="A5" s="107" t="s">
        <v>14</v>
      </c>
      <c r="B5" s="84" t="s">
        <v>164</v>
      </c>
      <c r="C5" s="87">
        <v>1</v>
      </c>
      <c r="D5" s="87">
        <v>1</v>
      </c>
      <c r="E5" s="108"/>
      <c r="F5" s="108">
        <f>E5*D5</f>
        <v>0</v>
      </c>
      <c r="G5" s="108">
        <f>E5*0.08</f>
        <v>0</v>
      </c>
      <c r="H5" s="108">
        <f>G5+E5</f>
        <v>0</v>
      </c>
      <c r="I5" s="108">
        <f>H5*D5</f>
        <v>0</v>
      </c>
      <c r="J5" s="87"/>
    </row>
    <row r="6" spans="1:10" ht="88.5" customHeight="1">
      <c r="A6" s="107" t="s">
        <v>17</v>
      </c>
      <c r="B6" s="84" t="s">
        <v>185</v>
      </c>
      <c r="C6" s="87">
        <v>1</v>
      </c>
      <c r="D6" s="87">
        <v>1</v>
      </c>
      <c r="E6" s="108"/>
      <c r="F6" s="108">
        <f aca="true" t="shared" si="0" ref="F6:F27">E6*D6</f>
        <v>0</v>
      </c>
      <c r="G6" s="108">
        <f aca="true" t="shared" si="1" ref="G6:G27">E6*0.08</f>
        <v>0</v>
      </c>
      <c r="H6" s="108">
        <f aca="true" t="shared" si="2" ref="H6:H27">G6+E6</f>
        <v>0</v>
      </c>
      <c r="I6" s="108">
        <f aca="true" t="shared" si="3" ref="I6:I27">H6*D6</f>
        <v>0</v>
      </c>
      <c r="J6" s="87"/>
    </row>
    <row r="7" spans="1:10" ht="110.25" customHeight="1">
      <c r="A7" s="107" t="s">
        <v>19</v>
      </c>
      <c r="B7" s="84" t="s">
        <v>187</v>
      </c>
      <c r="C7" s="87">
        <v>1</v>
      </c>
      <c r="D7" s="87">
        <v>2</v>
      </c>
      <c r="E7" s="108"/>
      <c r="F7" s="108">
        <f t="shared" si="0"/>
        <v>0</v>
      </c>
      <c r="G7" s="108">
        <f t="shared" si="1"/>
        <v>0</v>
      </c>
      <c r="H7" s="108">
        <f t="shared" si="2"/>
        <v>0</v>
      </c>
      <c r="I7" s="108">
        <f t="shared" si="3"/>
        <v>0</v>
      </c>
      <c r="J7" s="87"/>
    </row>
    <row r="8" spans="1:10" ht="115.5" customHeight="1">
      <c r="A8" s="107" t="s">
        <v>21</v>
      </c>
      <c r="B8" s="84" t="s">
        <v>188</v>
      </c>
      <c r="C8" s="87">
        <v>1</v>
      </c>
      <c r="D8" s="87">
        <v>5</v>
      </c>
      <c r="E8" s="108"/>
      <c r="F8" s="108">
        <f t="shared" si="0"/>
        <v>0</v>
      </c>
      <c r="G8" s="108">
        <f t="shared" si="1"/>
        <v>0</v>
      </c>
      <c r="H8" s="108">
        <f t="shared" si="2"/>
        <v>0</v>
      </c>
      <c r="I8" s="108">
        <f t="shared" si="3"/>
        <v>0</v>
      </c>
      <c r="J8" s="87"/>
    </row>
    <row r="9" spans="1:10" ht="102.75" customHeight="1">
      <c r="A9" s="107" t="s">
        <v>24</v>
      </c>
      <c r="B9" s="84" t="s">
        <v>189</v>
      </c>
      <c r="C9" s="87">
        <v>1</v>
      </c>
      <c r="D9" s="87">
        <v>20</v>
      </c>
      <c r="E9" s="108"/>
      <c r="F9" s="108">
        <f t="shared" si="0"/>
        <v>0</v>
      </c>
      <c r="G9" s="108">
        <f t="shared" si="1"/>
        <v>0</v>
      </c>
      <c r="H9" s="108">
        <f t="shared" si="2"/>
        <v>0</v>
      </c>
      <c r="I9" s="108">
        <f t="shared" si="3"/>
        <v>0</v>
      </c>
      <c r="J9" s="109"/>
    </row>
    <row r="10" spans="1:10" ht="98.25" customHeight="1">
      <c r="A10" s="107" t="s">
        <v>26</v>
      </c>
      <c r="B10" s="84" t="s">
        <v>190</v>
      </c>
      <c r="C10" s="87">
        <v>1</v>
      </c>
      <c r="D10" s="87">
        <v>10</v>
      </c>
      <c r="E10" s="108"/>
      <c r="F10" s="108">
        <f t="shared" si="0"/>
        <v>0</v>
      </c>
      <c r="G10" s="108">
        <f t="shared" si="1"/>
        <v>0</v>
      </c>
      <c r="H10" s="108">
        <f t="shared" si="2"/>
        <v>0</v>
      </c>
      <c r="I10" s="108">
        <f t="shared" si="3"/>
        <v>0</v>
      </c>
      <c r="J10" s="109"/>
    </row>
    <row r="11" spans="1:10" ht="100.5" customHeight="1">
      <c r="A11" s="107" t="s">
        <v>28</v>
      </c>
      <c r="B11" s="84" t="s">
        <v>191</v>
      </c>
      <c r="C11" s="87">
        <v>1</v>
      </c>
      <c r="D11" s="87">
        <v>1</v>
      </c>
      <c r="E11" s="108"/>
      <c r="F11" s="108">
        <f t="shared" si="0"/>
        <v>0</v>
      </c>
      <c r="G11" s="108">
        <f t="shared" si="1"/>
        <v>0</v>
      </c>
      <c r="H11" s="108">
        <f t="shared" si="2"/>
        <v>0</v>
      </c>
      <c r="I11" s="108">
        <f t="shared" si="3"/>
        <v>0</v>
      </c>
      <c r="J11" s="109"/>
    </row>
    <row r="12" spans="1:10" ht="136.5">
      <c r="A12" s="107" t="s">
        <v>31</v>
      </c>
      <c r="B12" s="84" t="s">
        <v>192</v>
      </c>
      <c r="C12" s="87">
        <v>1</v>
      </c>
      <c r="D12" s="87">
        <v>5</v>
      </c>
      <c r="E12" s="108"/>
      <c r="F12" s="108">
        <f t="shared" si="0"/>
        <v>0</v>
      </c>
      <c r="G12" s="108">
        <f t="shared" si="1"/>
        <v>0</v>
      </c>
      <c r="H12" s="108">
        <f t="shared" si="2"/>
        <v>0</v>
      </c>
      <c r="I12" s="108">
        <f t="shared" si="3"/>
        <v>0</v>
      </c>
      <c r="J12" s="109"/>
    </row>
    <row r="13" spans="1:10" ht="157.5">
      <c r="A13" s="107" t="s">
        <v>33</v>
      </c>
      <c r="B13" s="84" t="s">
        <v>193</v>
      </c>
      <c r="C13" s="87">
        <v>1</v>
      </c>
      <c r="D13" s="87">
        <v>8</v>
      </c>
      <c r="E13" s="108"/>
      <c r="F13" s="108">
        <f t="shared" si="0"/>
        <v>0</v>
      </c>
      <c r="G13" s="108">
        <f t="shared" si="1"/>
        <v>0</v>
      </c>
      <c r="H13" s="108">
        <f t="shared" si="2"/>
        <v>0</v>
      </c>
      <c r="I13" s="108">
        <f t="shared" si="3"/>
        <v>0</v>
      </c>
      <c r="J13" s="109"/>
    </row>
    <row r="14" spans="1:10" ht="136.5">
      <c r="A14" s="107" t="s">
        <v>36</v>
      </c>
      <c r="B14" s="84" t="s">
        <v>194</v>
      </c>
      <c r="C14" s="87">
        <v>1</v>
      </c>
      <c r="D14" s="87">
        <v>5</v>
      </c>
      <c r="E14" s="108"/>
      <c r="F14" s="108">
        <f t="shared" si="0"/>
        <v>0</v>
      </c>
      <c r="G14" s="108">
        <f t="shared" si="1"/>
        <v>0</v>
      </c>
      <c r="H14" s="108">
        <f t="shared" si="2"/>
        <v>0</v>
      </c>
      <c r="I14" s="108">
        <f t="shared" si="3"/>
        <v>0</v>
      </c>
      <c r="J14" s="109"/>
    </row>
    <row r="15" spans="1:10" ht="136.5">
      <c r="A15" s="107" t="s">
        <v>38</v>
      </c>
      <c r="B15" s="84" t="s">
        <v>195</v>
      </c>
      <c r="C15" s="87">
        <v>1</v>
      </c>
      <c r="D15" s="87">
        <v>15</v>
      </c>
      <c r="E15" s="108"/>
      <c r="F15" s="108">
        <f t="shared" si="0"/>
        <v>0</v>
      </c>
      <c r="G15" s="108">
        <f t="shared" si="1"/>
        <v>0</v>
      </c>
      <c r="H15" s="108">
        <f t="shared" si="2"/>
        <v>0</v>
      </c>
      <c r="I15" s="108">
        <f t="shared" si="3"/>
        <v>0</v>
      </c>
      <c r="J15" s="109"/>
    </row>
    <row r="16" spans="1:10" ht="136.5">
      <c r="A16" s="107" t="s">
        <v>40</v>
      </c>
      <c r="B16" s="84" t="s">
        <v>196</v>
      </c>
      <c r="C16" s="87">
        <v>1</v>
      </c>
      <c r="D16" s="87">
        <v>1</v>
      </c>
      <c r="E16" s="108"/>
      <c r="F16" s="108">
        <f t="shared" si="0"/>
        <v>0</v>
      </c>
      <c r="G16" s="108">
        <f t="shared" si="1"/>
        <v>0</v>
      </c>
      <c r="H16" s="108">
        <f t="shared" si="2"/>
        <v>0</v>
      </c>
      <c r="I16" s="108">
        <f t="shared" si="3"/>
        <v>0</v>
      </c>
      <c r="J16" s="109"/>
    </row>
    <row r="17" spans="1:10" ht="157.5">
      <c r="A17" s="107" t="s">
        <v>43</v>
      </c>
      <c r="B17" s="84" t="s">
        <v>197</v>
      </c>
      <c r="C17" s="87">
        <v>1</v>
      </c>
      <c r="D17" s="87">
        <v>1</v>
      </c>
      <c r="E17" s="108"/>
      <c r="F17" s="108">
        <f t="shared" si="0"/>
        <v>0</v>
      </c>
      <c r="G17" s="108">
        <f t="shared" si="1"/>
        <v>0</v>
      </c>
      <c r="H17" s="108">
        <f t="shared" si="2"/>
        <v>0</v>
      </c>
      <c r="I17" s="108">
        <f t="shared" si="3"/>
        <v>0</v>
      </c>
      <c r="J17" s="109"/>
    </row>
    <row r="18" spans="1:10" ht="147">
      <c r="A18" s="107" t="s">
        <v>46</v>
      </c>
      <c r="B18" s="84" t="s">
        <v>198</v>
      </c>
      <c r="C18" s="87">
        <v>1</v>
      </c>
      <c r="D18" s="87">
        <v>10</v>
      </c>
      <c r="E18" s="108"/>
      <c r="F18" s="108">
        <f t="shared" si="0"/>
        <v>0</v>
      </c>
      <c r="G18" s="108">
        <f t="shared" si="1"/>
        <v>0</v>
      </c>
      <c r="H18" s="108">
        <f t="shared" si="2"/>
        <v>0</v>
      </c>
      <c r="I18" s="108">
        <f t="shared" si="3"/>
        <v>0</v>
      </c>
      <c r="J18" s="109"/>
    </row>
    <row r="19" spans="1:10" ht="84">
      <c r="A19" s="107" t="s">
        <v>49</v>
      </c>
      <c r="B19" s="84" t="s">
        <v>199</v>
      </c>
      <c r="C19" s="87">
        <v>1</v>
      </c>
      <c r="D19" s="87">
        <v>1</v>
      </c>
      <c r="E19" s="108"/>
      <c r="F19" s="108">
        <f t="shared" si="0"/>
        <v>0</v>
      </c>
      <c r="G19" s="108">
        <f t="shared" si="1"/>
        <v>0</v>
      </c>
      <c r="H19" s="108">
        <f t="shared" si="2"/>
        <v>0</v>
      </c>
      <c r="I19" s="108">
        <f t="shared" si="3"/>
        <v>0</v>
      </c>
      <c r="J19" s="109"/>
    </row>
    <row r="20" spans="1:10" ht="147">
      <c r="A20" s="107" t="s">
        <v>51</v>
      </c>
      <c r="B20" s="84" t="s">
        <v>200</v>
      </c>
      <c r="C20" s="87">
        <v>1</v>
      </c>
      <c r="D20" s="87">
        <v>1</v>
      </c>
      <c r="E20" s="108"/>
      <c r="F20" s="108">
        <f t="shared" si="0"/>
        <v>0</v>
      </c>
      <c r="G20" s="108">
        <f t="shared" si="1"/>
        <v>0</v>
      </c>
      <c r="H20" s="108">
        <f t="shared" si="2"/>
        <v>0</v>
      </c>
      <c r="I20" s="108">
        <f t="shared" si="3"/>
        <v>0</v>
      </c>
      <c r="J20" s="109"/>
    </row>
    <row r="21" spans="1:10" ht="84">
      <c r="A21" s="107" t="s">
        <v>54</v>
      </c>
      <c r="B21" s="84" t="s">
        <v>201</v>
      </c>
      <c r="C21" s="87">
        <v>1</v>
      </c>
      <c r="D21" s="87">
        <v>1</v>
      </c>
      <c r="E21" s="108"/>
      <c r="F21" s="108">
        <f t="shared" si="0"/>
        <v>0</v>
      </c>
      <c r="G21" s="108">
        <f t="shared" si="1"/>
        <v>0</v>
      </c>
      <c r="H21" s="108">
        <f t="shared" si="2"/>
        <v>0</v>
      </c>
      <c r="I21" s="108">
        <f t="shared" si="3"/>
        <v>0</v>
      </c>
      <c r="J21" s="109"/>
    </row>
    <row r="22" spans="1:10" ht="157.5">
      <c r="A22" s="107" t="s">
        <v>74</v>
      </c>
      <c r="B22" s="84" t="s">
        <v>202</v>
      </c>
      <c r="C22" s="87">
        <v>1</v>
      </c>
      <c r="D22" s="87">
        <v>1</v>
      </c>
      <c r="E22" s="108"/>
      <c r="F22" s="108">
        <f t="shared" si="0"/>
        <v>0</v>
      </c>
      <c r="G22" s="108">
        <f t="shared" si="1"/>
        <v>0</v>
      </c>
      <c r="H22" s="108">
        <f t="shared" si="2"/>
        <v>0</v>
      </c>
      <c r="I22" s="108">
        <f t="shared" si="3"/>
        <v>0</v>
      </c>
      <c r="J22" s="109"/>
    </row>
    <row r="23" spans="1:10" ht="84">
      <c r="A23" s="107" t="s">
        <v>75</v>
      </c>
      <c r="B23" s="84" t="s">
        <v>203</v>
      </c>
      <c r="C23" s="87">
        <v>1</v>
      </c>
      <c r="D23" s="87">
        <v>1</v>
      </c>
      <c r="E23" s="108"/>
      <c r="F23" s="108">
        <f t="shared" si="0"/>
        <v>0</v>
      </c>
      <c r="G23" s="108">
        <f t="shared" si="1"/>
        <v>0</v>
      </c>
      <c r="H23" s="108">
        <f t="shared" si="2"/>
        <v>0</v>
      </c>
      <c r="I23" s="108">
        <f t="shared" si="3"/>
        <v>0</v>
      </c>
      <c r="J23" s="109"/>
    </row>
    <row r="24" spans="1:10" ht="105">
      <c r="A24" s="107" t="s">
        <v>76</v>
      </c>
      <c r="B24" s="84" t="s">
        <v>204</v>
      </c>
      <c r="C24" s="87">
        <v>12</v>
      </c>
      <c r="D24" s="87">
        <v>1</v>
      </c>
      <c r="E24" s="108"/>
      <c r="F24" s="108">
        <f t="shared" si="0"/>
        <v>0</v>
      </c>
      <c r="G24" s="108">
        <f t="shared" si="1"/>
        <v>0</v>
      </c>
      <c r="H24" s="108">
        <f t="shared" si="2"/>
        <v>0</v>
      </c>
      <c r="I24" s="108">
        <f t="shared" si="3"/>
        <v>0</v>
      </c>
      <c r="J24" s="109"/>
    </row>
    <row r="25" spans="1:10" ht="283.5">
      <c r="A25" s="107" t="s">
        <v>77</v>
      </c>
      <c r="B25" s="84" t="s">
        <v>205</v>
      </c>
      <c r="C25" s="87">
        <v>1</v>
      </c>
      <c r="D25" s="87">
        <v>1</v>
      </c>
      <c r="E25" s="108"/>
      <c r="F25" s="108">
        <f t="shared" si="0"/>
        <v>0</v>
      </c>
      <c r="G25" s="108">
        <f t="shared" si="1"/>
        <v>0</v>
      </c>
      <c r="H25" s="108">
        <f t="shared" si="2"/>
        <v>0</v>
      </c>
      <c r="I25" s="108">
        <f t="shared" si="3"/>
        <v>0</v>
      </c>
      <c r="J25" s="109"/>
    </row>
    <row r="26" spans="1:10" ht="147">
      <c r="A26" s="107" t="s">
        <v>78</v>
      </c>
      <c r="B26" s="84" t="s">
        <v>206</v>
      </c>
      <c r="C26" s="87">
        <v>1</v>
      </c>
      <c r="D26" s="87">
        <v>1</v>
      </c>
      <c r="E26" s="108"/>
      <c r="F26" s="108">
        <f t="shared" si="0"/>
        <v>0</v>
      </c>
      <c r="G26" s="108">
        <f t="shared" si="1"/>
        <v>0</v>
      </c>
      <c r="H26" s="108">
        <f t="shared" si="2"/>
        <v>0</v>
      </c>
      <c r="I26" s="108">
        <f t="shared" si="3"/>
        <v>0</v>
      </c>
      <c r="J26" s="109"/>
    </row>
    <row r="27" spans="1:10" ht="73.5">
      <c r="A27" s="107" t="s">
        <v>79</v>
      </c>
      <c r="B27" s="84" t="s">
        <v>207</v>
      </c>
      <c r="C27" s="87">
        <v>1</v>
      </c>
      <c r="D27" s="87">
        <v>1</v>
      </c>
      <c r="E27" s="108"/>
      <c r="F27" s="108">
        <f t="shared" si="0"/>
        <v>0</v>
      </c>
      <c r="G27" s="108">
        <f t="shared" si="1"/>
        <v>0</v>
      </c>
      <c r="H27" s="108">
        <f t="shared" si="2"/>
        <v>0</v>
      </c>
      <c r="I27" s="108">
        <f t="shared" si="3"/>
        <v>0</v>
      </c>
      <c r="J27" s="109"/>
    </row>
    <row r="28" spans="1:10" ht="12.75">
      <c r="A28" s="110"/>
      <c r="B28" s="110"/>
      <c r="C28" s="110"/>
      <c r="D28" s="110"/>
      <c r="E28" s="111"/>
      <c r="F28" s="112">
        <f>SUM(F5:F27)</f>
        <v>0</v>
      </c>
      <c r="G28" s="111"/>
      <c r="H28" s="111"/>
      <c r="I28" s="112">
        <f>SUM(I5:I23)</f>
        <v>0</v>
      </c>
      <c r="J28" s="109"/>
    </row>
    <row r="29" spans="1:9" ht="12.75">
      <c r="A29" s="33"/>
      <c r="B29" s="33"/>
      <c r="C29" s="33"/>
      <c r="D29" s="33"/>
      <c r="E29" s="10"/>
      <c r="F29" s="10"/>
      <c r="G29" s="10"/>
      <c r="H29" s="10"/>
      <c r="I29" s="10"/>
    </row>
    <row r="30" spans="1:9" ht="12.75">
      <c r="A30" s="33"/>
      <c r="B30" s="33"/>
      <c r="C30" s="33"/>
      <c r="D30" s="33"/>
      <c r="E30" s="10"/>
      <c r="F30" s="10"/>
      <c r="G30" s="10"/>
      <c r="H30" s="10"/>
      <c r="I30" s="10"/>
    </row>
    <row r="31" spans="1:9" ht="12.75">
      <c r="A31" s="33"/>
      <c r="B31" s="8" t="s">
        <v>59</v>
      </c>
      <c r="C31" s="149" t="s">
        <v>60</v>
      </c>
      <c r="D31" s="149"/>
      <c r="E31" s="149"/>
      <c r="F31" s="10"/>
      <c r="G31" s="10"/>
      <c r="H31" s="10"/>
      <c r="I31" s="10"/>
    </row>
    <row r="32" spans="1:9" ht="12.75">
      <c r="A32" s="33"/>
      <c r="B32" s="8" t="s">
        <v>61</v>
      </c>
      <c r="C32" s="9"/>
      <c r="D32" s="7" t="s">
        <v>62</v>
      </c>
      <c r="E32" s="10"/>
      <c r="F32" s="10"/>
      <c r="G32" s="10"/>
      <c r="H32" s="10"/>
      <c r="I32" s="10"/>
    </row>
  </sheetData>
  <sheetProtection selectLockedCells="1" selectUnlockedCells="1"/>
  <mergeCells count="6">
    <mergeCell ref="A3:I3"/>
    <mergeCell ref="C31:E31"/>
    <mergeCell ref="A2:B2"/>
    <mergeCell ref="C1:E1"/>
    <mergeCell ref="C2:E2"/>
    <mergeCell ref="I2:J2"/>
  </mergeCells>
  <printOptions/>
  <pageMargins left="0.7" right="0.7" top="0.75" bottom="0.75"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E.Kowalczyk</dc:creator>
  <cp:keywords/>
  <dc:description/>
  <cp:lastModifiedBy>Krzysztof Petrykiewicz</cp:lastModifiedBy>
  <cp:lastPrinted>2022-07-06T09:46:11Z</cp:lastPrinted>
  <dcterms:created xsi:type="dcterms:W3CDTF">2022-01-20T09:21:38Z</dcterms:created>
  <dcterms:modified xsi:type="dcterms:W3CDTF">2022-08-28T07:09:16Z</dcterms:modified>
  <cp:category/>
  <cp:version/>
  <cp:contentType/>
  <cp:contentStatus/>
</cp:coreProperties>
</file>