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wandowska2576\Desktop\Sprzątanie 2024\Na platformę\Formularze cenowe poprawione\na stronę\"/>
    </mc:Choice>
  </mc:AlternateContent>
  <bookViews>
    <workbookView xWindow="0" yWindow="0" windowWidth="20490" windowHeight="7545" tabRatio="608"/>
  </bookViews>
  <sheets>
    <sheet name="Arkusz1" sheetId="2" r:id="rId1"/>
  </sheets>
  <calcPr calcId="162913"/>
</workbook>
</file>

<file path=xl/calcChain.xml><?xml version="1.0" encoding="utf-8"?>
<calcChain xmlns="http://schemas.openxmlformats.org/spreadsheetml/2006/main">
  <c r="D221" i="2" l="1"/>
  <c r="D220" i="2"/>
  <c r="D199" i="2"/>
  <c r="D197" i="2"/>
  <c r="D219" i="2"/>
  <c r="I225" i="2" l="1"/>
  <c r="E208" i="2"/>
  <c r="G208" i="2" s="1"/>
  <c r="I208" i="2" s="1"/>
  <c r="E197" i="2"/>
  <c r="E186" i="2"/>
  <c r="G186" i="2" s="1"/>
  <c r="I186" i="2" s="1"/>
  <c r="E179" i="2"/>
  <c r="G179" i="2" s="1"/>
  <c r="I179" i="2" s="1"/>
  <c r="E172" i="2"/>
  <c r="G172" i="2" s="1"/>
  <c r="I172" i="2" s="1"/>
  <c r="E165" i="2"/>
  <c r="G165" i="2" s="1"/>
  <c r="I165" i="2" s="1"/>
  <c r="E158" i="2"/>
  <c r="G158" i="2" s="1"/>
  <c r="I158" i="2" s="1"/>
  <c r="E151" i="2"/>
  <c r="G151" i="2" s="1"/>
  <c r="I151" i="2" s="1"/>
  <c r="E144" i="2"/>
  <c r="G144" i="2" s="1"/>
  <c r="I144" i="2" s="1"/>
  <c r="E137" i="2"/>
  <c r="G137" i="2" s="1"/>
  <c r="I137" i="2" s="1"/>
  <c r="E130" i="2"/>
  <c r="G130" i="2" s="1"/>
  <c r="I130" i="2" s="1"/>
  <c r="E119" i="2"/>
  <c r="G119" i="2" s="1"/>
  <c r="I119" i="2" s="1"/>
  <c r="E108" i="2"/>
  <c r="G108" i="2" s="1"/>
  <c r="I108" i="2" s="1"/>
  <c r="E97" i="2"/>
  <c r="G97" i="2" s="1"/>
  <c r="I97" i="2" s="1"/>
  <c r="E86" i="2"/>
  <c r="G86" i="2" s="1"/>
  <c r="I86" i="2" s="1"/>
  <c r="E75" i="2"/>
  <c r="G75" i="2" s="1"/>
  <c r="I75" i="2" s="1"/>
  <c r="E64" i="2"/>
  <c r="G64" i="2" s="1"/>
  <c r="I64" i="2" s="1"/>
  <c r="E53" i="2"/>
  <c r="G53" i="2" s="1"/>
  <c r="I53" i="2" s="1"/>
  <c r="G197" i="2" l="1"/>
  <c r="I197" i="2" s="1"/>
  <c r="E219" i="2"/>
  <c r="E42" i="2"/>
  <c r="G42" i="2" s="1"/>
  <c r="I42" i="2" s="1"/>
  <c r="E31" i="2"/>
  <c r="G31" i="2" s="1"/>
  <c r="I31" i="2" s="1"/>
  <c r="E20" i="2"/>
  <c r="G20" i="2" s="1"/>
  <c r="I20" i="2" s="1"/>
  <c r="E9" i="2"/>
  <c r="G9" i="2" l="1"/>
  <c r="F219" i="2" s="1"/>
  <c r="I219" i="2" s="1"/>
  <c r="L219" i="2" s="1"/>
  <c r="I214" i="2"/>
  <c r="I203" i="2"/>
  <c r="I192" i="2"/>
  <c r="I26" i="2"/>
  <c r="I125" i="2"/>
  <c r="I114" i="2"/>
  <c r="I59" i="2"/>
  <c r="I48" i="2"/>
  <c r="I37" i="2"/>
  <c r="I9" i="2" l="1"/>
  <c r="I15" i="2"/>
  <c r="I70" i="2"/>
  <c r="I81" i="2"/>
  <c r="I92" i="2"/>
  <c r="I103" i="2"/>
</calcChain>
</file>

<file path=xl/sharedStrings.xml><?xml version="1.0" encoding="utf-8"?>
<sst xmlns="http://schemas.openxmlformats.org/spreadsheetml/2006/main" count="465" uniqueCount="84">
  <si>
    <t>Lp.</t>
  </si>
  <si>
    <r>
      <t>Ilość w m</t>
    </r>
    <r>
      <rPr>
        <vertAlign val="superscript"/>
        <sz val="10"/>
        <color indexed="8"/>
        <rFont val="Arial"/>
        <family val="2"/>
        <charset val="238"/>
      </rPr>
      <t>2</t>
    </r>
  </si>
  <si>
    <t xml:space="preserve">Rodzaj powierzchni sprzątania </t>
  </si>
  <si>
    <t>Stawka VAT w%</t>
  </si>
  <si>
    <r>
      <t xml:space="preserve"> Cena jednostkowa zryczałtowana za m 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netto w zł</t>
    </r>
  </si>
  <si>
    <t>ilość okien pojedynczych (szt.)</t>
  </si>
  <si>
    <t>ilość okien podwójnych (szt.)</t>
  </si>
  <si>
    <t>ilość drzwi szklanych (szt.)</t>
  </si>
  <si>
    <t>metraż drzwi szklanych (m²)</t>
  </si>
  <si>
    <t>razem metraż powierzchni szklanych (m²)</t>
  </si>
  <si>
    <t>metraż okien pojedynczych i podwójnych (m²)</t>
  </si>
  <si>
    <t>metraż pozostałych powierzchni szklanych (m²)</t>
  </si>
  <si>
    <t xml:space="preserve"> Miesięczna zryczałtowana wartość netto w zł (kol.4 x kol. 5)</t>
  </si>
  <si>
    <r>
      <t>Razem ilość w m</t>
    </r>
    <r>
      <rPr>
        <sz val="10"/>
        <color indexed="8"/>
        <rFont val="Calibri"/>
        <family val="2"/>
        <charset val="238"/>
      </rPr>
      <t>²</t>
    </r>
  </si>
  <si>
    <r>
      <rPr>
        <b/>
        <sz val="14"/>
        <rFont val="Arial"/>
        <family val="2"/>
        <charset val="238"/>
      </rPr>
      <t xml:space="preserve">UWAGA: </t>
    </r>
    <r>
      <rPr>
        <sz val="14"/>
        <rFont val="Arial"/>
        <family val="2"/>
        <charset val="238"/>
      </rPr>
      <t>Zestawienie wyceny będzie stanowił załącznik do każdej faktury przy rozliczeniach po każdym miesiącu świadczenia usługi. Za jego odpowiednie wypełnienie według cen jednostkowych podanych w formularzu cenowym odpowiada Wykonawca.</t>
    </r>
  </si>
  <si>
    <t>powierzch. pomiesz. sanitar. - pł. ceram.</t>
  </si>
  <si>
    <t>powierzchnia klatek schodowych, korytarzy, szatni, pomieszczeń socjalnych i innych dużych powierzchni    - wykładzina PCV</t>
  </si>
  <si>
    <t>powierzch. pomiesz. sanitar. - pł ceram.</t>
  </si>
  <si>
    <t>powierzchnia klatek schodowych, korytarzy - wykładzina PCV</t>
  </si>
  <si>
    <t xml:space="preserve">powierzch. pomiesz. sanitar. pł. ceram.     </t>
  </si>
  <si>
    <t>powierzchnia klatek schodowych, korytarzy, szatni, pomieszczeń socjalnych i innych dużych powierzchni    - płytki ceram.</t>
  </si>
  <si>
    <r>
      <t>powierzchnia klatek schodowych, korytarzy,( wykładzina PCV 764,68 m</t>
    </r>
    <r>
      <rPr>
        <sz val="10"/>
        <color indexed="8"/>
        <rFont val="Palatino"/>
        <family val="1"/>
        <charset val="238"/>
      </rPr>
      <t>², płytki marmur 270,96 m²)</t>
    </r>
    <r>
      <rPr>
        <sz val="10"/>
        <color indexed="8"/>
        <rFont val="Arial"/>
        <family val="2"/>
        <charset val="238"/>
      </rPr>
      <t xml:space="preserve">                   </t>
    </r>
  </si>
  <si>
    <t>Zadanie nr 2</t>
  </si>
  <si>
    <t>biurowa, sal konferencyjnych, jadalni, stołówek - wykładziny PCV</t>
  </si>
  <si>
    <t xml:space="preserve"> </t>
  </si>
  <si>
    <t>Podłoga gumowa typu puzzle pod ciężary</t>
  </si>
  <si>
    <t xml:space="preserve"> Miesięczna zryczałtowana wartość netto w zł za wszystkie budynki</t>
  </si>
  <si>
    <t>Realizacja usługi w miesiącach</t>
  </si>
  <si>
    <t>Miesięczna zryczałtowana wartość brutto w zł                            ( kol. 6 + kol. 7)</t>
  </si>
  <si>
    <t xml:space="preserve">stawka VAT </t>
  </si>
  <si>
    <t>UWAGI:</t>
  </si>
  <si>
    <t>Urządzenia sanitarne</t>
  </si>
  <si>
    <t>Ilość łazienek</t>
  </si>
  <si>
    <t>Ilość muszli klozetowych</t>
  </si>
  <si>
    <t>Ilość pisuarów</t>
  </si>
  <si>
    <t>Ilość umywalek</t>
  </si>
  <si>
    <t>Ilość prysznicy</t>
  </si>
  <si>
    <t xml:space="preserve"> Wymagana polimeryzacja posadzek.</t>
  </si>
  <si>
    <t>zlew</t>
  </si>
  <si>
    <t>Wymagana polimeryzacja posadzek</t>
  </si>
  <si>
    <t>Wymagana polimeryzacja</t>
  </si>
  <si>
    <t xml:space="preserve">Wartość zryczałtowanego wynagrodzenia zł netto za całość zadania (kol. 5 * kol.6)  </t>
  </si>
  <si>
    <t>Wartość zryczałtowanego wynagrodzenia zł brutto za całość zadania                               ( kol. 7 + kol.8)</t>
  </si>
  <si>
    <t>Załącznik nr 1B do umowy</t>
  </si>
  <si>
    <t>RAZEM ZA CAŁOŚĆ ZADANIA NR 2</t>
  </si>
  <si>
    <t>Formularz cenowy - Wykaz miejsc oraz powierzchni wewnętrznych w budynkach w kompleksie 4204 / 6015 administrowanych przez 33 Bazę Lotnictwa Transportowego, Powidz - Osiedle 6</t>
  </si>
  <si>
    <t>Zestawienie wyceny za okres jednego miesiąca na sprzątanie powierzchni wewnętrznych w kompleksie 4204 oraz 6015 administrowanych przez  JW 3293 Powidz - Osiedle 6</t>
  </si>
  <si>
    <t>Budynek nr 8/4204  (garaż)- 33 BLTr. - Powidz, ul. Witkowska 8</t>
  </si>
  <si>
    <t>Budynek nr 31/4204  (garaż)- 33 BLTr. - Powidz, ul. Witkowska 8</t>
  </si>
  <si>
    <t>Budynek nr 33/4204  (garaż)- 33 BLTr. - Powidz, ul. Witkowska 8</t>
  </si>
  <si>
    <t>Budynek nr 34/4204  (garaż)- 33 BLTr. - Powidz, ul. Witkowska 8</t>
  </si>
  <si>
    <r>
      <t>Budynek nr 3/4204 -</t>
    </r>
    <r>
      <rPr>
        <b/>
        <sz val="12"/>
        <color rgb="FFFF0000"/>
        <rFont val="Arial"/>
        <family val="2"/>
        <charset val="238"/>
      </rPr>
      <t xml:space="preserve"> biurowy</t>
    </r>
    <r>
      <rPr>
        <b/>
        <sz val="12"/>
        <color indexed="8"/>
        <rFont val="Arial"/>
        <family val="2"/>
        <charset val="238"/>
      </rPr>
      <t xml:space="preserve"> - 33 BLTr. - Powidz, ul. Witkowska 8</t>
    </r>
  </si>
  <si>
    <r>
      <t xml:space="preserve">Budynek nr 9/4204 - </t>
    </r>
    <r>
      <rPr>
        <b/>
        <sz val="12"/>
        <color rgb="FFFF0000"/>
        <rFont val="Arial"/>
        <family val="2"/>
        <charset val="238"/>
      </rPr>
      <t>warsztatowy</t>
    </r>
    <r>
      <rPr>
        <b/>
        <sz val="12"/>
        <color indexed="8"/>
        <rFont val="Arial"/>
        <family val="2"/>
        <charset val="238"/>
      </rPr>
      <t xml:space="preserve"> -  33 BLTr. - Powidz, ul. Witkowska 8</t>
    </r>
  </si>
  <si>
    <r>
      <t>Budynek nr 14/4204 -</t>
    </r>
    <r>
      <rPr>
        <b/>
        <sz val="12"/>
        <color rgb="FFFF0000"/>
        <rFont val="Arial"/>
        <family val="2"/>
        <charset val="238"/>
      </rPr>
      <t xml:space="preserve"> izba chorych </t>
    </r>
    <r>
      <rPr>
        <b/>
        <sz val="12"/>
        <color indexed="8"/>
        <rFont val="Arial"/>
        <family val="2"/>
        <charset val="238"/>
      </rPr>
      <t>-  33 BLTr. - Powidz, ul. Witkowska 8</t>
    </r>
  </si>
  <si>
    <r>
      <t xml:space="preserve">Budynek nr 15/4204 - </t>
    </r>
    <r>
      <rPr>
        <b/>
        <sz val="12"/>
        <color rgb="FFFF0000"/>
        <rFont val="Arial"/>
        <family val="2"/>
        <charset val="238"/>
      </rPr>
      <t>magazynowy</t>
    </r>
    <r>
      <rPr>
        <b/>
        <sz val="12"/>
        <color indexed="8"/>
        <rFont val="Arial"/>
        <family val="2"/>
        <charset val="238"/>
      </rPr>
      <t xml:space="preserve"> - 33 BLTr. - Powidz, ul. Witkowska 8</t>
    </r>
  </si>
  <si>
    <r>
      <t xml:space="preserve">Budynek nr 16/4204 - </t>
    </r>
    <r>
      <rPr>
        <b/>
        <sz val="12"/>
        <color rgb="FFFF0000"/>
        <rFont val="Arial"/>
        <family val="2"/>
        <charset val="238"/>
      </rPr>
      <t>kaplica/biurowy</t>
    </r>
    <r>
      <rPr>
        <b/>
        <sz val="12"/>
        <color indexed="8"/>
        <rFont val="Arial"/>
        <family val="2"/>
        <charset val="238"/>
      </rPr>
      <t xml:space="preserve"> - 33 BLTr - Powidz, ul. Witkowska 8</t>
    </r>
  </si>
  <si>
    <r>
      <t xml:space="preserve">Budynek nr 17/4204 - </t>
    </r>
    <r>
      <rPr>
        <b/>
        <sz val="12"/>
        <color rgb="FFFF0000"/>
        <rFont val="Arial"/>
        <family val="2"/>
        <charset val="238"/>
      </rPr>
      <t>biurowo-koszarowy</t>
    </r>
    <r>
      <rPr>
        <b/>
        <sz val="12"/>
        <color indexed="8"/>
        <rFont val="Arial"/>
        <family val="2"/>
        <charset val="238"/>
      </rPr>
      <t xml:space="preserve"> - 33 BLTr. - Powidz, ul. Witkowska 8</t>
    </r>
  </si>
  <si>
    <r>
      <t xml:space="preserve">Budynek nr 18/4204 - </t>
    </r>
    <r>
      <rPr>
        <b/>
        <sz val="12"/>
        <color rgb="FFFF0000"/>
        <rFont val="Arial"/>
        <family val="2"/>
        <charset val="238"/>
      </rPr>
      <t>biurowo-koszarowy</t>
    </r>
    <r>
      <rPr>
        <b/>
        <sz val="12"/>
        <color indexed="8"/>
        <rFont val="Arial"/>
        <family val="2"/>
        <charset val="238"/>
      </rPr>
      <t xml:space="preserve"> - 33 BLTr. - Powidz, ul. Witkowska 8</t>
    </r>
  </si>
  <si>
    <r>
      <t xml:space="preserve">Budynek nr 21/4204 - </t>
    </r>
    <r>
      <rPr>
        <b/>
        <sz val="12"/>
        <color rgb="FFFF0000"/>
        <rFont val="Arial"/>
        <family val="2"/>
        <charset val="238"/>
      </rPr>
      <t>magazynowy</t>
    </r>
    <r>
      <rPr>
        <b/>
        <sz val="12"/>
        <color indexed="8"/>
        <rFont val="Arial"/>
        <family val="2"/>
        <charset val="238"/>
      </rPr>
      <t xml:space="preserve"> - 33 BLTr. - Powidz, ul. Witkowska 8</t>
    </r>
  </si>
  <si>
    <r>
      <t xml:space="preserve">Budynek nr 28/4204 - </t>
    </r>
    <r>
      <rPr>
        <b/>
        <sz val="12"/>
        <color rgb="FFFF0000"/>
        <rFont val="Arial"/>
        <family val="2"/>
        <charset val="238"/>
      </rPr>
      <t xml:space="preserve">garaż </t>
    </r>
    <r>
      <rPr>
        <b/>
        <sz val="12"/>
        <color indexed="8"/>
        <rFont val="Arial"/>
        <family val="2"/>
        <charset val="238"/>
      </rPr>
      <t>- 33 BLTr. - Powidz, ul. Witkowska 8</t>
    </r>
  </si>
  <si>
    <r>
      <t>Budynek nr 29/4204 -</t>
    </r>
    <r>
      <rPr>
        <b/>
        <sz val="12"/>
        <color rgb="FFFF0000"/>
        <rFont val="Arial"/>
        <family val="2"/>
        <charset val="238"/>
      </rPr>
      <t xml:space="preserve"> wartownia-biurowy</t>
    </r>
    <r>
      <rPr>
        <b/>
        <sz val="12"/>
        <color indexed="8"/>
        <rFont val="Arial"/>
        <family val="2"/>
        <charset val="238"/>
      </rPr>
      <t xml:space="preserve"> - 33 BLTr. - Powidz, ul. Witkowska 8</t>
    </r>
  </si>
  <si>
    <r>
      <t xml:space="preserve">Kontener GSE Operations Center- </t>
    </r>
    <r>
      <rPr>
        <b/>
        <sz val="12"/>
        <color rgb="FFFF0000"/>
        <rFont val="Arial"/>
        <family val="2"/>
        <charset val="238"/>
      </rPr>
      <t xml:space="preserve">biurowy </t>
    </r>
    <r>
      <rPr>
        <b/>
        <sz val="12"/>
        <color indexed="8"/>
        <rFont val="Arial"/>
        <family val="2"/>
        <charset val="238"/>
      </rPr>
      <t xml:space="preserve">- 33 BLTr.  - Powidz - </t>
    </r>
    <r>
      <rPr>
        <b/>
        <sz val="12"/>
        <color rgb="FFFF0000"/>
        <rFont val="Arial"/>
        <family val="2"/>
        <charset val="238"/>
      </rPr>
      <t>Witkowska 8</t>
    </r>
  </si>
  <si>
    <r>
      <t>Kontener GSE Comunity Center-</t>
    </r>
    <r>
      <rPr>
        <b/>
        <sz val="12"/>
        <color rgb="FFFF0000"/>
        <rFont val="Arial"/>
        <family val="2"/>
        <charset val="238"/>
      </rPr>
      <t xml:space="preserve"> biurowy</t>
    </r>
    <r>
      <rPr>
        <b/>
        <sz val="12"/>
        <color indexed="8"/>
        <rFont val="Arial"/>
        <family val="2"/>
        <charset val="238"/>
      </rPr>
      <t xml:space="preserve"> - 33 BLTr. - Powidz - </t>
    </r>
    <r>
      <rPr>
        <b/>
        <sz val="12"/>
        <color rgb="FFFF0000"/>
        <rFont val="Arial"/>
        <family val="2"/>
        <charset val="238"/>
      </rPr>
      <t>Witkowska 8</t>
    </r>
  </si>
  <si>
    <r>
      <t xml:space="preserve">Kontener USO- 33 BLTr. - </t>
    </r>
    <r>
      <rPr>
        <b/>
        <sz val="12"/>
        <color rgb="FFFF0000"/>
        <rFont val="Arial"/>
        <family val="2"/>
        <charset val="238"/>
      </rPr>
      <t>socjalno-wypoczynkowy</t>
    </r>
    <r>
      <rPr>
        <b/>
        <sz val="12"/>
        <color indexed="8"/>
        <rFont val="Arial"/>
        <family val="2"/>
        <charset val="238"/>
      </rPr>
      <t xml:space="preserve"> Powidz - </t>
    </r>
    <r>
      <rPr>
        <b/>
        <sz val="12"/>
        <color rgb="FFFF0000"/>
        <rFont val="Arial"/>
        <family val="2"/>
        <charset val="238"/>
      </rPr>
      <t>Witkowska 8</t>
    </r>
  </si>
  <si>
    <r>
      <t xml:space="preserve">Namiot siłownia- 33 BLTr. - Powidz - </t>
    </r>
    <r>
      <rPr>
        <b/>
        <sz val="12"/>
        <color rgb="FFFF0000"/>
        <rFont val="Arial"/>
        <family val="2"/>
        <charset val="238"/>
      </rPr>
      <t>Witkowska 8</t>
    </r>
  </si>
  <si>
    <r>
      <t xml:space="preserve">Budynek nr 518/6015 - </t>
    </r>
    <r>
      <rPr>
        <b/>
        <sz val="12"/>
        <color rgb="FFFF0000"/>
        <rFont val="Arial"/>
        <family val="2"/>
        <charset val="238"/>
      </rPr>
      <t>domek startowy</t>
    </r>
    <r>
      <rPr>
        <b/>
        <sz val="12"/>
        <color indexed="8"/>
        <rFont val="Arial"/>
        <family val="2"/>
        <charset val="238"/>
      </rPr>
      <t xml:space="preserve"> -33 BLTr. - Powidz - Osiedle 6</t>
    </r>
  </si>
  <si>
    <r>
      <t>Budynek nr 519 / 6015 -</t>
    </r>
    <r>
      <rPr>
        <b/>
        <sz val="12"/>
        <color rgb="FFFF0000"/>
        <rFont val="Arial"/>
        <family val="2"/>
        <charset val="238"/>
      </rPr>
      <t>biurowo-sztabowy</t>
    </r>
    <r>
      <rPr>
        <b/>
        <sz val="12"/>
        <color indexed="8"/>
        <rFont val="Arial"/>
        <family val="2"/>
        <charset val="238"/>
      </rPr>
      <t xml:space="preserve"> - 33 BLTr. - Powidz - Osiedle 6</t>
    </r>
  </si>
  <si>
    <r>
      <t xml:space="preserve">Budynek nr 520 / 6015 - </t>
    </r>
    <r>
      <rPr>
        <b/>
        <sz val="12"/>
        <color rgb="FFFF0000"/>
        <rFont val="Arial"/>
        <family val="2"/>
        <charset val="238"/>
      </rPr>
      <t>biurowo-sztabowy</t>
    </r>
    <r>
      <rPr>
        <b/>
        <sz val="12"/>
        <color indexed="8"/>
        <rFont val="Arial"/>
        <family val="2"/>
        <charset val="238"/>
      </rPr>
      <t xml:space="preserve"> - 33 BLTr. - Powidz - Osiedle 6</t>
    </r>
  </si>
  <si>
    <t>biurowa - wykładziny PCV</t>
  </si>
  <si>
    <t>powierzchnia klatek schodowych, korytarzy  - płytki ceram.</t>
  </si>
  <si>
    <t>powierzchnia klatek schodowych, korytarzy - płytki ceram.</t>
  </si>
  <si>
    <t>Budynek nr 11/4204 - biurowo - 33 BLTr. - Powidz, ul. Witkowska 8</t>
  </si>
  <si>
    <t xml:space="preserve"> sal konferencyjnych, jadalni, stołówek - wykładziny PCV</t>
  </si>
  <si>
    <t>powierzchnia klatek schodowych, korytarzy    - płytki ceram.</t>
  </si>
  <si>
    <t>biurowa,  wykładziny PCV</t>
  </si>
  <si>
    <t>biurowa- wykładziny PCV</t>
  </si>
  <si>
    <t>powierzchnia klatek schodowych, korytarzy    - wykładzina PCV</t>
  </si>
  <si>
    <t>powierzchnia klatek schodowych, korytarzy  - wykładzina PCV</t>
  </si>
  <si>
    <t>powierzchnia klatek schodowych, korytarzy   - wykładzina PCV</t>
  </si>
  <si>
    <r>
      <t>biurowa, sal konferencyjnych - wykładziny PCV, w tym pow. sal konferencyjnych 51,90 m</t>
    </r>
    <r>
      <rPr>
        <sz val="10"/>
        <color rgb="FFFF0000"/>
        <rFont val="Calibri"/>
        <family val="2"/>
        <charset val="238"/>
      </rPr>
      <t>²</t>
    </r>
    <r>
      <rPr>
        <sz val="10"/>
        <color rgb="FFFF0000"/>
        <rFont val="Arial"/>
        <family val="2"/>
        <charset val="238"/>
      </rPr>
      <t>, pom. Dowódców - 88,38 m</t>
    </r>
    <r>
      <rPr>
        <sz val="10"/>
        <color rgb="FFFF0000"/>
        <rFont val="Calibri"/>
        <family val="2"/>
        <charset val="238"/>
      </rPr>
      <t>²</t>
    </r>
    <r>
      <rPr>
        <sz val="10"/>
        <color rgb="FFFF0000"/>
        <rFont val="Arial"/>
        <family val="2"/>
        <charset val="238"/>
      </rPr>
      <t>, pow. biurowa - 489,61 m</t>
    </r>
    <r>
      <rPr>
        <sz val="10"/>
        <color rgb="FFFF0000"/>
        <rFont val="Calibri"/>
        <family val="2"/>
        <charset val="238"/>
      </rPr>
      <t>²</t>
    </r>
    <r>
      <rPr>
        <sz val="10"/>
        <color rgb="FFFF0000"/>
        <rFont val="Arial"/>
        <family val="2"/>
        <charset val="238"/>
      </rPr>
      <t xml:space="preserve">  </t>
    </r>
  </si>
  <si>
    <r>
      <t>biurowa, sal konferencyjnych - wykładziny PCV, w tym pow. sal konferencyjnych 51,17 m</t>
    </r>
    <r>
      <rPr>
        <sz val="10"/>
        <color rgb="FFFF0000"/>
        <rFont val="Calibri"/>
        <family val="2"/>
        <charset val="238"/>
      </rPr>
      <t>²</t>
    </r>
    <r>
      <rPr>
        <sz val="10"/>
        <color rgb="FFFF0000"/>
        <rFont val="Arial"/>
        <family val="2"/>
        <charset val="238"/>
      </rPr>
      <t>, pom. Dowódców - 127,25 m</t>
    </r>
    <r>
      <rPr>
        <sz val="10"/>
        <color rgb="FFFF0000"/>
        <rFont val="Calibri"/>
        <family val="2"/>
        <charset val="238"/>
      </rPr>
      <t>²</t>
    </r>
    <r>
      <rPr>
        <sz val="10"/>
        <color rgb="FFFF0000"/>
        <rFont val="Arial"/>
        <family val="2"/>
        <charset val="238"/>
      </rPr>
      <t>, pow. biurowa - 1 262,41 m</t>
    </r>
    <r>
      <rPr>
        <sz val="10"/>
        <color rgb="FFFF0000"/>
        <rFont val="Calibri"/>
        <family val="2"/>
        <charset val="238"/>
      </rPr>
      <t>²</t>
    </r>
    <r>
      <rPr>
        <sz val="10"/>
        <color rgb="FFFF0000"/>
        <rFont val="Arial"/>
        <family val="2"/>
        <charset val="238"/>
      </rPr>
      <t xml:space="preserve">  </t>
    </r>
  </si>
  <si>
    <r>
      <t>biurowa, pom. socjalne - wykładziny PCV, w tym pow. biurowa 86,96 m</t>
    </r>
    <r>
      <rPr>
        <sz val="10"/>
        <color rgb="FFFF0000"/>
        <rFont val="Calibri"/>
        <family val="2"/>
        <charset val="238"/>
      </rPr>
      <t>², pom. socjalne 33,80 m²</t>
    </r>
  </si>
  <si>
    <t>pom. sanitarne</t>
  </si>
  <si>
    <t xml:space="preserve"> Załącznik nr 2B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</si>
</sst>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4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Palatino"/>
      <family val="1"/>
      <charset val="238"/>
    </font>
    <font>
      <b/>
      <u/>
      <sz val="12"/>
      <color indexed="8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3" borderId="9" applyNumberFormat="0" applyFont="0" applyAlignment="0" applyProtection="0"/>
    <xf numFmtId="0" fontId="18" fillId="3" borderId="0" applyNumberFormat="0" applyBorder="0" applyAlignment="0" applyProtection="0"/>
    <xf numFmtId="9" fontId="30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0" fillId="0" borderId="0" xfId="0" applyFill="1" applyBorder="1"/>
    <xf numFmtId="2" fontId="33" fillId="24" borderId="10" xfId="0" applyNumberFormat="1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/>
    </xf>
    <xf numFmtId="4" fontId="33" fillId="24" borderId="10" xfId="0" applyNumberFormat="1" applyFont="1" applyFill="1" applyBorder="1" applyAlignment="1">
      <alignment horizontal="center" vertical="center" wrapText="1"/>
    </xf>
    <xf numFmtId="4" fontId="19" fillId="24" borderId="10" xfId="0" applyNumberFormat="1" applyFont="1" applyFill="1" applyBorder="1" applyAlignment="1">
      <alignment horizontal="center" vertical="center" wrapText="1"/>
    </xf>
    <xf numFmtId="4" fontId="19" fillId="24" borderId="18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0" fontId="19" fillId="24" borderId="25" xfId="0" applyFont="1" applyFill="1" applyBorder="1" applyAlignment="1">
      <alignment horizontal="center" vertical="center" wrapText="1"/>
    </xf>
    <xf numFmtId="0" fontId="19" fillId="24" borderId="26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/>
    </xf>
    <xf numFmtId="0" fontId="19" fillId="24" borderId="13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4" fontId="28" fillId="24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24" borderId="26" xfId="0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/>
    </xf>
    <xf numFmtId="0" fontId="23" fillId="24" borderId="40" xfId="0" applyFont="1" applyFill="1" applyBorder="1" applyAlignment="1">
      <alignment horizontal="center"/>
    </xf>
    <xf numFmtId="0" fontId="19" fillId="24" borderId="43" xfId="0" applyFont="1" applyFill="1" applyBorder="1" applyAlignment="1">
      <alignment horizontal="center" vertical="center"/>
    </xf>
    <xf numFmtId="2" fontId="33" fillId="24" borderId="44" xfId="0" applyNumberFormat="1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2" fontId="0" fillId="24" borderId="40" xfId="0" applyNumberFormat="1" applyFill="1" applyBorder="1" applyAlignment="1">
      <alignment horizontal="center" vertical="center" wrapText="1"/>
    </xf>
    <xf numFmtId="2" fontId="23" fillId="24" borderId="47" xfId="0" applyNumberFormat="1" applyFont="1" applyFill="1" applyBorder="1" applyAlignment="1">
      <alignment horizontal="center" vertical="center" wrapText="1"/>
    </xf>
    <xf numFmtId="0" fontId="26" fillId="24" borderId="36" xfId="0" applyFont="1" applyFill="1" applyBorder="1" applyAlignment="1">
      <alignment horizontal="left" vertical="center" wrapText="1"/>
    </xf>
    <xf numFmtId="0" fontId="26" fillId="24" borderId="0" xfId="0" applyFont="1" applyFill="1" applyBorder="1" applyAlignment="1">
      <alignment horizontal="left" vertical="center" wrapText="1"/>
    </xf>
    <xf numFmtId="2" fontId="23" fillId="24" borderId="36" xfId="0" applyNumberFormat="1" applyFont="1" applyFill="1" applyBorder="1" applyAlignment="1">
      <alignment horizontal="center" vertical="center" wrapText="1"/>
    </xf>
    <xf numFmtId="4" fontId="0" fillId="24" borderId="40" xfId="0" applyNumberFormat="1" applyFill="1" applyBorder="1" applyAlignment="1">
      <alignment horizontal="center" vertical="center" wrapText="1"/>
    </xf>
    <xf numFmtId="4" fontId="23" fillId="24" borderId="47" xfId="0" applyNumberFormat="1" applyFont="1" applyFill="1" applyBorder="1" applyAlignment="1">
      <alignment horizontal="center" vertical="center" wrapText="1"/>
    </xf>
    <xf numFmtId="4" fontId="19" fillId="24" borderId="12" xfId="0" applyNumberFormat="1" applyFont="1" applyFill="1" applyBorder="1" applyAlignment="1">
      <alignment horizontal="center" vertical="center" wrapText="1"/>
    </xf>
    <xf numFmtId="0" fontId="26" fillId="24" borderId="50" xfId="0" applyFont="1" applyFill="1" applyBorder="1" applyAlignment="1">
      <alignment horizontal="left" vertical="center" wrapText="1"/>
    </xf>
    <xf numFmtId="2" fontId="23" fillId="24" borderId="0" xfId="0" applyNumberFormat="1" applyFont="1" applyFill="1" applyBorder="1" applyAlignment="1">
      <alignment horizontal="center" vertical="center" wrapText="1"/>
    </xf>
    <xf numFmtId="0" fontId="29" fillId="24" borderId="17" xfId="0" applyFont="1" applyFill="1" applyBorder="1" applyAlignment="1">
      <alignment horizontal="left" vertical="center" wrapText="1"/>
    </xf>
    <xf numFmtId="0" fontId="29" fillId="24" borderId="18" xfId="0" applyFont="1" applyFill="1" applyBorder="1" applyAlignment="1">
      <alignment horizontal="left" vertical="center" wrapText="1"/>
    </xf>
    <xf numFmtId="2" fontId="0" fillId="24" borderId="18" xfId="0" applyNumberFormat="1" applyFill="1" applyBorder="1" applyAlignment="1">
      <alignment horizontal="center" vertical="center" wrapText="1"/>
    </xf>
    <xf numFmtId="9" fontId="0" fillId="24" borderId="18" xfId="0" applyNumberFormat="1" applyFill="1" applyBorder="1" applyAlignment="1">
      <alignment horizontal="center" vertical="center" wrapText="1"/>
    </xf>
    <xf numFmtId="2" fontId="29" fillId="24" borderId="18" xfId="0" applyNumberFormat="1" applyFont="1" applyFill="1" applyBorder="1" applyAlignment="1">
      <alignment horizontal="center" vertical="center" wrapText="1"/>
    </xf>
    <xf numFmtId="0" fontId="0" fillId="0" borderId="40" xfId="0" applyFill="1" applyBorder="1"/>
    <xf numFmtId="0" fontId="0" fillId="0" borderId="47" xfId="0" applyFill="1" applyBorder="1"/>
    <xf numFmtId="0" fontId="0" fillId="0" borderId="10" xfId="0" applyFill="1" applyBorder="1" applyAlignment="1">
      <alignment horizontal="center"/>
    </xf>
    <xf numFmtId="0" fontId="0" fillId="0" borderId="26" xfId="0" applyFill="1" applyBorder="1" applyAlignment="1">
      <alignment horizontal="center" vertical="center" wrapText="1"/>
    </xf>
    <xf numFmtId="0" fontId="17" fillId="24" borderId="26" xfId="0" applyFont="1" applyFill="1" applyBorder="1" applyAlignment="1">
      <alignment horizontal="center" vertical="center" wrapText="1"/>
    </xf>
    <xf numFmtId="0" fontId="17" fillId="0" borderId="40" xfId="0" applyFont="1" applyFill="1" applyBorder="1"/>
    <xf numFmtId="0" fontId="17" fillId="0" borderId="43" xfId="0" applyFont="1" applyFill="1" applyBorder="1"/>
    <xf numFmtId="0" fontId="0" fillId="0" borderId="44" xfId="0" applyFill="1" applyBorder="1"/>
    <xf numFmtId="2" fontId="0" fillId="24" borderId="63" xfId="0" applyNumberFormat="1" applyFill="1" applyBorder="1" applyAlignment="1">
      <alignment horizontal="center" vertical="center" wrapText="1"/>
    </xf>
    <xf numFmtId="0" fontId="20" fillId="26" borderId="27" xfId="0" applyFont="1" applyFill="1" applyBorder="1" applyAlignment="1">
      <alignment vertical="center"/>
    </xf>
    <xf numFmtId="0" fontId="20" fillId="26" borderId="15" xfId="0" applyFont="1" applyFill="1" applyBorder="1" applyAlignment="1">
      <alignment vertical="center"/>
    </xf>
    <xf numFmtId="0" fontId="20" fillId="26" borderId="41" xfId="0" applyFont="1" applyFill="1" applyBorder="1" applyAlignment="1">
      <alignment vertical="center"/>
    </xf>
    <xf numFmtId="0" fontId="17" fillId="24" borderId="3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19" fillId="24" borderId="64" xfId="0" applyFont="1" applyFill="1" applyBorder="1" applyAlignment="1">
      <alignment horizontal="center" vertical="center" wrapText="1"/>
    </xf>
    <xf numFmtId="0" fontId="21" fillId="24" borderId="27" xfId="0" applyFont="1" applyFill="1" applyBorder="1" applyAlignment="1">
      <alignment horizontal="center" vertical="center"/>
    </xf>
    <xf numFmtId="0" fontId="19" fillId="24" borderId="27" xfId="0" applyFont="1" applyFill="1" applyBorder="1" applyAlignment="1">
      <alignment horizontal="center" vertical="center"/>
    </xf>
    <xf numFmtId="0" fontId="19" fillId="24" borderId="28" xfId="0" applyFont="1" applyFill="1" applyBorder="1" applyAlignment="1">
      <alignment horizontal="center" vertical="center"/>
    </xf>
    <xf numFmtId="2" fontId="38" fillId="24" borderId="10" xfId="0" applyNumberFormat="1" applyFont="1" applyFill="1" applyBorder="1" applyAlignment="1">
      <alignment horizontal="center" vertical="center" wrapText="1"/>
    </xf>
    <xf numFmtId="4" fontId="38" fillId="24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7" fillId="0" borderId="28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23" fillId="0" borderId="59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/>
    </xf>
    <xf numFmtId="0" fontId="23" fillId="0" borderId="60" xfId="0" applyFont="1" applyFill="1" applyBorder="1" applyAlignment="1">
      <alignment horizontal="center"/>
    </xf>
    <xf numFmtId="0" fontId="23" fillId="0" borderId="61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49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23" fillId="0" borderId="64" xfId="0" applyFont="1" applyFill="1" applyBorder="1" applyAlignment="1">
      <alignment horizontal="center"/>
    </xf>
    <xf numFmtId="0" fontId="23" fillId="0" borderId="57" xfId="0" applyFont="1" applyFill="1" applyBorder="1" applyAlignment="1">
      <alignment horizontal="center"/>
    </xf>
    <xf numFmtId="0" fontId="23" fillId="0" borderId="58" xfId="0" applyFont="1" applyFill="1" applyBorder="1" applyAlignment="1">
      <alignment horizontal="center"/>
    </xf>
    <xf numFmtId="0" fontId="17" fillId="0" borderId="54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center" vertical="center" wrapText="1"/>
    </xf>
    <xf numFmtId="0" fontId="28" fillId="24" borderId="27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4" xfId="0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left" vertical="center" wrapText="1"/>
    </xf>
    <xf numFmtId="0" fontId="26" fillId="24" borderId="29" xfId="0" applyFont="1" applyFill="1" applyBorder="1" applyAlignment="1">
      <alignment horizontal="left" vertical="center" wrapText="1"/>
    </xf>
    <xf numFmtId="4" fontId="17" fillId="24" borderId="35" xfId="0" applyNumberFormat="1" applyFont="1" applyFill="1" applyBorder="1" applyAlignment="1">
      <alignment horizontal="center" vertical="center"/>
    </xf>
    <xf numFmtId="4" fontId="17" fillId="24" borderId="37" xfId="0" applyNumberFormat="1" applyFont="1" applyFill="1" applyBorder="1" applyAlignment="1">
      <alignment horizontal="center" vertical="center"/>
    </xf>
    <xf numFmtId="4" fontId="17" fillId="24" borderId="36" xfId="0" applyNumberFormat="1" applyFont="1" applyFill="1" applyBorder="1" applyAlignment="1">
      <alignment horizontal="center" vertical="center"/>
    </xf>
    <xf numFmtId="4" fontId="17" fillId="24" borderId="0" xfId="0" applyNumberFormat="1" applyFont="1" applyFill="1" applyBorder="1" applyAlignment="1">
      <alignment horizontal="center" vertical="center"/>
    </xf>
    <xf numFmtId="4" fontId="17" fillId="24" borderId="17" xfId="0" applyNumberFormat="1" applyFont="1" applyFill="1" applyBorder="1" applyAlignment="1">
      <alignment horizontal="center" vertical="center"/>
    </xf>
    <xf numFmtId="4" fontId="17" fillId="24" borderId="18" xfId="0" applyNumberFormat="1" applyFon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9" fontId="0" fillId="0" borderId="20" xfId="0" applyNumberFormat="1" applyFill="1" applyBorder="1" applyAlignment="1">
      <alignment horizontal="center" vertical="center"/>
    </xf>
    <xf numFmtId="9" fontId="0" fillId="0" borderId="12" xfId="0" applyNumberFormat="1" applyFill="1" applyBorder="1" applyAlignment="1">
      <alignment horizontal="center" vertical="center"/>
    </xf>
    <xf numFmtId="2" fontId="0" fillId="24" borderId="14" xfId="0" applyNumberFormat="1" applyFill="1" applyBorder="1" applyAlignment="1">
      <alignment horizontal="center" vertical="center" wrapText="1"/>
    </xf>
    <xf numFmtId="2" fontId="0" fillId="24" borderId="15" xfId="0" applyNumberFormat="1" applyFill="1" applyBorder="1" applyAlignment="1">
      <alignment horizontal="center" vertical="center" wrapText="1"/>
    </xf>
    <xf numFmtId="2" fontId="0" fillId="24" borderId="41" xfId="0" applyNumberFormat="1" applyFill="1" applyBorder="1" applyAlignment="1">
      <alignment horizontal="center" vertical="center" wrapText="1"/>
    </xf>
    <xf numFmtId="2" fontId="23" fillId="24" borderId="32" xfId="0" applyNumberFormat="1" applyFont="1" applyFill="1" applyBorder="1" applyAlignment="1">
      <alignment horizontal="center" vertical="center" wrapText="1"/>
    </xf>
    <xf numFmtId="2" fontId="23" fillId="24" borderId="29" xfId="0" applyNumberFormat="1" applyFont="1" applyFill="1" applyBorder="1" applyAlignment="1">
      <alignment horizontal="center" vertical="center" wrapText="1"/>
    </xf>
    <xf numFmtId="2" fontId="23" fillId="24" borderId="56" xfId="0" applyNumberFormat="1" applyFont="1" applyFill="1" applyBorder="1" applyAlignment="1">
      <alignment horizontal="center" vertical="center" wrapText="1"/>
    </xf>
    <xf numFmtId="4" fontId="35" fillId="24" borderId="35" xfId="0" applyNumberFormat="1" applyFont="1" applyFill="1" applyBorder="1" applyAlignment="1">
      <alignment horizontal="center" vertical="center"/>
    </xf>
    <xf numFmtId="4" fontId="35" fillId="24" borderId="38" xfId="0" applyNumberFormat="1" applyFont="1" applyFill="1" applyBorder="1" applyAlignment="1">
      <alignment horizontal="center" vertical="center"/>
    </xf>
    <xf numFmtId="4" fontId="35" fillId="24" borderId="36" xfId="0" applyNumberFormat="1" applyFont="1" applyFill="1" applyBorder="1" applyAlignment="1">
      <alignment horizontal="center" vertical="center"/>
    </xf>
    <xf numFmtId="4" fontId="35" fillId="24" borderId="48" xfId="0" applyNumberFormat="1" applyFont="1" applyFill="1" applyBorder="1" applyAlignment="1">
      <alignment horizontal="center" vertical="center"/>
    </xf>
    <xf numFmtId="4" fontId="35" fillId="24" borderId="17" xfId="0" applyNumberFormat="1" applyFont="1" applyFill="1" applyBorder="1" applyAlignment="1">
      <alignment horizontal="center" vertical="center"/>
    </xf>
    <xf numFmtId="4" fontId="35" fillId="24" borderId="19" xfId="0" applyNumberFormat="1" applyFont="1" applyFill="1" applyBorder="1" applyAlignment="1">
      <alignment horizontal="center" vertical="center"/>
    </xf>
    <xf numFmtId="0" fontId="19" fillId="24" borderId="33" xfId="0" applyNumberFormat="1" applyFont="1" applyFill="1" applyBorder="1" applyAlignment="1">
      <alignment horizontal="center" vertical="center" wrapText="1"/>
    </xf>
    <xf numFmtId="0" fontId="19" fillId="24" borderId="34" xfId="0" applyNumberFormat="1" applyFont="1" applyFill="1" applyBorder="1" applyAlignment="1">
      <alignment horizontal="center" vertical="center" wrapText="1"/>
    </xf>
    <xf numFmtId="0" fontId="17" fillId="24" borderId="33" xfId="0" applyFont="1" applyFill="1" applyBorder="1" applyAlignment="1">
      <alignment horizontal="center" vertical="center" wrapText="1"/>
    </xf>
    <xf numFmtId="0" fontId="0" fillId="24" borderId="57" xfId="0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/>
    </xf>
    <xf numFmtId="0" fontId="26" fillId="24" borderId="16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/>
    </xf>
    <xf numFmtId="0" fontId="0" fillId="24" borderId="3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17" fillId="24" borderId="57" xfId="0" applyFont="1" applyFill="1" applyBorder="1" applyAlignment="1">
      <alignment horizontal="center" vertical="center" wrapText="1"/>
    </xf>
    <xf numFmtId="0" fontId="0" fillId="24" borderId="58" xfId="0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horizontal="left" vertical="center" wrapText="1"/>
    </xf>
    <xf numFmtId="0" fontId="19" fillId="24" borderId="16" xfId="0" applyFont="1" applyFill="1" applyBorder="1" applyAlignment="1">
      <alignment horizontal="left" vertical="center" wrapText="1"/>
    </xf>
    <xf numFmtId="0" fontId="19" fillId="24" borderId="14" xfId="0" applyFont="1" applyFill="1" applyBorder="1" applyAlignment="1">
      <alignment horizontal="left" vertical="center"/>
    </xf>
    <xf numFmtId="0" fontId="19" fillId="24" borderId="16" xfId="0" applyFont="1" applyFill="1" applyBorder="1" applyAlignment="1">
      <alignment horizontal="left" vertical="center"/>
    </xf>
    <xf numFmtId="4" fontId="19" fillId="24" borderId="20" xfId="0" applyNumberFormat="1" applyFont="1" applyFill="1" applyBorder="1" applyAlignment="1">
      <alignment horizontal="center" vertical="center" wrapText="1"/>
    </xf>
    <xf numFmtId="1" fontId="17" fillId="24" borderId="11" xfId="42" applyNumberFormat="1" applyFont="1" applyFill="1" applyBorder="1" applyAlignment="1">
      <alignment horizontal="center" vertical="center"/>
    </xf>
    <xf numFmtId="1" fontId="17" fillId="24" borderId="20" xfId="42" applyNumberFormat="1" applyFont="1" applyFill="1" applyBorder="1" applyAlignment="1">
      <alignment horizontal="center" vertical="center"/>
    </xf>
    <xf numFmtId="1" fontId="17" fillId="24" borderId="12" xfId="42" applyNumberFormat="1" applyFont="1" applyFill="1" applyBorder="1" applyAlignment="1">
      <alignment horizontal="center" vertical="center"/>
    </xf>
    <xf numFmtId="4" fontId="36" fillId="0" borderId="35" xfId="0" applyNumberFormat="1" applyFont="1" applyFill="1" applyBorder="1" applyAlignment="1">
      <alignment horizontal="center" vertical="center"/>
    </xf>
    <xf numFmtId="4" fontId="36" fillId="0" borderId="55" xfId="0" applyNumberFormat="1" applyFont="1" applyFill="1" applyBorder="1" applyAlignment="1">
      <alignment horizontal="center" vertical="center"/>
    </xf>
    <xf numFmtId="4" fontId="36" fillId="0" borderId="36" xfId="0" applyNumberFormat="1" applyFont="1" applyFill="1" applyBorder="1" applyAlignment="1">
      <alignment horizontal="center" vertical="center"/>
    </xf>
    <xf numFmtId="4" fontId="36" fillId="0" borderId="51" xfId="0" applyNumberFormat="1" applyFont="1" applyFill="1" applyBorder="1" applyAlignment="1">
      <alignment horizontal="center" vertical="center"/>
    </xf>
    <xf numFmtId="4" fontId="36" fillId="0" borderId="17" xfId="0" applyNumberFormat="1" applyFont="1" applyFill="1" applyBorder="1" applyAlignment="1">
      <alignment horizontal="center" vertical="center"/>
    </xf>
    <xf numFmtId="4" fontId="36" fillId="0" borderId="49" xfId="0" applyNumberFormat="1" applyFont="1" applyFill="1" applyBorder="1" applyAlignment="1">
      <alignment horizontal="center" vertical="center"/>
    </xf>
    <xf numFmtId="0" fontId="20" fillId="25" borderId="27" xfId="0" applyFont="1" applyFill="1" applyBorder="1" applyAlignment="1">
      <alignment horizontal="center" vertical="center"/>
    </xf>
    <xf numFmtId="0" fontId="20" fillId="25" borderId="15" xfId="0" applyFont="1" applyFill="1" applyBorder="1" applyAlignment="1">
      <alignment horizontal="center" vertical="center"/>
    </xf>
    <xf numFmtId="0" fontId="20" fillId="25" borderId="41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2" fontId="19" fillId="24" borderId="20" xfId="0" applyNumberFormat="1" applyFont="1" applyFill="1" applyBorder="1" applyAlignment="1">
      <alignment horizontal="center" vertical="center" wrapText="1"/>
    </xf>
    <xf numFmtId="2" fontId="17" fillId="24" borderId="20" xfId="0" applyNumberFormat="1" applyFont="1" applyFill="1" applyBorder="1" applyAlignment="1">
      <alignment horizontal="center" vertical="center"/>
    </xf>
    <xf numFmtId="9" fontId="17" fillId="24" borderId="20" xfId="42" applyFont="1" applyFill="1" applyBorder="1" applyAlignment="1">
      <alignment horizontal="center" vertical="center"/>
    </xf>
    <xf numFmtId="2" fontId="17" fillId="24" borderId="42" xfId="0" applyNumberFormat="1" applyFont="1" applyFill="1" applyBorder="1" applyAlignment="1">
      <alignment horizontal="center" vertical="center"/>
    </xf>
    <xf numFmtId="0" fontId="38" fillId="24" borderId="14" xfId="0" applyFont="1" applyFill="1" applyBorder="1" applyAlignment="1">
      <alignment horizontal="left" vertical="center" wrapText="1"/>
    </xf>
    <xf numFmtId="0" fontId="38" fillId="24" borderId="16" xfId="0" applyFont="1" applyFill="1" applyBorder="1" applyAlignment="1">
      <alignment horizontal="left" vertical="center" wrapText="1"/>
    </xf>
    <xf numFmtId="0" fontId="38" fillId="0" borderId="14" xfId="0" applyFont="1" applyFill="1" applyBorder="1" applyAlignment="1">
      <alignment horizontal="left" vertical="center" wrapText="1"/>
    </xf>
    <xf numFmtId="0" fontId="38" fillId="0" borderId="16" xfId="0" applyFont="1" applyFill="1" applyBorder="1" applyAlignment="1">
      <alignment horizontal="left" vertical="center" wrapText="1"/>
    </xf>
    <xf numFmtId="2" fontId="17" fillId="24" borderId="46" xfId="0" applyNumberFormat="1" applyFont="1" applyFill="1" applyBorder="1" applyAlignment="1">
      <alignment horizontal="center" vertical="center"/>
    </xf>
    <xf numFmtId="0" fontId="28" fillId="24" borderId="61" xfId="0" applyFont="1" applyFill="1" applyBorder="1" applyAlignment="1">
      <alignment horizontal="center" vertical="center" wrapText="1"/>
    </xf>
    <xf numFmtId="0" fontId="28" fillId="24" borderId="18" xfId="0" applyFont="1" applyFill="1" applyBorder="1" applyAlignment="1">
      <alignment horizontal="center" vertical="center" wrapText="1"/>
    </xf>
    <xf numFmtId="0" fontId="28" fillId="24" borderId="19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19" fillId="24" borderId="45" xfId="0" applyNumberFormat="1" applyFont="1" applyFill="1" applyBorder="1" applyAlignment="1">
      <alignment horizontal="center" vertical="center" wrapText="1"/>
    </xf>
    <xf numFmtId="2" fontId="17" fillId="24" borderId="45" xfId="0" applyNumberFormat="1" applyFont="1" applyFill="1" applyBorder="1" applyAlignment="1">
      <alignment horizontal="center" vertical="center"/>
    </xf>
    <xf numFmtId="9" fontId="17" fillId="24" borderId="45" xfId="42" applyFont="1" applyFill="1" applyBorder="1" applyAlignment="1">
      <alignment horizontal="center" vertical="center"/>
    </xf>
    <xf numFmtId="0" fontId="19" fillId="24" borderId="32" xfId="0" applyFont="1" applyFill="1" applyBorder="1" applyAlignment="1">
      <alignment horizontal="left" vertical="center"/>
    </xf>
    <xf numFmtId="0" fontId="19" fillId="24" borderId="30" xfId="0" applyFont="1" applyFill="1" applyBorder="1" applyAlignment="1">
      <alignment horizontal="left" vertical="center"/>
    </xf>
    <xf numFmtId="0" fontId="19" fillId="24" borderId="64" xfId="0" applyNumberFormat="1" applyFont="1" applyFill="1" applyBorder="1" applyAlignment="1">
      <alignment horizontal="center" vertical="center" wrapText="1"/>
    </xf>
    <xf numFmtId="2" fontId="19" fillId="24" borderId="10" xfId="0" applyNumberFormat="1" applyFont="1" applyFill="1" applyBorder="1" applyAlignment="1">
      <alignment horizontal="center" vertical="center" wrapText="1"/>
    </xf>
    <xf numFmtId="2" fontId="19" fillId="24" borderId="44" xfId="0" applyNumberFormat="1" applyFont="1" applyFill="1" applyBorder="1" applyAlignment="1">
      <alignment horizontal="center" vertical="center" wrapText="1"/>
    </xf>
    <xf numFmtId="2" fontId="17" fillId="24" borderId="10" xfId="0" applyNumberFormat="1" applyFont="1" applyFill="1" applyBorder="1" applyAlignment="1">
      <alignment horizontal="center" vertical="center"/>
    </xf>
    <xf numFmtId="2" fontId="17" fillId="24" borderId="44" xfId="0" applyNumberFormat="1" applyFont="1" applyFill="1" applyBorder="1" applyAlignment="1">
      <alignment horizontal="center" vertical="center"/>
    </xf>
    <xf numFmtId="9" fontId="17" fillId="24" borderId="10" xfId="42" applyFont="1" applyFill="1" applyBorder="1" applyAlignment="1">
      <alignment horizontal="center" vertical="center"/>
    </xf>
    <xf numFmtId="9" fontId="17" fillId="24" borderId="44" xfId="42" applyFont="1" applyFill="1" applyBorder="1" applyAlignment="1">
      <alignment horizontal="center" vertical="center"/>
    </xf>
    <xf numFmtId="0" fontId="21" fillId="24" borderId="27" xfId="0" applyFont="1" applyFill="1" applyBorder="1" applyAlignment="1">
      <alignment horizontal="center" vertical="center"/>
    </xf>
    <xf numFmtId="0" fontId="19" fillId="24" borderId="27" xfId="0" applyFont="1" applyFill="1" applyBorder="1" applyAlignment="1">
      <alignment horizontal="left" vertical="center" wrapText="1"/>
    </xf>
    <xf numFmtId="0" fontId="19" fillId="24" borderId="13" xfId="0" applyFont="1" applyFill="1" applyBorder="1" applyAlignment="1">
      <alignment horizontal="left" vertical="center" wrapText="1"/>
    </xf>
    <xf numFmtId="0" fontId="19" fillId="24" borderId="10" xfId="0" applyFont="1" applyFill="1" applyBorder="1" applyAlignment="1">
      <alignment horizontal="left" vertical="center" wrapText="1"/>
    </xf>
    <xf numFmtId="0" fontId="19" fillId="24" borderId="43" xfId="0" applyFont="1" applyFill="1" applyBorder="1" applyAlignment="1">
      <alignment horizontal="left" vertical="center"/>
    </xf>
    <xf numFmtId="0" fontId="19" fillId="24" borderId="44" xfId="0" applyFont="1" applyFill="1" applyBorder="1" applyAlignment="1">
      <alignment horizontal="left" vertical="center"/>
    </xf>
    <xf numFmtId="4" fontId="28" fillId="24" borderId="14" xfId="0" applyNumberFormat="1" applyFont="1" applyFill="1" applyBorder="1" applyAlignment="1">
      <alignment horizontal="center" vertical="center" wrapText="1"/>
    </xf>
    <xf numFmtId="4" fontId="28" fillId="24" borderId="15" xfId="0" applyNumberFormat="1" applyFont="1" applyFill="1" applyBorder="1" applyAlignment="1">
      <alignment horizontal="center" vertical="center" wrapText="1"/>
    </xf>
    <xf numFmtId="0" fontId="21" fillId="24" borderId="36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4" fontId="28" fillId="24" borderId="27" xfId="0" applyNumberFormat="1" applyFont="1" applyFill="1" applyBorder="1" applyAlignment="1">
      <alignment horizontal="center" vertical="center" wrapText="1"/>
    </xf>
    <xf numFmtId="4" fontId="28" fillId="24" borderId="16" xfId="0" applyNumberFormat="1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6" fillId="24" borderId="36" xfId="0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2" fontId="17" fillId="24" borderId="40" xfId="0" applyNumberFormat="1" applyFont="1" applyFill="1" applyBorder="1" applyAlignment="1">
      <alignment horizontal="center" vertical="center"/>
    </xf>
    <xf numFmtId="2" fontId="17" fillId="24" borderId="47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right"/>
    </xf>
    <xf numFmtId="0" fontId="23" fillId="0" borderId="10" xfId="0" applyFont="1" applyFill="1" applyBorder="1" applyAlignment="1">
      <alignment horizontal="right"/>
    </xf>
    <xf numFmtId="4" fontId="26" fillId="24" borderId="28" xfId="0" applyNumberFormat="1" applyFont="1" applyFill="1" applyBorder="1" applyAlignment="1">
      <alignment horizontal="left" vertical="center" wrapText="1"/>
    </xf>
    <xf numFmtId="4" fontId="26" fillId="24" borderId="29" xfId="0" applyNumberFormat="1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right" vertical="center"/>
    </xf>
    <xf numFmtId="0" fontId="20" fillId="26" borderId="27" xfId="0" applyFont="1" applyFill="1" applyBorder="1" applyAlignment="1">
      <alignment horizontal="left" vertical="center"/>
    </xf>
    <xf numFmtId="0" fontId="20" fillId="26" borderId="15" xfId="0" applyFont="1" applyFill="1" applyBorder="1" applyAlignment="1">
      <alignment horizontal="left" vertical="center"/>
    </xf>
    <xf numFmtId="0" fontId="20" fillId="26" borderId="41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right" vertical="center" indent="1"/>
    </xf>
    <xf numFmtId="0" fontId="26" fillId="24" borderId="24" xfId="0" applyFont="1" applyFill="1" applyBorder="1" applyAlignment="1">
      <alignment horizontal="center" vertical="center" wrapText="1"/>
    </xf>
    <xf numFmtId="0" fontId="26" fillId="24" borderId="62" xfId="0" applyFont="1" applyFill="1" applyBorder="1" applyAlignment="1">
      <alignment horizontal="center" vertical="center" wrapText="1"/>
    </xf>
    <xf numFmtId="2" fontId="23" fillId="24" borderId="31" xfId="0" applyNumberFormat="1" applyFont="1" applyFill="1" applyBorder="1" applyAlignment="1">
      <alignment horizontal="center" vertical="center" wrapText="1"/>
    </xf>
    <xf numFmtId="2" fontId="23" fillId="24" borderId="0" xfId="0" applyNumberFormat="1" applyFont="1" applyFill="1" applyBorder="1" applyAlignment="1">
      <alignment horizontal="center" vertical="center" wrapText="1"/>
    </xf>
    <xf numFmtId="0" fontId="32" fillId="24" borderId="31" xfId="0" applyFont="1" applyFill="1" applyBorder="1" applyAlignment="1">
      <alignment horizontal="center" vertical="top" wrapText="1"/>
    </xf>
    <xf numFmtId="0" fontId="32" fillId="24" borderId="0" xfId="0" applyFont="1" applyFill="1" applyBorder="1" applyAlignment="1">
      <alignment horizontal="center" vertical="top" wrapText="1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Procentowy" xfId="42" builtinId="5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8"/>
  <sheetViews>
    <sheetView tabSelected="1" view="pageBreakPreview" zoomScaleSheetLayoutView="100" workbookViewId="0">
      <selection activeCell="A3" sqref="A3:I3"/>
    </sheetView>
  </sheetViews>
  <sheetFormatPr defaultRowHeight="12.75"/>
  <cols>
    <col min="1" max="1" width="9.140625" style="1"/>
    <col min="2" max="2" width="14.140625" style="1" customWidth="1"/>
    <col min="3" max="3" width="40" style="1" customWidth="1"/>
    <col min="4" max="4" width="15.7109375" style="1" customWidth="1"/>
    <col min="5" max="5" width="14.140625" style="1" customWidth="1"/>
    <col min="6" max="6" width="11.140625" style="1" customWidth="1"/>
    <col min="7" max="7" width="13.28515625" style="1" customWidth="1"/>
    <col min="8" max="8" width="7.42578125" style="1" customWidth="1"/>
    <col min="9" max="9" width="14.5703125" style="1" customWidth="1"/>
    <col min="10" max="13" width="9.140625" style="16"/>
    <col min="14" max="16384" width="9.140625" style="1"/>
  </cols>
  <sheetData>
    <row r="1" spans="1:13" ht="18">
      <c r="A1" s="194" t="s">
        <v>22</v>
      </c>
      <c r="B1" s="195"/>
      <c r="C1" s="195"/>
      <c r="D1" s="195"/>
      <c r="E1" s="195"/>
      <c r="F1" s="195"/>
      <c r="G1" s="195"/>
      <c r="H1" s="195"/>
      <c r="I1" s="195"/>
      <c r="J1" s="2"/>
      <c r="K1" s="2"/>
      <c r="L1" s="2"/>
      <c r="M1" s="2"/>
    </row>
    <row r="2" spans="1:13" ht="18">
      <c r="A2" s="198" t="s">
        <v>43</v>
      </c>
      <c r="B2" s="198"/>
      <c r="C2" s="198"/>
      <c r="D2" s="198"/>
      <c r="E2" s="198"/>
      <c r="F2" s="198"/>
      <c r="G2" s="198"/>
      <c r="H2" s="198"/>
      <c r="I2" s="198"/>
      <c r="J2" s="2"/>
      <c r="K2" s="2"/>
      <c r="L2" s="2"/>
      <c r="M2" s="2"/>
    </row>
    <row r="3" spans="1:13" ht="18.75" thickBot="1">
      <c r="A3" s="202" t="s">
        <v>83</v>
      </c>
      <c r="B3" s="202"/>
      <c r="C3" s="202"/>
      <c r="D3" s="202"/>
      <c r="E3" s="202"/>
      <c r="F3" s="202"/>
      <c r="G3" s="202"/>
      <c r="H3" s="202"/>
      <c r="I3" s="202"/>
      <c r="J3" s="2"/>
      <c r="K3" s="2"/>
      <c r="L3" s="2"/>
      <c r="M3" s="2"/>
    </row>
    <row r="4" spans="1:13" ht="81.75" customHeight="1" thickBot="1">
      <c r="A4" s="184" t="s">
        <v>45</v>
      </c>
      <c r="B4" s="185"/>
      <c r="C4" s="185"/>
      <c r="D4" s="185"/>
      <c r="E4" s="185"/>
      <c r="F4" s="185"/>
      <c r="G4" s="185"/>
      <c r="H4" s="185"/>
      <c r="I4" s="186"/>
      <c r="J4" s="2"/>
      <c r="K4" s="2"/>
      <c r="L4" s="2"/>
      <c r="M4" s="2"/>
    </row>
    <row r="5" spans="1:13" ht="55.5" customHeight="1" thickBot="1">
      <c r="A5" s="187" t="s">
        <v>46</v>
      </c>
      <c r="B5" s="188"/>
      <c r="C5" s="188"/>
      <c r="D5" s="188"/>
      <c r="E5" s="188"/>
      <c r="F5" s="188"/>
      <c r="G5" s="188"/>
      <c r="H5" s="188"/>
      <c r="I5" s="189"/>
      <c r="J5" s="2"/>
      <c r="K5" s="2"/>
      <c r="L5" s="2"/>
      <c r="M5" s="2"/>
    </row>
    <row r="6" spans="1:13" ht="60.75" customHeight="1" thickBot="1">
      <c r="A6" s="9" t="s">
        <v>0</v>
      </c>
      <c r="B6" s="116" t="s">
        <v>2</v>
      </c>
      <c r="C6" s="117"/>
      <c r="D6" s="10" t="s">
        <v>1</v>
      </c>
      <c r="E6" s="22" t="s">
        <v>13</v>
      </c>
      <c r="F6" s="17" t="s">
        <v>4</v>
      </c>
      <c r="G6" s="17" t="s">
        <v>12</v>
      </c>
      <c r="H6" s="17" t="s">
        <v>3</v>
      </c>
      <c r="I6" s="50" t="s">
        <v>28</v>
      </c>
      <c r="J6" s="2"/>
      <c r="K6" s="52"/>
      <c r="L6" s="52"/>
      <c r="M6" s="52"/>
    </row>
    <row r="7" spans="1:13" ht="18" customHeight="1">
      <c r="A7" s="11">
        <v>1</v>
      </c>
      <c r="B7" s="120">
        <v>2</v>
      </c>
      <c r="C7" s="121"/>
      <c r="D7" s="13">
        <v>3</v>
      </c>
      <c r="E7" s="13">
        <v>4</v>
      </c>
      <c r="F7" s="4">
        <v>5</v>
      </c>
      <c r="G7" s="4">
        <v>6</v>
      </c>
      <c r="H7" s="4">
        <v>7</v>
      </c>
      <c r="I7" s="19">
        <v>8</v>
      </c>
      <c r="J7" s="80" t="s">
        <v>30</v>
      </c>
      <c r="K7" s="81"/>
      <c r="L7" s="81"/>
      <c r="M7" s="82"/>
    </row>
    <row r="8" spans="1:13" ht="39.950000000000003" customHeight="1">
      <c r="A8" s="47" t="s">
        <v>51</v>
      </c>
      <c r="B8" s="48"/>
      <c r="C8" s="48"/>
      <c r="D8" s="48"/>
      <c r="E8" s="48"/>
      <c r="F8" s="48"/>
      <c r="G8" s="48"/>
      <c r="H8" s="48"/>
      <c r="I8" s="49"/>
      <c r="J8" s="60" t="s">
        <v>31</v>
      </c>
      <c r="K8" s="61"/>
      <c r="L8" s="61"/>
      <c r="M8" s="78"/>
    </row>
    <row r="9" spans="1:13" ht="39.950000000000003" customHeight="1">
      <c r="A9" s="12">
        <v>1</v>
      </c>
      <c r="B9" s="151" t="s">
        <v>68</v>
      </c>
      <c r="C9" s="152"/>
      <c r="D9" s="3">
        <v>158.68</v>
      </c>
      <c r="E9" s="147">
        <f>SUM(D9:D11)</f>
        <v>201.38</v>
      </c>
      <c r="F9" s="148">
        <v>0</v>
      </c>
      <c r="G9" s="148">
        <f>E9*F9</f>
        <v>0</v>
      </c>
      <c r="H9" s="149">
        <v>0.23</v>
      </c>
      <c r="I9" s="150">
        <f>G9*1.23</f>
        <v>0</v>
      </c>
      <c r="J9" s="60" t="s">
        <v>32</v>
      </c>
      <c r="K9" s="61"/>
      <c r="L9" s="62"/>
      <c r="M9" s="38">
        <v>2</v>
      </c>
    </row>
    <row r="10" spans="1:13" ht="39.950000000000003" customHeight="1">
      <c r="A10" s="12">
        <v>2</v>
      </c>
      <c r="B10" s="151" t="s">
        <v>69</v>
      </c>
      <c r="C10" s="152"/>
      <c r="D10" s="3">
        <v>32</v>
      </c>
      <c r="E10" s="147"/>
      <c r="F10" s="148"/>
      <c r="G10" s="148"/>
      <c r="H10" s="149"/>
      <c r="I10" s="150"/>
      <c r="J10" s="60" t="s">
        <v>33</v>
      </c>
      <c r="K10" s="61"/>
      <c r="L10" s="62"/>
      <c r="M10" s="38">
        <v>2</v>
      </c>
    </row>
    <row r="11" spans="1:13" ht="39.950000000000003" customHeight="1">
      <c r="A11" s="12">
        <v>3</v>
      </c>
      <c r="B11" s="130" t="s">
        <v>19</v>
      </c>
      <c r="C11" s="131"/>
      <c r="D11" s="3">
        <v>10.7</v>
      </c>
      <c r="E11" s="147"/>
      <c r="F11" s="148"/>
      <c r="G11" s="148"/>
      <c r="H11" s="149"/>
      <c r="I11" s="150"/>
      <c r="J11" s="60" t="s">
        <v>34</v>
      </c>
      <c r="K11" s="61"/>
      <c r="L11" s="62"/>
      <c r="M11" s="38">
        <v>0</v>
      </c>
    </row>
    <row r="12" spans="1:13" ht="20.100000000000001" customHeight="1">
      <c r="A12" s="89" t="s">
        <v>5</v>
      </c>
      <c r="B12" s="90"/>
      <c r="C12" s="91"/>
      <c r="D12" s="15">
        <v>26</v>
      </c>
      <c r="E12" s="92" t="s">
        <v>10</v>
      </c>
      <c r="F12" s="90"/>
      <c r="G12" s="90"/>
      <c r="H12" s="90"/>
      <c r="I12" s="23">
        <v>53.21</v>
      </c>
      <c r="J12" s="60" t="s">
        <v>35</v>
      </c>
      <c r="K12" s="61"/>
      <c r="L12" s="62"/>
      <c r="M12" s="43">
        <v>2</v>
      </c>
    </row>
    <row r="13" spans="1:13" ht="20.100000000000001" customHeight="1">
      <c r="A13" s="89" t="s">
        <v>6</v>
      </c>
      <c r="B13" s="90"/>
      <c r="C13" s="91"/>
      <c r="D13" s="15">
        <v>0</v>
      </c>
      <c r="E13" s="92" t="s">
        <v>11</v>
      </c>
      <c r="F13" s="90"/>
      <c r="G13" s="90"/>
      <c r="H13" s="90"/>
      <c r="I13" s="23">
        <v>0</v>
      </c>
      <c r="J13" s="60" t="s">
        <v>36</v>
      </c>
      <c r="K13" s="61"/>
      <c r="L13" s="62"/>
      <c r="M13" s="38">
        <v>1</v>
      </c>
    </row>
    <row r="14" spans="1:13" ht="20.100000000000001" customHeight="1">
      <c r="A14" s="89" t="s">
        <v>7</v>
      </c>
      <c r="B14" s="90"/>
      <c r="C14" s="91"/>
      <c r="D14" s="15">
        <v>0</v>
      </c>
      <c r="E14" s="92" t="s">
        <v>8</v>
      </c>
      <c r="F14" s="90"/>
      <c r="G14" s="90"/>
      <c r="H14" s="90"/>
      <c r="I14" s="23">
        <v>0</v>
      </c>
      <c r="J14" s="83" t="s">
        <v>37</v>
      </c>
      <c r="K14" s="84"/>
      <c r="L14" s="84"/>
      <c r="M14" s="85"/>
    </row>
    <row r="15" spans="1:13" ht="20.100000000000001" customHeight="1" thickBot="1">
      <c r="A15" s="93" t="s">
        <v>9</v>
      </c>
      <c r="B15" s="94"/>
      <c r="C15" s="94"/>
      <c r="D15" s="94"/>
      <c r="E15" s="94"/>
      <c r="F15" s="94"/>
      <c r="G15" s="94"/>
      <c r="H15" s="94"/>
      <c r="I15" s="24">
        <f>I12+I13+I14</f>
        <v>53.21</v>
      </c>
      <c r="J15" s="86"/>
      <c r="K15" s="87"/>
      <c r="L15" s="87"/>
      <c r="M15" s="88"/>
    </row>
    <row r="16" spans="1:13" ht="20.25" customHeight="1" thickBot="1">
      <c r="A16" s="25"/>
      <c r="B16" s="26"/>
      <c r="C16" s="26"/>
      <c r="D16" s="26"/>
      <c r="E16" s="26"/>
      <c r="F16" s="26"/>
      <c r="G16" s="26"/>
      <c r="H16" s="26"/>
      <c r="I16" s="27"/>
      <c r="J16" s="51"/>
      <c r="K16" s="51"/>
      <c r="L16" s="51"/>
      <c r="M16" s="51"/>
    </row>
    <row r="17" spans="1:13" ht="60" customHeight="1">
      <c r="A17" s="9" t="s">
        <v>0</v>
      </c>
      <c r="B17" s="116" t="s">
        <v>2</v>
      </c>
      <c r="C17" s="117"/>
      <c r="D17" s="10" t="s">
        <v>1</v>
      </c>
      <c r="E17" s="22" t="s">
        <v>13</v>
      </c>
      <c r="F17" s="17" t="s">
        <v>4</v>
      </c>
      <c r="G17" s="17" t="s">
        <v>12</v>
      </c>
      <c r="H17" s="17" t="s">
        <v>3</v>
      </c>
      <c r="I17" s="50" t="s">
        <v>28</v>
      </c>
      <c r="J17" s="51"/>
      <c r="K17" s="51"/>
      <c r="L17" s="51"/>
      <c r="M17" s="51"/>
    </row>
    <row r="18" spans="1:13" ht="18" customHeight="1" thickBot="1">
      <c r="A18" s="11">
        <v>1</v>
      </c>
      <c r="B18" s="120">
        <v>2</v>
      </c>
      <c r="C18" s="121"/>
      <c r="D18" s="13">
        <v>3</v>
      </c>
      <c r="E18" s="13">
        <v>4</v>
      </c>
      <c r="F18" s="4">
        <v>5</v>
      </c>
      <c r="G18" s="4">
        <v>6</v>
      </c>
      <c r="H18" s="4">
        <v>7</v>
      </c>
      <c r="I18" s="19">
        <v>8</v>
      </c>
      <c r="J18" s="59"/>
      <c r="K18" s="59"/>
      <c r="L18" s="59"/>
      <c r="M18" s="59"/>
    </row>
    <row r="19" spans="1:13" ht="39.950000000000003" customHeight="1">
      <c r="A19" s="47" t="s">
        <v>52</v>
      </c>
      <c r="B19" s="48"/>
      <c r="C19" s="48"/>
      <c r="D19" s="48"/>
      <c r="E19" s="48"/>
      <c r="F19" s="48"/>
      <c r="G19" s="48"/>
      <c r="H19" s="48"/>
      <c r="I19" s="49"/>
      <c r="J19" s="72" t="s">
        <v>30</v>
      </c>
      <c r="K19" s="73"/>
      <c r="L19" s="73"/>
      <c r="M19" s="74"/>
    </row>
    <row r="20" spans="1:13" ht="39.950000000000003" customHeight="1">
      <c r="A20" s="12">
        <v>1</v>
      </c>
      <c r="B20" s="151" t="s">
        <v>68</v>
      </c>
      <c r="C20" s="152"/>
      <c r="D20" s="3">
        <v>162.66999999999999</v>
      </c>
      <c r="E20" s="147">
        <f>SUM(D20:D22)</f>
        <v>239.73</v>
      </c>
      <c r="F20" s="148">
        <v>0</v>
      </c>
      <c r="G20" s="148">
        <f>E20*F20</f>
        <v>0</v>
      </c>
      <c r="H20" s="149">
        <v>0.23</v>
      </c>
      <c r="I20" s="150">
        <f>G20*1.23</f>
        <v>0</v>
      </c>
      <c r="J20" s="75"/>
      <c r="K20" s="76"/>
      <c r="L20" s="76"/>
      <c r="M20" s="77"/>
    </row>
    <row r="21" spans="1:13" ht="39.950000000000003" customHeight="1">
      <c r="A21" s="12">
        <v>2</v>
      </c>
      <c r="B21" s="151" t="s">
        <v>70</v>
      </c>
      <c r="C21" s="152"/>
      <c r="D21" s="3">
        <v>63.32</v>
      </c>
      <c r="E21" s="147"/>
      <c r="F21" s="148"/>
      <c r="G21" s="148"/>
      <c r="H21" s="149"/>
      <c r="I21" s="150"/>
      <c r="J21" s="60" t="s">
        <v>31</v>
      </c>
      <c r="K21" s="61"/>
      <c r="L21" s="61"/>
      <c r="M21" s="78"/>
    </row>
    <row r="22" spans="1:13" ht="39.950000000000003" customHeight="1">
      <c r="A22" s="12">
        <v>3</v>
      </c>
      <c r="B22" s="130" t="s">
        <v>19</v>
      </c>
      <c r="C22" s="131"/>
      <c r="D22" s="3">
        <v>13.74</v>
      </c>
      <c r="E22" s="147"/>
      <c r="F22" s="148"/>
      <c r="G22" s="148"/>
      <c r="H22" s="149"/>
      <c r="I22" s="150"/>
      <c r="J22" s="60" t="s">
        <v>32</v>
      </c>
      <c r="K22" s="61"/>
      <c r="L22" s="62"/>
      <c r="M22" s="38">
        <v>2</v>
      </c>
    </row>
    <row r="23" spans="1:13" ht="20.100000000000001" customHeight="1">
      <c r="A23" s="89" t="s">
        <v>5</v>
      </c>
      <c r="B23" s="90"/>
      <c r="C23" s="91"/>
      <c r="D23" s="15">
        <v>9</v>
      </c>
      <c r="E23" s="92" t="s">
        <v>10</v>
      </c>
      <c r="F23" s="90"/>
      <c r="G23" s="90"/>
      <c r="H23" s="90"/>
      <c r="I23" s="23">
        <v>5.56</v>
      </c>
      <c r="J23" s="60" t="s">
        <v>33</v>
      </c>
      <c r="K23" s="61"/>
      <c r="L23" s="62"/>
      <c r="M23" s="38">
        <v>2</v>
      </c>
    </row>
    <row r="24" spans="1:13" ht="20.100000000000001" customHeight="1">
      <c r="A24" s="89" t="s">
        <v>6</v>
      </c>
      <c r="B24" s="90"/>
      <c r="C24" s="91"/>
      <c r="D24" s="15">
        <v>0</v>
      </c>
      <c r="E24" s="92" t="s">
        <v>11</v>
      </c>
      <c r="F24" s="90"/>
      <c r="G24" s="90"/>
      <c r="H24" s="90"/>
      <c r="I24" s="23">
        <v>0</v>
      </c>
      <c r="J24" s="60" t="s">
        <v>34</v>
      </c>
      <c r="K24" s="61"/>
      <c r="L24" s="62"/>
      <c r="M24" s="38">
        <v>0</v>
      </c>
    </row>
    <row r="25" spans="1:13" ht="20.100000000000001" customHeight="1">
      <c r="A25" s="89" t="s">
        <v>7</v>
      </c>
      <c r="B25" s="90"/>
      <c r="C25" s="91"/>
      <c r="D25" s="15">
        <v>0</v>
      </c>
      <c r="E25" s="92" t="s">
        <v>8</v>
      </c>
      <c r="F25" s="90"/>
      <c r="G25" s="90"/>
      <c r="H25" s="90"/>
      <c r="I25" s="23">
        <v>0</v>
      </c>
      <c r="J25" s="60" t="s">
        <v>35</v>
      </c>
      <c r="K25" s="61"/>
      <c r="L25" s="62"/>
      <c r="M25" s="43">
        <v>2</v>
      </c>
    </row>
    <row r="26" spans="1:13" ht="20.100000000000001" customHeight="1" thickBot="1">
      <c r="A26" s="93" t="s">
        <v>9</v>
      </c>
      <c r="B26" s="94"/>
      <c r="C26" s="94"/>
      <c r="D26" s="94"/>
      <c r="E26" s="94"/>
      <c r="F26" s="94"/>
      <c r="G26" s="94"/>
      <c r="H26" s="94"/>
      <c r="I26" s="24">
        <f>I23+I24+I25</f>
        <v>5.56</v>
      </c>
      <c r="J26" s="79" t="s">
        <v>36</v>
      </c>
      <c r="K26" s="64"/>
      <c r="L26" s="65"/>
      <c r="M26" s="39">
        <v>0</v>
      </c>
    </row>
    <row r="27" spans="1:13" ht="27" customHeight="1" thickBot="1">
      <c r="A27" s="25"/>
      <c r="B27" s="26"/>
      <c r="C27" s="26"/>
      <c r="D27" s="26"/>
      <c r="E27" s="26"/>
      <c r="F27" s="26"/>
      <c r="G27" s="26"/>
      <c r="H27" s="26"/>
      <c r="I27" s="27"/>
      <c r="J27" s="59"/>
      <c r="K27" s="59"/>
      <c r="L27" s="59"/>
      <c r="M27" s="59"/>
    </row>
    <row r="28" spans="1:13" ht="62.25" customHeight="1" thickBot="1">
      <c r="A28" s="9" t="s">
        <v>0</v>
      </c>
      <c r="B28" s="116" t="s">
        <v>2</v>
      </c>
      <c r="C28" s="117"/>
      <c r="D28" s="10" t="s">
        <v>1</v>
      </c>
      <c r="E28" s="22" t="s">
        <v>13</v>
      </c>
      <c r="F28" s="17" t="s">
        <v>4</v>
      </c>
      <c r="G28" s="17" t="s">
        <v>12</v>
      </c>
      <c r="H28" s="17" t="s">
        <v>3</v>
      </c>
      <c r="I28" s="50" t="s">
        <v>28</v>
      </c>
      <c r="J28" s="59"/>
      <c r="K28" s="59"/>
      <c r="L28" s="59"/>
      <c r="M28" s="59"/>
    </row>
    <row r="29" spans="1:13" ht="17.25" customHeight="1">
      <c r="A29" s="11">
        <v>1</v>
      </c>
      <c r="B29" s="120">
        <v>2</v>
      </c>
      <c r="C29" s="121"/>
      <c r="D29" s="13">
        <v>3</v>
      </c>
      <c r="E29" s="13">
        <v>4</v>
      </c>
      <c r="F29" s="4">
        <v>5</v>
      </c>
      <c r="G29" s="4">
        <v>6</v>
      </c>
      <c r="H29" s="4">
        <v>7</v>
      </c>
      <c r="I29" s="19">
        <v>8</v>
      </c>
      <c r="J29" s="72" t="s">
        <v>30</v>
      </c>
      <c r="K29" s="73"/>
      <c r="L29" s="73"/>
      <c r="M29" s="74"/>
    </row>
    <row r="30" spans="1:13" ht="39.950000000000003" customHeight="1">
      <c r="A30" s="47" t="s">
        <v>71</v>
      </c>
      <c r="B30" s="48"/>
      <c r="C30" s="48"/>
      <c r="D30" s="48"/>
      <c r="E30" s="48"/>
      <c r="F30" s="48"/>
      <c r="G30" s="48"/>
      <c r="H30" s="48"/>
      <c r="I30" s="49"/>
      <c r="J30" s="75"/>
      <c r="K30" s="76"/>
      <c r="L30" s="76"/>
      <c r="M30" s="77"/>
    </row>
    <row r="31" spans="1:13" ht="39.950000000000003" customHeight="1">
      <c r="A31" s="12">
        <v>1</v>
      </c>
      <c r="B31" s="151" t="s">
        <v>72</v>
      </c>
      <c r="C31" s="152"/>
      <c r="D31" s="3">
        <v>413</v>
      </c>
      <c r="E31" s="147">
        <f>SUM(D31:D33)</f>
        <v>442.48999999999995</v>
      </c>
      <c r="F31" s="148">
        <v>0</v>
      </c>
      <c r="G31" s="148">
        <f>E31*F31</f>
        <v>0</v>
      </c>
      <c r="H31" s="149">
        <v>0.23</v>
      </c>
      <c r="I31" s="150">
        <f>G31*1.23</f>
        <v>0</v>
      </c>
      <c r="J31" s="60" t="s">
        <v>31</v>
      </c>
      <c r="K31" s="61"/>
      <c r="L31" s="61"/>
      <c r="M31" s="78"/>
    </row>
    <row r="32" spans="1:13" ht="39.950000000000003" customHeight="1">
      <c r="A32" s="12">
        <v>2</v>
      </c>
      <c r="B32" s="151" t="s">
        <v>73</v>
      </c>
      <c r="C32" s="152"/>
      <c r="D32" s="3">
        <v>16.53</v>
      </c>
      <c r="E32" s="147"/>
      <c r="F32" s="148"/>
      <c r="G32" s="148"/>
      <c r="H32" s="149"/>
      <c r="I32" s="150"/>
      <c r="J32" s="60" t="s">
        <v>32</v>
      </c>
      <c r="K32" s="61"/>
      <c r="L32" s="62"/>
      <c r="M32" s="38">
        <v>3</v>
      </c>
    </row>
    <row r="33" spans="1:13" ht="39.950000000000003" customHeight="1">
      <c r="A33" s="12">
        <v>3</v>
      </c>
      <c r="B33" s="130" t="s">
        <v>19</v>
      </c>
      <c r="C33" s="131"/>
      <c r="D33" s="3">
        <v>12.96</v>
      </c>
      <c r="E33" s="147"/>
      <c r="F33" s="148"/>
      <c r="G33" s="148"/>
      <c r="H33" s="149"/>
      <c r="I33" s="150"/>
      <c r="J33" s="60" t="s">
        <v>33</v>
      </c>
      <c r="K33" s="61"/>
      <c r="L33" s="62"/>
      <c r="M33" s="38">
        <v>3</v>
      </c>
    </row>
    <row r="34" spans="1:13" ht="20.100000000000001" customHeight="1">
      <c r="A34" s="89" t="s">
        <v>5</v>
      </c>
      <c r="B34" s="90"/>
      <c r="C34" s="91"/>
      <c r="D34" s="15">
        <v>35</v>
      </c>
      <c r="E34" s="92" t="s">
        <v>10</v>
      </c>
      <c r="F34" s="90"/>
      <c r="G34" s="90"/>
      <c r="H34" s="90"/>
      <c r="I34" s="23">
        <v>93.12</v>
      </c>
      <c r="J34" s="60" t="s">
        <v>34</v>
      </c>
      <c r="K34" s="61"/>
      <c r="L34" s="62"/>
      <c r="M34" s="38">
        <v>1</v>
      </c>
    </row>
    <row r="35" spans="1:13" ht="20.100000000000001" customHeight="1">
      <c r="A35" s="89" t="s">
        <v>6</v>
      </c>
      <c r="B35" s="90"/>
      <c r="C35" s="91"/>
      <c r="D35" s="15">
        <v>0</v>
      </c>
      <c r="E35" s="92" t="s">
        <v>11</v>
      </c>
      <c r="F35" s="90"/>
      <c r="G35" s="90"/>
      <c r="H35" s="90"/>
      <c r="I35" s="23">
        <v>0</v>
      </c>
      <c r="J35" s="60" t="s">
        <v>35</v>
      </c>
      <c r="K35" s="61"/>
      <c r="L35" s="62"/>
      <c r="M35" s="43">
        <v>2</v>
      </c>
    </row>
    <row r="36" spans="1:13" ht="20.100000000000001" customHeight="1" thickBot="1">
      <c r="A36" s="89" t="s">
        <v>7</v>
      </c>
      <c r="B36" s="90"/>
      <c r="C36" s="91"/>
      <c r="D36" s="15">
        <v>0</v>
      </c>
      <c r="E36" s="92" t="s">
        <v>8</v>
      </c>
      <c r="F36" s="90"/>
      <c r="G36" s="90"/>
      <c r="H36" s="90"/>
      <c r="I36" s="23">
        <v>0</v>
      </c>
      <c r="J36" s="63" t="s">
        <v>38</v>
      </c>
      <c r="K36" s="64"/>
      <c r="L36" s="65"/>
      <c r="M36" s="39">
        <v>2</v>
      </c>
    </row>
    <row r="37" spans="1:13" ht="20.100000000000001" customHeight="1" thickBot="1">
      <c r="A37" s="93" t="s">
        <v>9</v>
      </c>
      <c r="B37" s="94"/>
      <c r="C37" s="94"/>
      <c r="D37" s="94"/>
      <c r="E37" s="94"/>
      <c r="F37" s="94"/>
      <c r="G37" s="94"/>
      <c r="H37" s="94"/>
      <c r="I37" s="24">
        <f>I34+I35+I36</f>
        <v>93.12</v>
      </c>
      <c r="J37" s="59"/>
      <c r="K37" s="59"/>
      <c r="L37" s="59"/>
      <c r="M37" s="59"/>
    </row>
    <row r="38" spans="1:13" ht="18" customHeight="1" thickBot="1">
      <c r="A38" s="180"/>
      <c r="B38" s="181"/>
      <c r="C38" s="181"/>
      <c r="D38" s="181"/>
      <c r="E38" s="181"/>
      <c r="F38" s="181"/>
      <c r="G38" s="181"/>
      <c r="H38" s="181"/>
      <c r="I38" s="181"/>
      <c r="J38" s="59"/>
      <c r="K38" s="59"/>
      <c r="L38" s="59"/>
      <c r="M38" s="59"/>
    </row>
    <row r="39" spans="1:13" ht="61.5" customHeight="1" thickBot="1">
      <c r="A39" s="9" t="s">
        <v>0</v>
      </c>
      <c r="B39" s="116" t="s">
        <v>2</v>
      </c>
      <c r="C39" s="117"/>
      <c r="D39" s="10" t="s">
        <v>1</v>
      </c>
      <c r="E39" s="22" t="s">
        <v>13</v>
      </c>
      <c r="F39" s="17" t="s">
        <v>4</v>
      </c>
      <c r="G39" s="17" t="s">
        <v>12</v>
      </c>
      <c r="H39" s="17" t="s">
        <v>3</v>
      </c>
      <c r="I39" s="50" t="s">
        <v>28</v>
      </c>
      <c r="J39" s="59"/>
      <c r="K39" s="59"/>
      <c r="L39" s="59"/>
      <c r="M39" s="59"/>
    </row>
    <row r="40" spans="1:13" ht="18" customHeight="1">
      <c r="A40" s="11">
        <v>1</v>
      </c>
      <c r="B40" s="120">
        <v>2</v>
      </c>
      <c r="C40" s="121"/>
      <c r="D40" s="13">
        <v>3</v>
      </c>
      <c r="E40" s="13">
        <v>4</v>
      </c>
      <c r="F40" s="4">
        <v>5</v>
      </c>
      <c r="G40" s="4">
        <v>6</v>
      </c>
      <c r="H40" s="4">
        <v>7</v>
      </c>
      <c r="I40" s="19">
        <v>8</v>
      </c>
      <c r="J40" s="72" t="s">
        <v>30</v>
      </c>
      <c r="K40" s="73"/>
      <c r="L40" s="73"/>
      <c r="M40" s="74"/>
    </row>
    <row r="41" spans="1:13" ht="39.950000000000003" customHeight="1">
      <c r="A41" s="47" t="s">
        <v>53</v>
      </c>
      <c r="B41" s="48"/>
      <c r="C41" s="48"/>
      <c r="D41" s="48"/>
      <c r="E41" s="48"/>
      <c r="F41" s="48"/>
      <c r="G41" s="48"/>
      <c r="H41" s="48"/>
      <c r="I41" s="49"/>
      <c r="J41" s="75"/>
      <c r="K41" s="76"/>
      <c r="L41" s="76"/>
      <c r="M41" s="77"/>
    </row>
    <row r="42" spans="1:13" ht="39.950000000000003" customHeight="1">
      <c r="A42" s="12">
        <v>1</v>
      </c>
      <c r="B42" s="151" t="s">
        <v>74</v>
      </c>
      <c r="C42" s="152"/>
      <c r="D42" s="3">
        <v>69.040000000000006</v>
      </c>
      <c r="E42" s="147">
        <f>SUM(D42:D44)</f>
        <v>231.48000000000002</v>
      </c>
      <c r="F42" s="148">
        <v>0</v>
      </c>
      <c r="G42" s="148">
        <f>E42*F42</f>
        <v>0</v>
      </c>
      <c r="H42" s="149">
        <v>0.23</v>
      </c>
      <c r="I42" s="150">
        <f>G42*1.23</f>
        <v>0</v>
      </c>
      <c r="J42" s="60" t="s">
        <v>31</v>
      </c>
      <c r="K42" s="61"/>
      <c r="L42" s="61"/>
      <c r="M42" s="78"/>
    </row>
    <row r="43" spans="1:13" ht="39.950000000000003" customHeight="1">
      <c r="A43" s="12">
        <v>2</v>
      </c>
      <c r="B43" s="151" t="s">
        <v>70</v>
      </c>
      <c r="C43" s="152"/>
      <c r="D43" s="3">
        <v>148.81</v>
      </c>
      <c r="E43" s="147"/>
      <c r="F43" s="148"/>
      <c r="G43" s="148"/>
      <c r="H43" s="149"/>
      <c r="I43" s="150"/>
      <c r="J43" s="60" t="s">
        <v>32</v>
      </c>
      <c r="K43" s="61"/>
      <c r="L43" s="62"/>
      <c r="M43" s="38">
        <v>3</v>
      </c>
    </row>
    <row r="44" spans="1:13" ht="39.950000000000003" customHeight="1">
      <c r="A44" s="12">
        <v>3</v>
      </c>
      <c r="B44" s="130" t="s">
        <v>19</v>
      </c>
      <c r="C44" s="131"/>
      <c r="D44" s="3">
        <v>13.63</v>
      </c>
      <c r="E44" s="147"/>
      <c r="F44" s="148"/>
      <c r="G44" s="148"/>
      <c r="H44" s="149"/>
      <c r="I44" s="150"/>
      <c r="J44" s="60" t="s">
        <v>33</v>
      </c>
      <c r="K44" s="61"/>
      <c r="L44" s="62"/>
      <c r="M44" s="38">
        <v>4</v>
      </c>
    </row>
    <row r="45" spans="1:13" ht="20.100000000000001" customHeight="1">
      <c r="A45" s="89" t="s">
        <v>5</v>
      </c>
      <c r="B45" s="90"/>
      <c r="C45" s="91"/>
      <c r="D45" s="15">
        <v>28</v>
      </c>
      <c r="E45" s="92" t="s">
        <v>10</v>
      </c>
      <c r="F45" s="90"/>
      <c r="G45" s="90"/>
      <c r="H45" s="90"/>
      <c r="I45" s="23">
        <v>51.398000000000003</v>
      </c>
      <c r="J45" s="60" t="s">
        <v>34</v>
      </c>
      <c r="K45" s="61"/>
      <c r="L45" s="62"/>
      <c r="M45" s="38">
        <v>2</v>
      </c>
    </row>
    <row r="46" spans="1:13" ht="20.100000000000001" customHeight="1">
      <c r="A46" s="89" t="s">
        <v>6</v>
      </c>
      <c r="B46" s="90"/>
      <c r="C46" s="91"/>
      <c r="D46" s="15">
        <v>0</v>
      </c>
      <c r="E46" s="92" t="s">
        <v>11</v>
      </c>
      <c r="F46" s="90"/>
      <c r="G46" s="90"/>
      <c r="H46" s="90"/>
      <c r="I46" s="23">
        <v>0</v>
      </c>
      <c r="J46" s="60" t="s">
        <v>35</v>
      </c>
      <c r="K46" s="61"/>
      <c r="L46" s="62"/>
      <c r="M46" s="43">
        <v>5</v>
      </c>
    </row>
    <row r="47" spans="1:13" ht="20.100000000000001" customHeight="1" thickBot="1">
      <c r="A47" s="89" t="s">
        <v>7</v>
      </c>
      <c r="B47" s="90"/>
      <c r="C47" s="91"/>
      <c r="D47" s="15">
        <v>0</v>
      </c>
      <c r="E47" s="92" t="s">
        <v>8</v>
      </c>
      <c r="F47" s="90"/>
      <c r="G47" s="90"/>
      <c r="H47" s="90"/>
      <c r="I47" s="23">
        <v>0</v>
      </c>
      <c r="J47" s="63" t="s">
        <v>38</v>
      </c>
      <c r="K47" s="64"/>
      <c r="L47" s="65"/>
      <c r="M47" s="39">
        <v>1</v>
      </c>
    </row>
    <row r="48" spans="1:13" ht="20.100000000000001" customHeight="1" thickBot="1">
      <c r="A48" s="93" t="s">
        <v>9</v>
      </c>
      <c r="B48" s="94"/>
      <c r="C48" s="94"/>
      <c r="D48" s="94"/>
      <c r="E48" s="94"/>
      <c r="F48" s="94"/>
      <c r="G48" s="94"/>
      <c r="H48" s="94"/>
      <c r="I48" s="24">
        <f>I45+I46+I47</f>
        <v>51.398000000000003</v>
      </c>
      <c r="J48" s="79" t="s">
        <v>36</v>
      </c>
      <c r="K48" s="64"/>
      <c r="L48" s="65"/>
      <c r="M48" s="39">
        <v>2</v>
      </c>
    </row>
    <row r="49" spans="1:13" ht="27.75" customHeight="1" thickBot="1">
      <c r="A49" s="25"/>
      <c r="B49" s="26"/>
      <c r="C49" s="26"/>
      <c r="D49" s="26"/>
      <c r="E49" s="26"/>
      <c r="F49" s="26"/>
      <c r="G49" s="26"/>
      <c r="H49" s="26"/>
      <c r="I49" s="27"/>
      <c r="J49" s="44" t="s">
        <v>39</v>
      </c>
      <c r="K49" s="45"/>
      <c r="L49" s="45"/>
      <c r="M49" s="39"/>
    </row>
    <row r="50" spans="1:13" ht="69" customHeight="1" thickBot="1">
      <c r="A50" s="9" t="s">
        <v>0</v>
      </c>
      <c r="B50" s="116" t="s">
        <v>2</v>
      </c>
      <c r="C50" s="117"/>
      <c r="D50" s="10" t="s">
        <v>1</v>
      </c>
      <c r="E50" s="22" t="s">
        <v>13</v>
      </c>
      <c r="F50" s="17" t="s">
        <v>4</v>
      </c>
      <c r="G50" s="17" t="s">
        <v>12</v>
      </c>
      <c r="H50" s="17" t="s">
        <v>3</v>
      </c>
      <c r="I50" s="50" t="s">
        <v>28</v>
      </c>
      <c r="J50" s="59"/>
      <c r="K50" s="59"/>
      <c r="L50" s="59"/>
      <c r="M50" s="59"/>
    </row>
    <row r="51" spans="1:13" ht="18" customHeight="1">
      <c r="A51" s="11">
        <v>1</v>
      </c>
      <c r="B51" s="120">
        <v>2</v>
      </c>
      <c r="C51" s="121"/>
      <c r="D51" s="13">
        <v>3</v>
      </c>
      <c r="E51" s="13">
        <v>4</v>
      </c>
      <c r="F51" s="4">
        <v>5</v>
      </c>
      <c r="G51" s="4">
        <v>6</v>
      </c>
      <c r="H51" s="4">
        <v>7</v>
      </c>
      <c r="I51" s="19">
        <v>8</v>
      </c>
      <c r="J51" s="72" t="s">
        <v>30</v>
      </c>
      <c r="K51" s="73"/>
      <c r="L51" s="73"/>
      <c r="M51" s="74"/>
    </row>
    <row r="52" spans="1:13" ht="39.950000000000003" customHeight="1">
      <c r="A52" s="47" t="s">
        <v>54</v>
      </c>
      <c r="B52" s="48"/>
      <c r="C52" s="48"/>
      <c r="D52" s="48"/>
      <c r="E52" s="48"/>
      <c r="F52" s="48"/>
      <c r="G52" s="48"/>
      <c r="H52" s="48"/>
      <c r="I52" s="49"/>
      <c r="J52" s="75"/>
      <c r="K52" s="76"/>
      <c r="L52" s="76"/>
      <c r="M52" s="77"/>
    </row>
    <row r="53" spans="1:13" ht="39.950000000000003" customHeight="1">
      <c r="A53" s="12">
        <v>1</v>
      </c>
      <c r="B53" s="151" t="s">
        <v>68</v>
      </c>
      <c r="C53" s="152"/>
      <c r="D53" s="3">
        <v>19.97</v>
      </c>
      <c r="E53" s="147">
        <f>SUM(D53:D55)</f>
        <v>38.68</v>
      </c>
      <c r="F53" s="148">
        <v>0</v>
      </c>
      <c r="G53" s="148">
        <f>E53*F53</f>
        <v>0</v>
      </c>
      <c r="H53" s="149">
        <v>0.23</v>
      </c>
      <c r="I53" s="150">
        <f>G53*1.23</f>
        <v>0</v>
      </c>
      <c r="J53" s="60" t="s">
        <v>31</v>
      </c>
      <c r="K53" s="61"/>
      <c r="L53" s="61"/>
      <c r="M53" s="78"/>
    </row>
    <row r="54" spans="1:13" ht="39.950000000000003" customHeight="1">
      <c r="A54" s="12">
        <v>2</v>
      </c>
      <c r="B54" s="128" t="s">
        <v>20</v>
      </c>
      <c r="C54" s="129"/>
      <c r="D54" s="3">
        <v>0</v>
      </c>
      <c r="E54" s="147"/>
      <c r="F54" s="148"/>
      <c r="G54" s="148"/>
      <c r="H54" s="149"/>
      <c r="I54" s="150"/>
      <c r="J54" s="60" t="s">
        <v>32</v>
      </c>
      <c r="K54" s="61"/>
      <c r="L54" s="62"/>
      <c r="M54" s="38">
        <v>1</v>
      </c>
    </row>
    <row r="55" spans="1:13" ht="39.950000000000003" customHeight="1">
      <c r="A55" s="12">
        <v>3</v>
      </c>
      <c r="B55" s="130" t="s">
        <v>19</v>
      </c>
      <c r="C55" s="131"/>
      <c r="D55" s="3">
        <v>18.71</v>
      </c>
      <c r="E55" s="147"/>
      <c r="F55" s="148"/>
      <c r="G55" s="148"/>
      <c r="H55" s="149"/>
      <c r="I55" s="150"/>
      <c r="J55" s="60" t="s">
        <v>33</v>
      </c>
      <c r="K55" s="61"/>
      <c r="L55" s="62"/>
      <c r="M55" s="38">
        <v>1</v>
      </c>
    </row>
    <row r="56" spans="1:13" ht="20.100000000000001" customHeight="1">
      <c r="A56" s="89" t="s">
        <v>5</v>
      </c>
      <c r="B56" s="90"/>
      <c r="C56" s="91"/>
      <c r="D56" s="15">
        <v>9</v>
      </c>
      <c r="E56" s="92" t="s">
        <v>10</v>
      </c>
      <c r="F56" s="90"/>
      <c r="G56" s="90"/>
      <c r="H56" s="90"/>
      <c r="I56" s="23">
        <v>5.56</v>
      </c>
      <c r="J56" s="60" t="s">
        <v>34</v>
      </c>
      <c r="K56" s="61"/>
      <c r="L56" s="62"/>
      <c r="M56" s="38">
        <v>1</v>
      </c>
    </row>
    <row r="57" spans="1:13" ht="20.100000000000001" customHeight="1">
      <c r="A57" s="89" t="s">
        <v>6</v>
      </c>
      <c r="B57" s="90"/>
      <c r="C57" s="91"/>
      <c r="D57" s="15">
        <v>0</v>
      </c>
      <c r="E57" s="92" t="s">
        <v>11</v>
      </c>
      <c r="F57" s="90"/>
      <c r="G57" s="90"/>
      <c r="H57" s="90"/>
      <c r="I57" s="23">
        <v>0</v>
      </c>
      <c r="J57" s="60" t="s">
        <v>35</v>
      </c>
      <c r="K57" s="61"/>
      <c r="L57" s="62"/>
      <c r="M57" s="43">
        <v>2</v>
      </c>
    </row>
    <row r="58" spans="1:13" ht="20.100000000000001" customHeight="1" thickBot="1">
      <c r="A58" s="89" t="s">
        <v>7</v>
      </c>
      <c r="B58" s="90"/>
      <c r="C58" s="91"/>
      <c r="D58" s="15">
        <v>0</v>
      </c>
      <c r="E58" s="92" t="s">
        <v>8</v>
      </c>
      <c r="F58" s="90"/>
      <c r="G58" s="90"/>
      <c r="H58" s="90"/>
      <c r="I58" s="23">
        <v>0</v>
      </c>
      <c r="J58" s="63" t="s">
        <v>36</v>
      </c>
      <c r="K58" s="64"/>
      <c r="L58" s="65"/>
      <c r="M58" s="39">
        <v>1</v>
      </c>
    </row>
    <row r="59" spans="1:13" ht="20.100000000000001" customHeight="1" thickBot="1">
      <c r="A59" s="93" t="s">
        <v>9</v>
      </c>
      <c r="B59" s="94"/>
      <c r="C59" s="94"/>
      <c r="D59" s="94"/>
      <c r="E59" s="94"/>
      <c r="F59" s="94"/>
      <c r="G59" s="94"/>
      <c r="H59" s="94"/>
      <c r="I59" s="24">
        <f>I56+I57+I58</f>
        <v>5.56</v>
      </c>
      <c r="J59" s="59"/>
      <c r="K59" s="59"/>
      <c r="L59" s="59"/>
      <c r="M59" s="59"/>
    </row>
    <row r="60" spans="1:13" ht="29.25" customHeight="1" thickBot="1">
      <c r="A60" s="180"/>
      <c r="B60" s="181"/>
      <c r="C60" s="181"/>
      <c r="D60" s="181"/>
      <c r="E60" s="181"/>
      <c r="F60" s="181"/>
      <c r="G60" s="181"/>
      <c r="H60" s="181"/>
      <c r="I60" s="181"/>
      <c r="J60" s="59"/>
      <c r="K60" s="59"/>
      <c r="L60" s="59"/>
      <c r="M60" s="59"/>
    </row>
    <row r="61" spans="1:13" ht="61.5" customHeight="1" thickBot="1">
      <c r="A61" s="9" t="s">
        <v>0</v>
      </c>
      <c r="B61" s="116" t="s">
        <v>2</v>
      </c>
      <c r="C61" s="117"/>
      <c r="D61" s="10" t="s">
        <v>1</v>
      </c>
      <c r="E61" s="22" t="s">
        <v>13</v>
      </c>
      <c r="F61" s="17" t="s">
        <v>4</v>
      </c>
      <c r="G61" s="17" t="s">
        <v>12</v>
      </c>
      <c r="H61" s="17" t="s">
        <v>3</v>
      </c>
      <c r="I61" s="50" t="s">
        <v>28</v>
      </c>
      <c r="J61" s="59"/>
      <c r="K61" s="59"/>
      <c r="L61" s="59"/>
      <c r="M61" s="59"/>
    </row>
    <row r="62" spans="1:13" ht="18" customHeight="1">
      <c r="A62" s="11">
        <v>1</v>
      </c>
      <c r="B62" s="120">
        <v>2</v>
      </c>
      <c r="C62" s="121"/>
      <c r="D62" s="13">
        <v>3</v>
      </c>
      <c r="E62" s="13">
        <v>4</v>
      </c>
      <c r="F62" s="4">
        <v>5</v>
      </c>
      <c r="G62" s="4">
        <v>6</v>
      </c>
      <c r="H62" s="4">
        <v>7</v>
      </c>
      <c r="I62" s="19">
        <v>8</v>
      </c>
      <c r="J62" s="72" t="s">
        <v>30</v>
      </c>
      <c r="K62" s="73"/>
      <c r="L62" s="73"/>
      <c r="M62" s="74"/>
    </row>
    <row r="63" spans="1:13" ht="39.950000000000003" customHeight="1">
      <c r="A63" s="199" t="s">
        <v>55</v>
      </c>
      <c r="B63" s="200"/>
      <c r="C63" s="200"/>
      <c r="D63" s="200"/>
      <c r="E63" s="200"/>
      <c r="F63" s="200"/>
      <c r="G63" s="200"/>
      <c r="H63" s="200"/>
      <c r="I63" s="201"/>
      <c r="J63" s="75"/>
      <c r="K63" s="76"/>
      <c r="L63" s="76"/>
      <c r="M63" s="77"/>
    </row>
    <row r="64" spans="1:13" ht="39.950000000000003" customHeight="1">
      <c r="A64" s="12">
        <v>1</v>
      </c>
      <c r="B64" s="151" t="s">
        <v>75</v>
      </c>
      <c r="C64" s="152"/>
      <c r="D64" s="3">
        <v>296.45999999999998</v>
      </c>
      <c r="E64" s="147">
        <f>SUM(D64:D66)</f>
        <v>334.56</v>
      </c>
      <c r="F64" s="148">
        <v>0</v>
      </c>
      <c r="G64" s="148">
        <f>E64*F64</f>
        <v>0</v>
      </c>
      <c r="H64" s="149">
        <v>0.23</v>
      </c>
      <c r="I64" s="150">
        <f>G64*1.23</f>
        <v>0</v>
      </c>
      <c r="J64" s="60" t="s">
        <v>31</v>
      </c>
      <c r="K64" s="61"/>
      <c r="L64" s="61"/>
      <c r="M64" s="78"/>
    </row>
    <row r="65" spans="1:13" ht="39.950000000000003" customHeight="1">
      <c r="A65" s="12">
        <v>2</v>
      </c>
      <c r="B65" s="151" t="s">
        <v>18</v>
      </c>
      <c r="C65" s="152"/>
      <c r="D65" s="3">
        <v>30</v>
      </c>
      <c r="E65" s="147"/>
      <c r="F65" s="148"/>
      <c r="G65" s="148"/>
      <c r="H65" s="149"/>
      <c r="I65" s="150"/>
      <c r="J65" s="60" t="s">
        <v>32</v>
      </c>
      <c r="K65" s="61"/>
      <c r="L65" s="62"/>
      <c r="M65" s="38">
        <v>1</v>
      </c>
    </row>
    <row r="66" spans="1:13" ht="39.950000000000003" customHeight="1">
      <c r="A66" s="12">
        <v>3</v>
      </c>
      <c r="B66" s="130" t="s">
        <v>15</v>
      </c>
      <c r="C66" s="131"/>
      <c r="D66" s="3">
        <v>8.1</v>
      </c>
      <c r="E66" s="147"/>
      <c r="F66" s="148"/>
      <c r="G66" s="148"/>
      <c r="H66" s="149"/>
      <c r="I66" s="150"/>
      <c r="J66" s="60" t="s">
        <v>33</v>
      </c>
      <c r="K66" s="61"/>
      <c r="L66" s="62"/>
      <c r="M66" s="38">
        <v>2</v>
      </c>
    </row>
    <row r="67" spans="1:13" ht="20.100000000000001" customHeight="1">
      <c r="A67" s="182" t="s">
        <v>5</v>
      </c>
      <c r="B67" s="179"/>
      <c r="C67" s="183"/>
      <c r="D67" s="15">
        <v>13</v>
      </c>
      <c r="E67" s="178" t="s">
        <v>10</v>
      </c>
      <c r="F67" s="179"/>
      <c r="G67" s="179"/>
      <c r="H67" s="179"/>
      <c r="I67" s="28">
        <v>23.486499999999999</v>
      </c>
      <c r="J67" s="60" t="s">
        <v>34</v>
      </c>
      <c r="K67" s="61"/>
      <c r="L67" s="62"/>
      <c r="M67" s="38">
        <v>2</v>
      </c>
    </row>
    <row r="68" spans="1:13" ht="20.100000000000001" customHeight="1">
      <c r="A68" s="182" t="s">
        <v>6</v>
      </c>
      <c r="B68" s="179"/>
      <c r="C68" s="183"/>
      <c r="D68" s="15">
        <v>0</v>
      </c>
      <c r="E68" s="178" t="s">
        <v>11</v>
      </c>
      <c r="F68" s="179"/>
      <c r="G68" s="179"/>
      <c r="H68" s="179"/>
      <c r="I68" s="28">
        <v>0</v>
      </c>
      <c r="J68" s="60" t="s">
        <v>35</v>
      </c>
      <c r="K68" s="61"/>
      <c r="L68" s="62"/>
      <c r="M68" s="43">
        <v>1</v>
      </c>
    </row>
    <row r="69" spans="1:13" ht="20.100000000000001" customHeight="1" thickBot="1">
      <c r="A69" s="182" t="s">
        <v>7</v>
      </c>
      <c r="B69" s="179"/>
      <c r="C69" s="183"/>
      <c r="D69" s="15">
        <v>0</v>
      </c>
      <c r="E69" s="178" t="s">
        <v>8</v>
      </c>
      <c r="F69" s="179"/>
      <c r="G69" s="179"/>
      <c r="H69" s="179"/>
      <c r="I69" s="28">
        <v>0</v>
      </c>
      <c r="J69" s="63" t="s">
        <v>36</v>
      </c>
      <c r="K69" s="64"/>
      <c r="L69" s="65"/>
      <c r="M69" s="39">
        <v>0</v>
      </c>
    </row>
    <row r="70" spans="1:13" ht="20.100000000000001" customHeight="1" thickBot="1">
      <c r="A70" s="196" t="s">
        <v>9</v>
      </c>
      <c r="B70" s="197"/>
      <c r="C70" s="197"/>
      <c r="D70" s="197"/>
      <c r="E70" s="197"/>
      <c r="F70" s="197"/>
      <c r="G70" s="197"/>
      <c r="H70" s="197"/>
      <c r="I70" s="29">
        <f>I67+I68+I69</f>
        <v>23.486499999999999</v>
      </c>
      <c r="J70" s="66" t="s">
        <v>40</v>
      </c>
      <c r="K70" s="67"/>
      <c r="L70" s="67"/>
      <c r="M70" s="68"/>
    </row>
    <row r="71" spans="1:13" ht="26.25" customHeight="1" thickBot="1">
      <c r="A71" s="180"/>
      <c r="B71" s="181"/>
      <c r="C71" s="181"/>
      <c r="D71" s="181"/>
      <c r="E71" s="181"/>
      <c r="F71" s="181"/>
      <c r="G71" s="181"/>
      <c r="H71" s="181"/>
      <c r="I71" s="181"/>
      <c r="J71" s="59"/>
      <c r="K71" s="59"/>
      <c r="L71" s="59"/>
      <c r="M71" s="59"/>
    </row>
    <row r="72" spans="1:13" ht="61.5" customHeight="1" thickBot="1">
      <c r="A72" s="9" t="s">
        <v>0</v>
      </c>
      <c r="B72" s="116" t="s">
        <v>2</v>
      </c>
      <c r="C72" s="117"/>
      <c r="D72" s="10" t="s">
        <v>1</v>
      </c>
      <c r="E72" s="22" t="s">
        <v>13</v>
      </c>
      <c r="F72" s="17" t="s">
        <v>4</v>
      </c>
      <c r="G72" s="17" t="s">
        <v>12</v>
      </c>
      <c r="H72" s="17" t="s">
        <v>3</v>
      </c>
      <c r="I72" s="50" t="s">
        <v>28</v>
      </c>
      <c r="J72" s="59"/>
      <c r="K72" s="59"/>
      <c r="L72" s="59"/>
      <c r="M72" s="59"/>
    </row>
    <row r="73" spans="1:13" ht="18" customHeight="1">
      <c r="A73" s="11">
        <v>1</v>
      </c>
      <c r="B73" s="120">
        <v>2</v>
      </c>
      <c r="C73" s="121"/>
      <c r="D73" s="13">
        <v>3</v>
      </c>
      <c r="E73" s="13">
        <v>4</v>
      </c>
      <c r="F73" s="4">
        <v>5</v>
      </c>
      <c r="G73" s="4">
        <v>6</v>
      </c>
      <c r="H73" s="4">
        <v>7</v>
      </c>
      <c r="I73" s="19">
        <v>8</v>
      </c>
      <c r="J73" s="72" t="s">
        <v>30</v>
      </c>
      <c r="K73" s="73"/>
      <c r="L73" s="73"/>
      <c r="M73" s="74"/>
    </row>
    <row r="74" spans="1:13" ht="39.950000000000003" customHeight="1">
      <c r="A74" s="47" t="s">
        <v>56</v>
      </c>
      <c r="B74" s="48"/>
      <c r="C74" s="48"/>
      <c r="D74" s="48"/>
      <c r="E74" s="48"/>
      <c r="F74" s="48"/>
      <c r="G74" s="48"/>
      <c r="H74" s="48"/>
      <c r="I74" s="49"/>
      <c r="J74" s="75"/>
      <c r="K74" s="76"/>
      <c r="L74" s="76"/>
      <c r="M74" s="77"/>
    </row>
    <row r="75" spans="1:13" ht="39.950000000000003" customHeight="1">
      <c r="A75" s="12">
        <v>1</v>
      </c>
      <c r="B75" s="151" t="s">
        <v>79</v>
      </c>
      <c r="C75" s="152"/>
      <c r="D75" s="5">
        <v>629.89</v>
      </c>
      <c r="E75" s="147">
        <f>SUM(D75:D77)</f>
        <v>2064.67</v>
      </c>
      <c r="F75" s="148">
        <v>0</v>
      </c>
      <c r="G75" s="148">
        <f>E75*F75</f>
        <v>0</v>
      </c>
      <c r="H75" s="149">
        <v>0.23</v>
      </c>
      <c r="I75" s="150">
        <f>G75*1.23</f>
        <v>0</v>
      </c>
      <c r="J75" s="60" t="s">
        <v>31</v>
      </c>
      <c r="K75" s="61"/>
      <c r="L75" s="61"/>
      <c r="M75" s="78"/>
    </row>
    <row r="76" spans="1:13" ht="39.950000000000003" customHeight="1">
      <c r="A76" s="12">
        <v>2</v>
      </c>
      <c r="B76" s="128" t="s">
        <v>21</v>
      </c>
      <c r="C76" s="129"/>
      <c r="D76" s="5">
        <v>1035.6400000000001</v>
      </c>
      <c r="E76" s="147"/>
      <c r="F76" s="148"/>
      <c r="G76" s="148"/>
      <c r="H76" s="149"/>
      <c r="I76" s="150"/>
      <c r="J76" s="60" t="s">
        <v>32</v>
      </c>
      <c r="K76" s="61"/>
      <c r="L76" s="62"/>
      <c r="M76" s="38">
        <v>8</v>
      </c>
    </row>
    <row r="77" spans="1:13" ht="39.950000000000003" customHeight="1">
      <c r="A77" s="12">
        <v>3</v>
      </c>
      <c r="B77" s="130" t="s">
        <v>17</v>
      </c>
      <c r="C77" s="131"/>
      <c r="D77" s="5">
        <v>399.14</v>
      </c>
      <c r="E77" s="147"/>
      <c r="F77" s="148"/>
      <c r="G77" s="148"/>
      <c r="H77" s="149"/>
      <c r="I77" s="150"/>
      <c r="J77" s="60" t="s">
        <v>33</v>
      </c>
      <c r="K77" s="61"/>
      <c r="L77" s="62"/>
      <c r="M77" s="38">
        <v>32</v>
      </c>
    </row>
    <row r="78" spans="1:13" ht="20.100000000000001" customHeight="1">
      <c r="A78" s="89" t="s">
        <v>5</v>
      </c>
      <c r="B78" s="90"/>
      <c r="C78" s="91"/>
      <c r="D78" s="15">
        <v>110</v>
      </c>
      <c r="E78" s="92" t="s">
        <v>10</v>
      </c>
      <c r="F78" s="90"/>
      <c r="G78" s="90"/>
      <c r="H78" s="90"/>
      <c r="I78" s="23">
        <v>303.5138</v>
      </c>
      <c r="J78" s="60" t="s">
        <v>34</v>
      </c>
      <c r="K78" s="61"/>
      <c r="L78" s="62"/>
      <c r="M78" s="38">
        <v>22</v>
      </c>
    </row>
    <row r="79" spans="1:13" ht="20.100000000000001" customHeight="1">
      <c r="A79" s="89" t="s">
        <v>6</v>
      </c>
      <c r="B79" s="90"/>
      <c r="C79" s="91"/>
      <c r="D79" s="15">
        <v>0</v>
      </c>
      <c r="E79" s="92" t="s">
        <v>11</v>
      </c>
      <c r="F79" s="90"/>
      <c r="G79" s="90"/>
      <c r="H79" s="90"/>
      <c r="I79" s="23">
        <v>6.5</v>
      </c>
      <c r="J79" s="60" t="s">
        <v>35</v>
      </c>
      <c r="K79" s="61"/>
      <c r="L79" s="62"/>
      <c r="M79" s="43">
        <v>88</v>
      </c>
    </row>
    <row r="80" spans="1:13" ht="20.100000000000001" customHeight="1" thickBot="1">
      <c r="A80" s="89" t="s">
        <v>7</v>
      </c>
      <c r="B80" s="90"/>
      <c r="C80" s="91"/>
      <c r="D80" s="15">
        <v>4</v>
      </c>
      <c r="E80" s="92" t="s">
        <v>8</v>
      </c>
      <c r="F80" s="90"/>
      <c r="G80" s="90"/>
      <c r="H80" s="90"/>
      <c r="I80" s="23">
        <v>14.4</v>
      </c>
      <c r="J80" s="63" t="s">
        <v>36</v>
      </c>
      <c r="K80" s="64"/>
      <c r="L80" s="65"/>
      <c r="M80" s="39">
        <v>36</v>
      </c>
    </row>
    <row r="81" spans="1:13" ht="20.100000000000001" customHeight="1" thickBot="1">
      <c r="A81" s="93" t="s">
        <v>9</v>
      </c>
      <c r="B81" s="94"/>
      <c r="C81" s="94"/>
      <c r="D81" s="94"/>
      <c r="E81" s="94"/>
      <c r="F81" s="94"/>
      <c r="G81" s="94"/>
      <c r="H81" s="94"/>
      <c r="I81" s="24">
        <f>I78+I79+I80</f>
        <v>324.41379999999998</v>
      </c>
      <c r="J81" s="66" t="s">
        <v>39</v>
      </c>
      <c r="K81" s="67"/>
      <c r="L81" s="67"/>
      <c r="M81" s="68"/>
    </row>
    <row r="82" spans="1:13" ht="23.25" customHeight="1" thickBot="1">
      <c r="A82" s="180"/>
      <c r="B82" s="181"/>
      <c r="C82" s="181"/>
      <c r="D82" s="181"/>
      <c r="E82" s="181"/>
      <c r="F82" s="181"/>
      <c r="G82" s="181"/>
      <c r="H82" s="181"/>
      <c r="I82" s="181"/>
      <c r="J82" s="59"/>
      <c r="K82" s="59"/>
      <c r="L82" s="59"/>
      <c r="M82" s="59"/>
    </row>
    <row r="83" spans="1:13" ht="63" customHeight="1" thickBot="1">
      <c r="A83" s="9" t="s">
        <v>0</v>
      </c>
      <c r="B83" s="116" t="s">
        <v>2</v>
      </c>
      <c r="C83" s="117"/>
      <c r="D83" s="10" t="s">
        <v>1</v>
      </c>
      <c r="E83" s="22" t="s">
        <v>13</v>
      </c>
      <c r="F83" s="17" t="s">
        <v>4</v>
      </c>
      <c r="G83" s="17" t="s">
        <v>12</v>
      </c>
      <c r="H83" s="17" t="s">
        <v>3</v>
      </c>
      <c r="I83" s="50" t="s">
        <v>28</v>
      </c>
      <c r="J83" s="59"/>
      <c r="K83" s="59"/>
      <c r="L83" s="59"/>
      <c r="M83" s="59"/>
    </row>
    <row r="84" spans="1:13" ht="19.5" customHeight="1">
      <c r="A84" s="11">
        <v>1</v>
      </c>
      <c r="B84" s="120">
        <v>2</v>
      </c>
      <c r="C84" s="121"/>
      <c r="D84" s="13">
        <v>3</v>
      </c>
      <c r="E84" s="13">
        <v>4</v>
      </c>
      <c r="F84" s="4">
        <v>5</v>
      </c>
      <c r="G84" s="4">
        <v>6</v>
      </c>
      <c r="H84" s="4">
        <v>7</v>
      </c>
      <c r="I84" s="19">
        <v>8</v>
      </c>
      <c r="J84" s="72" t="s">
        <v>30</v>
      </c>
      <c r="K84" s="73"/>
      <c r="L84" s="73"/>
      <c r="M84" s="74"/>
    </row>
    <row r="85" spans="1:13" ht="33" customHeight="1">
      <c r="A85" s="47" t="s">
        <v>57</v>
      </c>
      <c r="B85" s="48"/>
      <c r="C85" s="48"/>
      <c r="D85" s="48"/>
      <c r="E85" s="48"/>
      <c r="F85" s="48"/>
      <c r="G85" s="48"/>
      <c r="H85" s="48"/>
      <c r="I85" s="49"/>
      <c r="J85" s="75"/>
      <c r="K85" s="76"/>
      <c r="L85" s="76"/>
      <c r="M85" s="77"/>
    </row>
    <row r="86" spans="1:13" ht="39.950000000000003" customHeight="1">
      <c r="A86" s="12">
        <v>1</v>
      </c>
      <c r="B86" s="151" t="s">
        <v>80</v>
      </c>
      <c r="C86" s="152"/>
      <c r="D86" s="5">
        <v>1440.83</v>
      </c>
      <c r="E86" s="147">
        <f>SUM(D86:D88)</f>
        <v>2680.83</v>
      </c>
      <c r="F86" s="148">
        <v>0</v>
      </c>
      <c r="G86" s="148">
        <f>E86*F86</f>
        <v>0</v>
      </c>
      <c r="H86" s="149">
        <v>0.23</v>
      </c>
      <c r="I86" s="150">
        <f>G86*1.23</f>
        <v>0</v>
      </c>
      <c r="J86" s="60" t="s">
        <v>31</v>
      </c>
      <c r="K86" s="61"/>
      <c r="L86" s="61"/>
      <c r="M86" s="78"/>
    </row>
    <row r="87" spans="1:13" ht="39.950000000000003" customHeight="1">
      <c r="A87" s="12">
        <v>2</v>
      </c>
      <c r="B87" s="128" t="s">
        <v>18</v>
      </c>
      <c r="C87" s="129"/>
      <c r="D87" s="5">
        <v>1020.55</v>
      </c>
      <c r="E87" s="147"/>
      <c r="F87" s="148"/>
      <c r="G87" s="148"/>
      <c r="H87" s="149"/>
      <c r="I87" s="150"/>
      <c r="J87" s="60" t="s">
        <v>32</v>
      </c>
      <c r="K87" s="61"/>
      <c r="L87" s="62"/>
      <c r="M87" s="38">
        <v>6</v>
      </c>
    </row>
    <row r="88" spans="1:13" ht="39.950000000000003" customHeight="1">
      <c r="A88" s="12">
        <v>3</v>
      </c>
      <c r="B88" s="130" t="s">
        <v>15</v>
      </c>
      <c r="C88" s="131"/>
      <c r="D88" s="5">
        <v>219.45</v>
      </c>
      <c r="E88" s="147"/>
      <c r="F88" s="148"/>
      <c r="G88" s="148"/>
      <c r="H88" s="149"/>
      <c r="I88" s="150"/>
      <c r="J88" s="60" t="s">
        <v>33</v>
      </c>
      <c r="K88" s="61"/>
      <c r="L88" s="62"/>
      <c r="M88" s="38">
        <v>22</v>
      </c>
    </row>
    <row r="89" spans="1:13" ht="20.100000000000001" customHeight="1">
      <c r="A89" s="89" t="s">
        <v>5</v>
      </c>
      <c r="B89" s="90"/>
      <c r="C89" s="91"/>
      <c r="D89" s="15">
        <v>137</v>
      </c>
      <c r="E89" s="92" t="s">
        <v>10</v>
      </c>
      <c r="F89" s="90"/>
      <c r="G89" s="90"/>
      <c r="H89" s="90"/>
      <c r="I89" s="23">
        <v>330.48759999999999</v>
      </c>
      <c r="J89" s="60" t="s">
        <v>34</v>
      </c>
      <c r="K89" s="61"/>
      <c r="L89" s="62"/>
      <c r="M89" s="38">
        <v>11</v>
      </c>
    </row>
    <row r="90" spans="1:13" ht="20.100000000000001" customHeight="1">
      <c r="A90" s="89" t="s">
        <v>6</v>
      </c>
      <c r="B90" s="90"/>
      <c r="C90" s="91"/>
      <c r="D90" s="15">
        <v>0</v>
      </c>
      <c r="E90" s="92" t="s">
        <v>11</v>
      </c>
      <c r="F90" s="90"/>
      <c r="G90" s="90"/>
      <c r="H90" s="90"/>
      <c r="I90" s="23">
        <v>6.5</v>
      </c>
      <c r="J90" s="60" t="s">
        <v>35</v>
      </c>
      <c r="K90" s="61"/>
      <c r="L90" s="62"/>
      <c r="M90" s="43">
        <v>38</v>
      </c>
    </row>
    <row r="91" spans="1:13" ht="20.100000000000001" customHeight="1" thickBot="1">
      <c r="A91" s="89" t="s">
        <v>7</v>
      </c>
      <c r="B91" s="90"/>
      <c r="C91" s="91"/>
      <c r="D91" s="15">
        <v>4</v>
      </c>
      <c r="E91" s="92" t="s">
        <v>8</v>
      </c>
      <c r="F91" s="90"/>
      <c r="G91" s="90"/>
      <c r="H91" s="90"/>
      <c r="I91" s="23">
        <v>14.4</v>
      </c>
      <c r="J91" s="63" t="s">
        <v>36</v>
      </c>
      <c r="K91" s="64"/>
      <c r="L91" s="65"/>
      <c r="M91" s="39">
        <v>13</v>
      </c>
    </row>
    <row r="92" spans="1:13" ht="20.100000000000001" customHeight="1" thickBot="1">
      <c r="A92" s="93" t="s">
        <v>9</v>
      </c>
      <c r="B92" s="94"/>
      <c r="C92" s="94"/>
      <c r="D92" s="94"/>
      <c r="E92" s="94"/>
      <c r="F92" s="94"/>
      <c r="G92" s="94"/>
      <c r="H92" s="94"/>
      <c r="I92" s="24">
        <f>I89+I90+I91</f>
        <v>351.38759999999996</v>
      </c>
      <c r="J92" s="66" t="s">
        <v>39</v>
      </c>
      <c r="K92" s="67"/>
      <c r="L92" s="67"/>
      <c r="M92" s="68"/>
    </row>
    <row r="93" spans="1:13" ht="13.5" thickBot="1">
      <c r="A93" s="180"/>
      <c r="B93" s="181"/>
      <c r="C93" s="181"/>
      <c r="D93" s="181"/>
      <c r="E93" s="181"/>
      <c r="F93" s="181"/>
      <c r="G93" s="181"/>
      <c r="H93" s="181"/>
      <c r="I93" s="181"/>
      <c r="J93" s="59"/>
      <c r="K93" s="59"/>
      <c r="L93" s="59"/>
      <c r="M93" s="59"/>
    </row>
    <row r="94" spans="1:13" ht="66" customHeight="1" thickBot="1">
      <c r="A94" s="9" t="s">
        <v>0</v>
      </c>
      <c r="B94" s="116" t="s">
        <v>2</v>
      </c>
      <c r="C94" s="117"/>
      <c r="D94" s="10" t="s">
        <v>1</v>
      </c>
      <c r="E94" s="10" t="s">
        <v>13</v>
      </c>
      <c r="F94" s="17" t="s">
        <v>4</v>
      </c>
      <c r="G94" s="17" t="s">
        <v>12</v>
      </c>
      <c r="H94" s="17" t="s">
        <v>3</v>
      </c>
      <c r="I94" s="50" t="s">
        <v>28</v>
      </c>
      <c r="J94" s="59"/>
      <c r="K94" s="59"/>
      <c r="L94" s="59"/>
      <c r="M94" s="59"/>
    </row>
    <row r="95" spans="1:13">
      <c r="A95" s="18">
        <v>1</v>
      </c>
      <c r="B95" s="145">
        <v>2</v>
      </c>
      <c r="C95" s="146"/>
      <c r="D95" s="14">
        <v>3</v>
      </c>
      <c r="E95" s="14">
        <v>4</v>
      </c>
      <c r="F95" s="4">
        <v>5</v>
      </c>
      <c r="G95" s="4">
        <v>6</v>
      </c>
      <c r="H95" s="4">
        <v>7</v>
      </c>
      <c r="I95" s="19">
        <v>8</v>
      </c>
      <c r="J95" s="72" t="s">
        <v>30</v>
      </c>
      <c r="K95" s="73"/>
      <c r="L95" s="73"/>
      <c r="M95" s="74"/>
    </row>
    <row r="96" spans="1:13" ht="39.950000000000003" customHeight="1">
      <c r="A96" s="47" t="s">
        <v>58</v>
      </c>
      <c r="B96" s="48"/>
      <c r="C96" s="48"/>
      <c r="D96" s="48"/>
      <c r="E96" s="48"/>
      <c r="F96" s="48"/>
      <c r="G96" s="48"/>
      <c r="H96" s="48"/>
      <c r="I96" s="49"/>
      <c r="J96" s="75"/>
      <c r="K96" s="76"/>
      <c r="L96" s="76"/>
      <c r="M96" s="77"/>
    </row>
    <row r="97" spans="1:13" ht="39.950000000000003" customHeight="1">
      <c r="A97" s="12">
        <v>1</v>
      </c>
      <c r="B97" s="151" t="s">
        <v>68</v>
      </c>
      <c r="C97" s="152"/>
      <c r="D97" s="3">
        <v>13.07</v>
      </c>
      <c r="E97" s="147">
        <f>SUM(D97:D99)</f>
        <v>35.780000000000008</v>
      </c>
      <c r="F97" s="148">
        <v>0</v>
      </c>
      <c r="G97" s="148">
        <f>E97*F97</f>
        <v>0</v>
      </c>
      <c r="H97" s="149">
        <v>0.23</v>
      </c>
      <c r="I97" s="150">
        <f>G97*1.23</f>
        <v>0</v>
      </c>
      <c r="J97" s="60" t="s">
        <v>31</v>
      </c>
      <c r="K97" s="61"/>
      <c r="L97" s="61"/>
      <c r="M97" s="78"/>
    </row>
    <row r="98" spans="1:13" ht="39.950000000000003" customHeight="1">
      <c r="A98" s="12">
        <v>2</v>
      </c>
      <c r="B98" s="151" t="s">
        <v>76</v>
      </c>
      <c r="C98" s="152"/>
      <c r="D98" s="3">
        <v>19.690000000000001</v>
      </c>
      <c r="E98" s="147"/>
      <c r="F98" s="148"/>
      <c r="G98" s="148"/>
      <c r="H98" s="149"/>
      <c r="I98" s="150"/>
      <c r="J98" s="60" t="s">
        <v>32</v>
      </c>
      <c r="K98" s="61"/>
      <c r="L98" s="62"/>
      <c r="M98" s="38">
        <v>1</v>
      </c>
    </row>
    <row r="99" spans="1:13" ht="39.950000000000003" customHeight="1">
      <c r="A99" s="12">
        <v>3</v>
      </c>
      <c r="B99" s="130" t="s">
        <v>15</v>
      </c>
      <c r="C99" s="131"/>
      <c r="D99" s="3">
        <v>3.02</v>
      </c>
      <c r="E99" s="147"/>
      <c r="F99" s="148"/>
      <c r="G99" s="148"/>
      <c r="H99" s="149"/>
      <c r="I99" s="150"/>
      <c r="J99" s="60" t="s">
        <v>33</v>
      </c>
      <c r="K99" s="61"/>
      <c r="L99" s="62"/>
      <c r="M99" s="38">
        <v>1</v>
      </c>
    </row>
    <row r="100" spans="1:13" ht="20.100000000000001" customHeight="1">
      <c r="A100" s="89" t="s">
        <v>5</v>
      </c>
      <c r="B100" s="90"/>
      <c r="C100" s="91"/>
      <c r="D100" s="6">
        <v>26</v>
      </c>
      <c r="E100" s="92" t="s">
        <v>10</v>
      </c>
      <c r="F100" s="90"/>
      <c r="G100" s="90"/>
      <c r="H100" s="90"/>
      <c r="I100" s="23">
        <v>46.673999999999999</v>
      </c>
      <c r="J100" s="60" t="s">
        <v>34</v>
      </c>
      <c r="K100" s="61"/>
      <c r="L100" s="62"/>
      <c r="M100" s="38">
        <v>0</v>
      </c>
    </row>
    <row r="101" spans="1:13" ht="20.100000000000001" customHeight="1">
      <c r="A101" s="89" t="s">
        <v>6</v>
      </c>
      <c r="B101" s="90"/>
      <c r="C101" s="91"/>
      <c r="D101" s="6">
        <v>0</v>
      </c>
      <c r="E101" s="92" t="s">
        <v>11</v>
      </c>
      <c r="F101" s="90"/>
      <c r="G101" s="90"/>
      <c r="H101" s="90"/>
      <c r="I101" s="23">
        <v>0</v>
      </c>
      <c r="J101" s="60" t="s">
        <v>35</v>
      </c>
      <c r="K101" s="61"/>
      <c r="L101" s="62"/>
      <c r="M101" s="43">
        <v>1</v>
      </c>
    </row>
    <row r="102" spans="1:13" ht="20.100000000000001" customHeight="1" thickBot="1">
      <c r="A102" s="89" t="s">
        <v>7</v>
      </c>
      <c r="B102" s="90"/>
      <c r="C102" s="91"/>
      <c r="D102" s="6">
        <v>0</v>
      </c>
      <c r="E102" s="92" t="s">
        <v>8</v>
      </c>
      <c r="F102" s="90"/>
      <c r="G102" s="90"/>
      <c r="H102" s="90"/>
      <c r="I102" s="23">
        <v>0</v>
      </c>
      <c r="J102" s="63" t="s">
        <v>36</v>
      </c>
      <c r="K102" s="64"/>
      <c r="L102" s="65"/>
      <c r="M102" s="39">
        <v>1</v>
      </c>
    </row>
    <row r="103" spans="1:13" ht="20.100000000000001" customHeight="1" thickBot="1">
      <c r="A103" s="93" t="s">
        <v>9</v>
      </c>
      <c r="B103" s="94"/>
      <c r="C103" s="94"/>
      <c r="D103" s="94"/>
      <c r="E103" s="94"/>
      <c r="F103" s="94"/>
      <c r="G103" s="94"/>
      <c r="H103" s="94"/>
      <c r="I103" s="24">
        <f>SUM(I100:I102)</f>
        <v>46.673999999999999</v>
      </c>
      <c r="J103" s="59"/>
      <c r="K103" s="59"/>
      <c r="L103" s="59"/>
      <c r="M103" s="59"/>
    </row>
    <row r="104" spans="1:13" ht="13.5" thickBot="1">
      <c r="A104" s="25"/>
      <c r="B104" s="26"/>
      <c r="C104" s="26"/>
      <c r="D104" s="26"/>
      <c r="E104" s="26"/>
      <c r="F104" s="26"/>
      <c r="G104" s="26"/>
      <c r="H104" s="26"/>
      <c r="I104" s="27"/>
      <c r="J104" s="59"/>
      <c r="K104" s="59"/>
      <c r="L104" s="59"/>
      <c r="M104" s="59"/>
    </row>
    <row r="105" spans="1:13" ht="62.25" customHeight="1">
      <c r="A105" s="9" t="s">
        <v>0</v>
      </c>
      <c r="B105" s="116" t="s">
        <v>2</v>
      </c>
      <c r="C105" s="117"/>
      <c r="D105" s="10" t="s">
        <v>1</v>
      </c>
      <c r="E105" s="10" t="s">
        <v>13</v>
      </c>
      <c r="F105" s="17" t="s">
        <v>4</v>
      </c>
      <c r="G105" s="17" t="s">
        <v>12</v>
      </c>
      <c r="H105" s="17" t="s">
        <v>3</v>
      </c>
      <c r="I105" s="50" t="s">
        <v>28</v>
      </c>
      <c r="J105" s="59"/>
      <c r="K105" s="59"/>
      <c r="L105" s="59"/>
      <c r="M105" s="59"/>
    </row>
    <row r="106" spans="1:13" ht="21" customHeight="1">
      <c r="A106" s="18">
        <v>1</v>
      </c>
      <c r="B106" s="145">
        <v>2</v>
      </c>
      <c r="C106" s="146"/>
      <c r="D106" s="14">
        <v>3</v>
      </c>
      <c r="E106" s="14">
        <v>4</v>
      </c>
      <c r="F106" s="4">
        <v>5</v>
      </c>
      <c r="G106" s="4">
        <v>6</v>
      </c>
      <c r="H106" s="4">
        <v>7</v>
      </c>
      <c r="I106" s="19">
        <v>8</v>
      </c>
      <c r="J106" s="59"/>
      <c r="K106" s="59"/>
      <c r="L106" s="59"/>
      <c r="M106" s="59"/>
    </row>
    <row r="107" spans="1:13" ht="39.950000000000003" customHeight="1">
      <c r="A107" s="47" t="s">
        <v>59</v>
      </c>
      <c r="B107" s="48"/>
      <c r="C107" s="48"/>
      <c r="D107" s="48"/>
      <c r="E107" s="48"/>
      <c r="F107" s="48"/>
      <c r="G107" s="48"/>
      <c r="H107" s="48"/>
      <c r="I107" s="49"/>
      <c r="J107" s="59"/>
      <c r="K107" s="59"/>
      <c r="L107" s="59"/>
      <c r="M107" s="59"/>
    </row>
    <row r="108" spans="1:13" ht="39.950000000000003" customHeight="1">
      <c r="A108" s="12">
        <v>1</v>
      </c>
      <c r="B108" s="151" t="s">
        <v>75</v>
      </c>
      <c r="C108" s="152"/>
      <c r="D108" s="3">
        <v>77.709999999999994</v>
      </c>
      <c r="E108" s="147">
        <f>SUM(D108:D110)</f>
        <v>98.82</v>
      </c>
      <c r="F108" s="148">
        <v>0</v>
      </c>
      <c r="G108" s="148">
        <f>E108*F108</f>
        <v>0</v>
      </c>
      <c r="H108" s="149">
        <v>0.23</v>
      </c>
      <c r="I108" s="150">
        <f>G108*1.23</f>
        <v>0</v>
      </c>
      <c r="J108" s="59"/>
      <c r="K108" s="59"/>
      <c r="L108" s="59"/>
      <c r="M108" s="59"/>
    </row>
    <row r="109" spans="1:13" ht="39.950000000000003" customHeight="1">
      <c r="A109" s="12">
        <v>2</v>
      </c>
      <c r="B109" s="151" t="s">
        <v>77</v>
      </c>
      <c r="C109" s="152"/>
      <c r="D109" s="3">
        <v>18.46</v>
      </c>
      <c r="E109" s="147"/>
      <c r="F109" s="148"/>
      <c r="G109" s="148"/>
      <c r="H109" s="149"/>
      <c r="I109" s="150"/>
      <c r="J109" s="59"/>
      <c r="K109" s="59"/>
      <c r="L109" s="59"/>
      <c r="M109" s="59"/>
    </row>
    <row r="110" spans="1:13" ht="39.950000000000003" customHeight="1">
      <c r="A110" s="12">
        <v>3</v>
      </c>
      <c r="B110" s="130" t="s">
        <v>15</v>
      </c>
      <c r="C110" s="131"/>
      <c r="D110" s="3">
        <v>2.65</v>
      </c>
      <c r="E110" s="147"/>
      <c r="F110" s="148"/>
      <c r="G110" s="148"/>
      <c r="H110" s="149"/>
      <c r="I110" s="150"/>
      <c r="J110" s="59"/>
      <c r="K110" s="59"/>
      <c r="L110" s="59"/>
      <c r="M110" s="59"/>
    </row>
    <row r="111" spans="1:13" ht="20.100000000000001" customHeight="1">
      <c r="A111" s="89" t="s">
        <v>5</v>
      </c>
      <c r="B111" s="90"/>
      <c r="C111" s="91"/>
      <c r="D111" s="6">
        <v>2</v>
      </c>
      <c r="E111" s="92" t="s">
        <v>10</v>
      </c>
      <c r="F111" s="90"/>
      <c r="G111" s="90"/>
      <c r="H111" s="90"/>
      <c r="I111" s="23">
        <v>0.96</v>
      </c>
      <c r="J111" s="59"/>
      <c r="K111" s="59"/>
      <c r="L111" s="59"/>
      <c r="M111" s="59"/>
    </row>
    <row r="112" spans="1:13" ht="20.100000000000001" customHeight="1">
      <c r="A112" s="89" t="s">
        <v>6</v>
      </c>
      <c r="B112" s="90"/>
      <c r="C112" s="91"/>
      <c r="D112" s="6">
        <v>0</v>
      </c>
      <c r="E112" s="92" t="s">
        <v>11</v>
      </c>
      <c r="F112" s="90"/>
      <c r="G112" s="90"/>
      <c r="H112" s="90"/>
      <c r="I112" s="23">
        <v>0</v>
      </c>
      <c r="J112" s="59"/>
      <c r="K112" s="59"/>
      <c r="L112" s="59"/>
      <c r="M112" s="59"/>
    </row>
    <row r="113" spans="1:13" ht="20.100000000000001" customHeight="1">
      <c r="A113" s="89" t="s">
        <v>7</v>
      </c>
      <c r="B113" s="90"/>
      <c r="C113" s="91"/>
      <c r="D113" s="6">
        <v>0</v>
      </c>
      <c r="E113" s="92" t="s">
        <v>8</v>
      </c>
      <c r="F113" s="90"/>
      <c r="G113" s="90"/>
      <c r="H113" s="90"/>
      <c r="I113" s="23">
        <v>0</v>
      </c>
      <c r="J113" s="59"/>
      <c r="K113" s="59"/>
      <c r="L113" s="59"/>
      <c r="M113" s="59"/>
    </row>
    <row r="114" spans="1:13" ht="20.100000000000001" customHeight="1" thickBot="1">
      <c r="A114" s="93" t="s">
        <v>9</v>
      </c>
      <c r="B114" s="94"/>
      <c r="C114" s="94"/>
      <c r="D114" s="94"/>
      <c r="E114" s="94"/>
      <c r="F114" s="94"/>
      <c r="G114" s="94"/>
      <c r="H114" s="94"/>
      <c r="I114" s="24">
        <f>SUM(I111:I113)</f>
        <v>0.96</v>
      </c>
      <c r="J114" s="59"/>
      <c r="K114" s="59"/>
      <c r="L114" s="59"/>
      <c r="M114" s="59"/>
    </row>
    <row r="115" spans="1:13" ht="21.75" customHeight="1" thickBot="1">
      <c r="A115" s="190"/>
      <c r="B115" s="191"/>
      <c r="C115" s="191"/>
      <c r="D115" s="191"/>
      <c r="E115" s="191"/>
      <c r="F115" s="191"/>
      <c r="G115" s="191"/>
      <c r="H115" s="191"/>
      <c r="I115" s="191"/>
      <c r="J115" s="59"/>
      <c r="K115" s="59"/>
      <c r="L115" s="59"/>
      <c r="M115" s="59"/>
    </row>
    <row r="116" spans="1:13" ht="72" customHeight="1">
      <c r="A116" s="9" t="s">
        <v>0</v>
      </c>
      <c r="B116" s="116" t="s">
        <v>2</v>
      </c>
      <c r="C116" s="117"/>
      <c r="D116" s="10" t="s">
        <v>1</v>
      </c>
      <c r="E116" s="10" t="s">
        <v>13</v>
      </c>
      <c r="F116" s="17" t="s">
        <v>4</v>
      </c>
      <c r="G116" s="17" t="s">
        <v>12</v>
      </c>
      <c r="H116" s="17" t="s">
        <v>3</v>
      </c>
      <c r="I116" s="50" t="s">
        <v>28</v>
      </c>
      <c r="J116" s="59"/>
      <c r="K116" s="59"/>
      <c r="L116" s="59"/>
      <c r="M116" s="59"/>
    </row>
    <row r="117" spans="1:13">
      <c r="A117" s="18">
        <v>1</v>
      </c>
      <c r="B117" s="145">
        <v>2</v>
      </c>
      <c r="C117" s="146"/>
      <c r="D117" s="14">
        <v>3</v>
      </c>
      <c r="E117" s="14">
        <v>4</v>
      </c>
      <c r="F117" s="4">
        <v>5</v>
      </c>
      <c r="G117" s="4">
        <v>6</v>
      </c>
      <c r="H117" s="4">
        <v>7</v>
      </c>
      <c r="I117" s="19">
        <v>8</v>
      </c>
      <c r="J117" s="59"/>
      <c r="K117" s="59"/>
      <c r="L117" s="59"/>
      <c r="M117" s="59"/>
    </row>
    <row r="118" spans="1:13" ht="39.950000000000003" customHeight="1">
      <c r="A118" s="47" t="s">
        <v>60</v>
      </c>
      <c r="B118" s="48"/>
      <c r="C118" s="48"/>
      <c r="D118" s="48"/>
      <c r="E118" s="48"/>
      <c r="F118" s="48"/>
      <c r="G118" s="48"/>
      <c r="H118" s="48"/>
      <c r="I118" s="49"/>
      <c r="J118" s="59"/>
      <c r="K118" s="59"/>
      <c r="L118" s="59"/>
      <c r="M118" s="59"/>
    </row>
    <row r="119" spans="1:13" ht="39.950000000000003" customHeight="1">
      <c r="A119" s="12">
        <v>1</v>
      </c>
      <c r="B119" s="151" t="s">
        <v>68</v>
      </c>
      <c r="C119" s="152"/>
      <c r="D119" s="3">
        <v>86.28</v>
      </c>
      <c r="E119" s="147">
        <f>SUM(D119:D121)</f>
        <v>106.35000000000001</v>
      </c>
      <c r="F119" s="148">
        <v>0</v>
      </c>
      <c r="G119" s="148">
        <f>E119*F119</f>
        <v>0</v>
      </c>
      <c r="H119" s="149">
        <v>0.23</v>
      </c>
      <c r="I119" s="150">
        <f>G119*1.23</f>
        <v>0</v>
      </c>
      <c r="J119" s="59"/>
      <c r="K119" s="59"/>
      <c r="L119" s="59"/>
      <c r="M119" s="59"/>
    </row>
    <row r="120" spans="1:13" ht="39.950000000000003" customHeight="1">
      <c r="A120" s="12">
        <v>2</v>
      </c>
      <c r="B120" s="151" t="s">
        <v>18</v>
      </c>
      <c r="C120" s="152"/>
      <c r="D120" s="3">
        <v>13.95</v>
      </c>
      <c r="E120" s="147"/>
      <c r="F120" s="148"/>
      <c r="G120" s="148"/>
      <c r="H120" s="149"/>
      <c r="I120" s="150"/>
      <c r="J120" s="59"/>
      <c r="K120" s="59"/>
      <c r="L120" s="59"/>
      <c r="M120" s="59"/>
    </row>
    <row r="121" spans="1:13" ht="39.950000000000003" customHeight="1">
      <c r="A121" s="12">
        <v>3</v>
      </c>
      <c r="B121" s="130" t="s">
        <v>15</v>
      </c>
      <c r="C121" s="131"/>
      <c r="D121" s="3">
        <v>6.12</v>
      </c>
      <c r="E121" s="147"/>
      <c r="F121" s="148"/>
      <c r="G121" s="148"/>
      <c r="H121" s="149"/>
      <c r="I121" s="150"/>
      <c r="J121" s="59"/>
      <c r="K121" s="59"/>
      <c r="L121" s="59"/>
      <c r="M121" s="59"/>
    </row>
    <row r="122" spans="1:13" ht="20.100000000000001" customHeight="1">
      <c r="A122" s="89" t="s">
        <v>5</v>
      </c>
      <c r="B122" s="90"/>
      <c r="C122" s="91"/>
      <c r="D122" s="6">
        <v>9</v>
      </c>
      <c r="E122" s="92" t="s">
        <v>10</v>
      </c>
      <c r="F122" s="90"/>
      <c r="G122" s="90"/>
      <c r="H122" s="90"/>
      <c r="I122" s="23">
        <v>4.32</v>
      </c>
      <c r="J122" s="59"/>
      <c r="K122" s="59"/>
      <c r="L122" s="59"/>
      <c r="M122" s="59"/>
    </row>
    <row r="123" spans="1:13" ht="20.100000000000001" customHeight="1">
      <c r="A123" s="89" t="s">
        <v>6</v>
      </c>
      <c r="B123" s="90"/>
      <c r="C123" s="91"/>
      <c r="D123" s="6">
        <v>0</v>
      </c>
      <c r="E123" s="92" t="s">
        <v>11</v>
      </c>
      <c r="F123" s="90"/>
      <c r="G123" s="90"/>
      <c r="H123" s="90"/>
      <c r="I123" s="23">
        <v>0</v>
      </c>
      <c r="J123" s="59"/>
      <c r="K123" s="59"/>
      <c r="L123" s="59"/>
      <c r="M123" s="59"/>
    </row>
    <row r="124" spans="1:13" ht="20.100000000000001" customHeight="1">
      <c r="A124" s="89" t="s">
        <v>7</v>
      </c>
      <c r="B124" s="90"/>
      <c r="C124" s="91"/>
      <c r="D124" s="6">
        <v>0</v>
      </c>
      <c r="E124" s="92" t="s">
        <v>8</v>
      </c>
      <c r="F124" s="90"/>
      <c r="G124" s="90"/>
      <c r="H124" s="90"/>
      <c r="I124" s="23">
        <v>0</v>
      </c>
      <c r="J124" s="59"/>
      <c r="K124" s="59"/>
      <c r="L124" s="59"/>
      <c r="M124" s="59"/>
    </row>
    <row r="125" spans="1:13" ht="20.100000000000001" customHeight="1" thickBot="1">
      <c r="A125" s="93" t="s">
        <v>9</v>
      </c>
      <c r="B125" s="94"/>
      <c r="C125" s="94"/>
      <c r="D125" s="94"/>
      <c r="E125" s="94"/>
      <c r="F125" s="94"/>
      <c r="G125" s="94"/>
      <c r="H125" s="94"/>
      <c r="I125" s="24">
        <f>SUM(I122:I124)</f>
        <v>4.32</v>
      </c>
      <c r="J125" s="59"/>
      <c r="K125" s="59"/>
      <c r="L125" s="59"/>
      <c r="M125" s="59"/>
    </row>
    <row r="126" spans="1:13" ht="21.75" customHeight="1" thickBot="1">
      <c r="A126" s="190"/>
      <c r="B126" s="191"/>
      <c r="C126" s="191"/>
      <c r="D126" s="191"/>
      <c r="E126" s="191"/>
      <c r="F126" s="191"/>
      <c r="G126" s="191"/>
      <c r="H126" s="191"/>
      <c r="I126" s="191"/>
      <c r="J126" s="59"/>
      <c r="K126" s="59"/>
      <c r="L126" s="59"/>
      <c r="M126" s="59"/>
    </row>
    <row r="127" spans="1:13" ht="61.5" customHeight="1">
      <c r="A127" s="9" t="s">
        <v>0</v>
      </c>
      <c r="B127" s="116" t="s">
        <v>2</v>
      </c>
      <c r="C127" s="117"/>
      <c r="D127" s="10" t="s">
        <v>1</v>
      </c>
      <c r="E127" s="10" t="s">
        <v>13</v>
      </c>
      <c r="F127" s="17" t="s">
        <v>4</v>
      </c>
      <c r="G127" s="17" t="s">
        <v>12</v>
      </c>
      <c r="H127" s="17" t="s">
        <v>3</v>
      </c>
      <c r="I127" s="50" t="s">
        <v>28</v>
      </c>
      <c r="J127" s="59"/>
      <c r="K127" s="59"/>
      <c r="L127" s="59"/>
      <c r="M127" s="59"/>
    </row>
    <row r="128" spans="1:13">
      <c r="A128" s="18">
        <v>1</v>
      </c>
      <c r="B128" s="145">
        <v>2</v>
      </c>
      <c r="C128" s="146"/>
      <c r="D128" s="14">
        <v>3</v>
      </c>
      <c r="E128" s="14">
        <v>4</v>
      </c>
      <c r="F128" s="4">
        <v>5</v>
      </c>
      <c r="G128" s="4">
        <v>6</v>
      </c>
      <c r="H128" s="4">
        <v>7</v>
      </c>
      <c r="I128" s="19">
        <v>8</v>
      </c>
      <c r="J128" s="59"/>
      <c r="K128" s="59"/>
      <c r="L128" s="59"/>
      <c r="M128" s="59"/>
    </row>
    <row r="129" spans="1:13" ht="39.950000000000003" customHeight="1">
      <c r="A129" s="47" t="s">
        <v>47</v>
      </c>
      <c r="B129" s="48"/>
      <c r="C129" s="48"/>
      <c r="D129" s="48"/>
      <c r="E129" s="48"/>
      <c r="F129" s="48"/>
      <c r="G129" s="48"/>
      <c r="H129" s="48"/>
      <c r="I129" s="49"/>
      <c r="J129" s="59"/>
      <c r="K129" s="59"/>
      <c r="L129" s="59"/>
      <c r="M129" s="59"/>
    </row>
    <row r="130" spans="1:13" ht="39.950000000000003" customHeight="1">
      <c r="A130" s="12">
        <v>1</v>
      </c>
      <c r="B130" s="128" t="s">
        <v>23</v>
      </c>
      <c r="C130" s="129"/>
      <c r="D130" s="3">
        <v>0</v>
      </c>
      <c r="E130" s="147">
        <f>SUM(D130:D132)</f>
        <v>14.16</v>
      </c>
      <c r="F130" s="148">
        <v>0</v>
      </c>
      <c r="G130" s="148">
        <f>E130*F130</f>
        <v>0</v>
      </c>
      <c r="H130" s="149">
        <v>0.23</v>
      </c>
      <c r="I130" s="150">
        <f>G130*1.23</f>
        <v>0</v>
      </c>
      <c r="J130" s="59"/>
      <c r="K130" s="59"/>
      <c r="L130" s="59"/>
      <c r="M130" s="59"/>
    </row>
    <row r="131" spans="1:13" ht="39.950000000000003" customHeight="1">
      <c r="A131" s="12">
        <v>2</v>
      </c>
      <c r="B131" s="151" t="s">
        <v>77</v>
      </c>
      <c r="C131" s="152"/>
      <c r="D131" s="3">
        <v>10.98</v>
      </c>
      <c r="E131" s="147"/>
      <c r="F131" s="148"/>
      <c r="G131" s="148"/>
      <c r="H131" s="149"/>
      <c r="I131" s="150"/>
      <c r="J131" s="59"/>
      <c r="K131" s="59"/>
      <c r="L131" s="59"/>
      <c r="M131" s="59"/>
    </row>
    <row r="132" spans="1:13" ht="39.950000000000003" customHeight="1" thickBot="1">
      <c r="A132" s="20">
        <v>3</v>
      </c>
      <c r="B132" s="163" t="s">
        <v>15</v>
      </c>
      <c r="C132" s="164"/>
      <c r="D132" s="21">
        <v>3.18</v>
      </c>
      <c r="E132" s="160"/>
      <c r="F132" s="161"/>
      <c r="G132" s="161"/>
      <c r="H132" s="162"/>
      <c r="I132" s="155"/>
      <c r="J132" s="59"/>
      <c r="K132" s="59"/>
      <c r="L132" s="59"/>
      <c r="M132" s="59"/>
    </row>
    <row r="133" spans="1:13" ht="22.5" customHeight="1" thickBot="1">
      <c r="A133" s="25"/>
      <c r="B133" s="26"/>
      <c r="C133" s="26"/>
      <c r="D133" s="26"/>
      <c r="E133" s="26"/>
      <c r="F133" s="26"/>
      <c r="G133" s="26"/>
      <c r="H133" s="26"/>
      <c r="I133" s="27"/>
      <c r="J133" s="59"/>
      <c r="K133" s="59"/>
      <c r="L133" s="59"/>
      <c r="M133" s="59"/>
    </row>
    <row r="134" spans="1:13" ht="65.25" customHeight="1">
      <c r="A134" s="9" t="s">
        <v>0</v>
      </c>
      <c r="B134" s="116" t="s">
        <v>2</v>
      </c>
      <c r="C134" s="117"/>
      <c r="D134" s="10" t="s">
        <v>1</v>
      </c>
      <c r="E134" s="10" t="s">
        <v>13</v>
      </c>
      <c r="F134" s="17" t="s">
        <v>4</v>
      </c>
      <c r="G134" s="17" t="s">
        <v>12</v>
      </c>
      <c r="H134" s="17" t="s">
        <v>3</v>
      </c>
      <c r="I134" s="50" t="s">
        <v>28</v>
      </c>
      <c r="J134" s="59"/>
      <c r="K134" s="59"/>
      <c r="L134" s="59"/>
      <c r="M134" s="59"/>
    </row>
    <row r="135" spans="1:13" ht="18.75" customHeight="1">
      <c r="A135" s="18">
        <v>1</v>
      </c>
      <c r="B135" s="145">
        <v>2</v>
      </c>
      <c r="C135" s="146"/>
      <c r="D135" s="14">
        <v>3</v>
      </c>
      <c r="E135" s="14">
        <v>4</v>
      </c>
      <c r="F135" s="4">
        <v>5</v>
      </c>
      <c r="G135" s="4">
        <v>6</v>
      </c>
      <c r="H135" s="4">
        <v>7</v>
      </c>
      <c r="I135" s="19">
        <v>8</v>
      </c>
      <c r="J135" s="59"/>
      <c r="K135" s="59"/>
      <c r="L135" s="59"/>
      <c r="M135" s="59"/>
    </row>
    <row r="136" spans="1:13" ht="39.950000000000003" customHeight="1">
      <c r="A136" s="47" t="s">
        <v>48</v>
      </c>
      <c r="B136" s="48"/>
      <c r="C136" s="48"/>
      <c r="D136" s="48"/>
      <c r="E136" s="48"/>
      <c r="F136" s="48"/>
      <c r="G136" s="48"/>
      <c r="H136" s="48"/>
      <c r="I136" s="49"/>
      <c r="J136" s="59"/>
      <c r="K136" s="59"/>
      <c r="L136" s="59"/>
      <c r="M136" s="59"/>
    </row>
    <row r="137" spans="1:13" ht="39.950000000000003" customHeight="1">
      <c r="A137" s="12">
        <v>1</v>
      </c>
      <c r="B137" s="128" t="s">
        <v>23</v>
      </c>
      <c r="C137" s="129"/>
      <c r="D137" s="3">
        <v>0</v>
      </c>
      <c r="E137" s="147">
        <f>SUM(D137:D139)</f>
        <v>2.2000000000000002</v>
      </c>
      <c r="F137" s="148">
        <v>0</v>
      </c>
      <c r="G137" s="148">
        <f>E137*F137</f>
        <v>0</v>
      </c>
      <c r="H137" s="149">
        <v>0.23</v>
      </c>
      <c r="I137" s="150">
        <f>G137*1.23</f>
        <v>0</v>
      </c>
      <c r="J137" s="59"/>
      <c r="K137" s="59"/>
      <c r="L137" s="59"/>
      <c r="M137" s="59"/>
    </row>
    <row r="138" spans="1:13" ht="39.950000000000003" customHeight="1">
      <c r="A138" s="12">
        <v>2</v>
      </c>
      <c r="B138" s="128" t="s">
        <v>16</v>
      </c>
      <c r="C138" s="129"/>
      <c r="D138" s="3">
        <v>0</v>
      </c>
      <c r="E138" s="147"/>
      <c r="F138" s="148"/>
      <c r="G138" s="148"/>
      <c r="H138" s="149"/>
      <c r="I138" s="150"/>
      <c r="J138" s="59"/>
      <c r="K138" s="59"/>
      <c r="L138" s="59"/>
      <c r="M138" s="59"/>
    </row>
    <row r="139" spans="1:13" ht="39.950000000000003" customHeight="1" thickBot="1">
      <c r="A139" s="20">
        <v>3</v>
      </c>
      <c r="B139" s="163" t="s">
        <v>15</v>
      </c>
      <c r="C139" s="164"/>
      <c r="D139" s="21">
        <v>2.2000000000000002</v>
      </c>
      <c r="E139" s="160"/>
      <c r="F139" s="161"/>
      <c r="G139" s="161"/>
      <c r="H139" s="162"/>
      <c r="I139" s="155"/>
      <c r="J139" s="59"/>
      <c r="K139" s="59"/>
      <c r="L139" s="59"/>
      <c r="M139" s="59"/>
    </row>
    <row r="140" spans="1:13" ht="21" customHeight="1" thickBot="1">
      <c r="A140" s="25"/>
      <c r="B140" s="26"/>
      <c r="C140" s="26"/>
      <c r="D140" s="26"/>
      <c r="E140" s="26"/>
      <c r="F140" s="26"/>
      <c r="G140" s="26"/>
      <c r="H140" s="26"/>
      <c r="I140" s="27"/>
      <c r="J140" s="59"/>
      <c r="K140" s="59"/>
      <c r="L140" s="59"/>
      <c r="M140" s="59"/>
    </row>
    <row r="141" spans="1:13" ht="67.5" customHeight="1">
      <c r="A141" s="9" t="s">
        <v>0</v>
      </c>
      <c r="B141" s="116" t="s">
        <v>2</v>
      </c>
      <c r="C141" s="117"/>
      <c r="D141" s="10" t="s">
        <v>1</v>
      </c>
      <c r="E141" s="10" t="s">
        <v>13</v>
      </c>
      <c r="F141" s="17" t="s">
        <v>4</v>
      </c>
      <c r="G141" s="17" t="s">
        <v>12</v>
      </c>
      <c r="H141" s="17" t="s">
        <v>3</v>
      </c>
      <c r="I141" s="50" t="s">
        <v>28</v>
      </c>
      <c r="J141" s="59"/>
      <c r="K141" s="59"/>
      <c r="L141" s="59"/>
      <c r="M141" s="59"/>
    </row>
    <row r="142" spans="1:13">
      <c r="A142" s="18">
        <v>1</v>
      </c>
      <c r="B142" s="145">
        <v>2</v>
      </c>
      <c r="C142" s="146"/>
      <c r="D142" s="14">
        <v>3</v>
      </c>
      <c r="E142" s="14">
        <v>4</v>
      </c>
      <c r="F142" s="4">
        <v>5</v>
      </c>
      <c r="G142" s="4">
        <v>6</v>
      </c>
      <c r="H142" s="4">
        <v>7</v>
      </c>
      <c r="I142" s="19">
        <v>8</v>
      </c>
      <c r="J142" s="59"/>
      <c r="K142" s="59"/>
      <c r="L142" s="59"/>
      <c r="M142" s="59"/>
    </row>
    <row r="143" spans="1:13" ht="39.950000000000003" customHeight="1">
      <c r="A143" s="47" t="s">
        <v>49</v>
      </c>
      <c r="B143" s="48"/>
      <c r="C143" s="48"/>
      <c r="D143" s="48"/>
      <c r="E143" s="48"/>
      <c r="F143" s="48"/>
      <c r="G143" s="48"/>
      <c r="H143" s="48"/>
      <c r="I143" s="49"/>
      <c r="J143" s="59"/>
      <c r="K143" s="59"/>
      <c r="L143" s="59"/>
      <c r="M143" s="59"/>
    </row>
    <row r="144" spans="1:13" ht="39.950000000000003" customHeight="1">
      <c r="A144" s="12">
        <v>1</v>
      </c>
      <c r="B144" s="128" t="s">
        <v>23</v>
      </c>
      <c r="C144" s="129"/>
      <c r="D144" s="3">
        <v>0</v>
      </c>
      <c r="E144" s="147">
        <f>SUM(D144:D146)</f>
        <v>2.2000000000000002</v>
      </c>
      <c r="F144" s="148">
        <v>0</v>
      </c>
      <c r="G144" s="148">
        <f>E144*F144</f>
        <v>0</v>
      </c>
      <c r="H144" s="149">
        <v>0.23</v>
      </c>
      <c r="I144" s="150">
        <f>G144*1.23</f>
        <v>0</v>
      </c>
      <c r="J144" s="59"/>
      <c r="K144" s="59"/>
      <c r="L144" s="59"/>
      <c r="M144" s="59"/>
    </row>
    <row r="145" spans="1:13" ht="39.950000000000003" customHeight="1">
      <c r="A145" s="12">
        <v>2</v>
      </c>
      <c r="B145" s="128" t="s">
        <v>16</v>
      </c>
      <c r="C145" s="129"/>
      <c r="D145" s="3">
        <v>0</v>
      </c>
      <c r="E145" s="147"/>
      <c r="F145" s="148"/>
      <c r="G145" s="148"/>
      <c r="H145" s="149"/>
      <c r="I145" s="150"/>
      <c r="J145" s="59"/>
      <c r="K145" s="59"/>
      <c r="L145" s="59"/>
      <c r="M145" s="59"/>
    </row>
    <row r="146" spans="1:13" ht="39.950000000000003" customHeight="1" thickBot="1">
      <c r="A146" s="20">
        <v>3</v>
      </c>
      <c r="B146" s="163" t="s">
        <v>15</v>
      </c>
      <c r="C146" s="164"/>
      <c r="D146" s="21">
        <v>2.2000000000000002</v>
      </c>
      <c r="E146" s="160"/>
      <c r="F146" s="161"/>
      <c r="G146" s="161"/>
      <c r="H146" s="162"/>
      <c r="I146" s="155"/>
      <c r="J146" s="59"/>
      <c r="K146" s="59"/>
      <c r="L146" s="59"/>
      <c r="M146" s="59"/>
    </row>
    <row r="147" spans="1:13" ht="20.25" customHeight="1" thickBot="1">
      <c r="A147" s="25"/>
      <c r="B147" s="26"/>
      <c r="C147" s="26"/>
      <c r="D147" s="26"/>
      <c r="E147" s="26"/>
      <c r="F147" s="26"/>
      <c r="G147" s="26"/>
      <c r="H147" s="26"/>
      <c r="I147" s="27"/>
      <c r="J147" s="59"/>
      <c r="K147" s="59"/>
      <c r="L147" s="59"/>
      <c r="M147" s="59"/>
    </row>
    <row r="148" spans="1:13" ht="66.75" customHeight="1">
      <c r="A148" s="53" t="s">
        <v>0</v>
      </c>
      <c r="B148" s="165" t="s">
        <v>2</v>
      </c>
      <c r="C148" s="117"/>
      <c r="D148" s="10" t="s">
        <v>1</v>
      </c>
      <c r="E148" s="10" t="s">
        <v>13</v>
      </c>
      <c r="F148" s="17" t="s">
        <v>4</v>
      </c>
      <c r="G148" s="17" t="s">
        <v>12</v>
      </c>
      <c r="H148" s="17" t="s">
        <v>3</v>
      </c>
      <c r="I148" s="50" t="s">
        <v>28</v>
      </c>
      <c r="J148" s="59"/>
      <c r="K148" s="59"/>
      <c r="L148" s="59"/>
      <c r="M148" s="59"/>
    </row>
    <row r="149" spans="1:13" ht="15" customHeight="1">
      <c r="A149" s="54">
        <v>1</v>
      </c>
      <c r="B149" s="172">
        <v>2</v>
      </c>
      <c r="C149" s="146"/>
      <c r="D149" s="14">
        <v>3</v>
      </c>
      <c r="E149" s="14">
        <v>4</v>
      </c>
      <c r="F149" s="4">
        <v>5</v>
      </c>
      <c r="G149" s="4">
        <v>6</v>
      </c>
      <c r="H149" s="4">
        <v>7</v>
      </c>
      <c r="I149" s="19">
        <v>8</v>
      </c>
      <c r="J149" s="59"/>
      <c r="K149" s="59"/>
      <c r="L149" s="59"/>
      <c r="M149" s="59"/>
    </row>
    <row r="150" spans="1:13" ht="39.950000000000003" customHeight="1">
      <c r="A150" s="47" t="s">
        <v>50</v>
      </c>
      <c r="B150" s="47"/>
      <c r="C150" s="48"/>
      <c r="D150" s="48"/>
      <c r="E150" s="48"/>
      <c r="F150" s="48"/>
      <c r="G150" s="48"/>
      <c r="H150" s="48"/>
      <c r="I150" s="49"/>
      <c r="J150" s="59"/>
      <c r="K150" s="59"/>
      <c r="L150" s="59"/>
      <c r="M150" s="59"/>
    </row>
    <row r="151" spans="1:13" ht="39.950000000000003" customHeight="1">
      <c r="A151" s="55">
        <v>1</v>
      </c>
      <c r="B151" s="173" t="s">
        <v>23</v>
      </c>
      <c r="C151" s="129"/>
      <c r="D151" s="3">
        <v>0</v>
      </c>
      <c r="E151" s="166">
        <f>SUM(D151:D153)</f>
        <v>11.19</v>
      </c>
      <c r="F151" s="168">
        <v>0</v>
      </c>
      <c r="G151" s="168">
        <f>E151*F151</f>
        <v>0</v>
      </c>
      <c r="H151" s="170">
        <v>0.23</v>
      </c>
      <c r="I151" s="192">
        <f>G151*1.23</f>
        <v>0</v>
      </c>
      <c r="J151" s="59"/>
      <c r="K151" s="59"/>
      <c r="L151" s="59"/>
      <c r="M151" s="59"/>
    </row>
    <row r="152" spans="1:13" ht="39.950000000000003" customHeight="1">
      <c r="A152" s="55">
        <v>2</v>
      </c>
      <c r="B152" s="174" t="s">
        <v>16</v>
      </c>
      <c r="C152" s="175"/>
      <c r="D152" s="3">
        <v>0</v>
      </c>
      <c r="E152" s="166"/>
      <c r="F152" s="168"/>
      <c r="G152" s="168"/>
      <c r="H152" s="170"/>
      <c r="I152" s="192"/>
      <c r="J152" s="59"/>
      <c r="K152" s="59"/>
      <c r="L152" s="59"/>
      <c r="M152" s="59"/>
    </row>
    <row r="153" spans="1:13" ht="39.950000000000003" customHeight="1" thickBot="1">
      <c r="A153" s="56">
        <v>3</v>
      </c>
      <c r="B153" s="176" t="s">
        <v>15</v>
      </c>
      <c r="C153" s="177"/>
      <c r="D153" s="21">
        <v>11.19</v>
      </c>
      <c r="E153" s="167"/>
      <c r="F153" s="169"/>
      <c r="G153" s="169"/>
      <c r="H153" s="171"/>
      <c r="I153" s="193"/>
      <c r="J153" s="59"/>
      <c r="K153" s="59"/>
      <c r="L153" s="59"/>
      <c r="M153" s="59"/>
    </row>
    <row r="154" spans="1:13" ht="18" customHeight="1" thickBot="1">
      <c r="A154" s="25"/>
      <c r="B154" s="26"/>
      <c r="C154" s="26"/>
      <c r="D154" s="26"/>
      <c r="E154" s="26"/>
      <c r="F154" s="26"/>
      <c r="G154" s="26"/>
      <c r="H154" s="26"/>
      <c r="I154" s="27"/>
      <c r="J154" s="59"/>
      <c r="K154" s="59"/>
      <c r="L154" s="59"/>
      <c r="M154" s="59"/>
    </row>
    <row r="155" spans="1:13" ht="69.75" customHeight="1">
      <c r="A155" s="9" t="s">
        <v>0</v>
      </c>
      <c r="B155" s="116" t="s">
        <v>2</v>
      </c>
      <c r="C155" s="117"/>
      <c r="D155" s="10" t="s">
        <v>1</v>
      </c>
      <c r="E155" s="10" t="s">
        <v>13</v>
      </c>
      <c r="F155" s="17" t="s">
        <v>4</v>
      </c>
      <c r="G155" s="17" t="s">
        <v>12</v>
      </c>
      <c r="H155" s="17" t="s">
        <v>3</v>
      </c>
      <c r="I155" s="50" t="s">
        <v>28</v>
      </c>
      <c r="J155" s="59"/>
      <c r="K155" s="59"/>
      <c r="L155" s="59"/>
      <c r="M155" s="59"/>
    </row>
    <row r="156" spans="1:13" ht="15" customHeight="1">
      <c r="A156" s="18">
        <v>1</v>
      </c>
      <c r="B156" s="145">
        <v>2</v>
      </c>
      <c r="C156" s="146"/>
      <c r="D156" s="14">
        <v>3</v>
      </c>
      <c r="E156" s="14">
        <v>4</v>
      </c>
      <c r="F156" s="4">
        <v>5</v>
      </c>
      <c r="G156" s="4">
        <v>6</v>
      </c>
      <c r="H156" s="4">
        <v>7</v>
      </c>
      <c r="I156" s="19">
        <v>8</v>
      </c>
      <c r="J156" s="59"/>
      <c r="K156" s="59"/>
      <c r="L156" s="59"/>
      <c r="M156" s="59"/>
    </row>
    <row r="157" spans="1:13" ht="39.950000000000003" customHeight="1">
      <c r="A157" s="47" t="s">
        <v>61</v>
      </c>
      <c r="B157" s="48"/>
      <c r="C157" s="48"/>
      <c r="D157" s="48"/>
      <c r="E157" s="48"/>
      <c r="F157" s="48"/>
      <c r="G157" s="48"/>
      <c r="H157" s="48"/>
      <c r="I157" s="49"/>
      <c r="J157" s="59"/>
      <c r="K157" s="59"/>
      <c r="L157" s="59"/>
      <c r="M157" s="59"/>
    </row>
    <row r="158" spans="1:13" ht="39.950000000000003" customHeight="1">
      <c r="A158" s="12">
        <v>1</v>
      </c>
      <c r="B158" s="151" t="s">
        <v>68</v>
      </c>
      <c r="C158" s="152"/>
      <c r="D158" s="3">
        <v>297.44</v>
      </c>
      <c r="E158" s="147">
        <f>SUM(D158:D160)</f>
        <v>297.44</v>
      </c>
      <c r="F158" s="148">
        <v>0</v>
      </c>
      <c r="G158" s="148">
        <f>E158*F158</f>
        <v>0</v>
      </c>
      <c r="H158" s="149">
        <v>0.23</v>
      </c>
      <c r="I158" s="150">
        <f>G158*1.23</f>
        <v>0</v>
      </c>
      <c r="J158" s="59"/>
      <c r="K158" s="59"/>
      <c r="L158" s="59"/>
      <c r="M158" s="59"/>
    </row>
    <row r="159" spans="1:13" ht="39.950000000000003" customHeight="1">
      <c r="A159" s="12">
        <v>2</v>
      </c>
      <c r="B159" s="128" t="s">
        <v>16</v>
      </c>
      <c r="C159" s="129"/>
      <c r="D159" s="3">
        <v>0</v>
      </c>
      <c r="E159" s="147"/>
      <c r="F159" s="148"/>
      <c r="G159" s="148"/>
      <c r="H159" s="149"/>
      <c r="I159" s="150"/>
      <c r="J159" s="59"/>
      <c r="K159" s="59"/>
      <c r="L159" s="59"/>
      <c r="M159" s="59"/>
    </row>
    <row r="160" spans="1:13" ht="39.950000000000003" customHeight="1" thickBot="1">
      <c r="A160" s="20">
        <v>3</v>
      </c>
      <c r="B160" s="163" t="s">
        <v>15</v>
      </c>
      <c r="C160" s="164"/>
      <c r="D160" s="21">
        <v>0</v>
      </c>
      <c r="E160" s="160"/>
      <c r="F160" s="161"/>
      <c r="G160" s="161"/>
      <c r="H160" s="162"/>
      <c r="I160" s="155"/>
      <c r="J160" s="59"/>
      <c r="K160" s="59"/>
      <c r="L160" s="59"/>
      <c r="M160" s="59"/>
    </row>
    <row r="161" spans="1:13" ht="21.75" customHeight="1" thickBot="1">
      <c r="A161" s="25"/>
      <c r="B161" s="26"/>
      <c r="C161" s="26"/>
      <c r="D161" s="26"/>
      <c r="E161" s="26"/>
      <c r="F161" s="26"/>
      <c r="G161" s="26"/>
      <c r="H161" s="26"/>
      <c r="I161" s="27"/>
      <c r="J161" s="59"/>
      <c r="K161" s="59"/>
      <c r="L161" s="59"/>
      <c r="M161" s="59"/>
    </row>
    <row r="162" spans="1:13" ht="70.5" customHeight="1">
      <c r="A162" s="9" t="s">
        <v>0</v>
      </c>
      <c r="B162" s="116" t="s">
        <v>2</v>
      </c>
      <c r="C162" s="117"/>
      <c r="D162" s="10" t="s">
        <v>1</v>
      </c>
      <c r="E162" s="10" t="s">
        <v>13</v>
      </c>
      <c r="F162" s="17" t="s">
        <v>4</v>
      </c>
      <c r="G162" s="17" t="s">
        <v>12</v>
      </c>
      <c r="H162" s="17" t="s">
        <v>3</v>
      </c>
      <c r="I162" s="50" t="s">
        <v>28</v>
      </c>
      <c r="J162" s="59"/>
      <c r="K162" s="59"/>
      <c r="L162" s="59"/>
      <c r="M162" s="59"/>
    </row>
    <row r="163" spans="1:13" ht="15" customHeight="1">
      <c r="A163" s="18">
        <v>1</v>
      </c>
      <c r="B163" s="145">
        <v>2</v>
      </c>
      <c r="C163" s="146"/>
      <c r="D163" s="14">
        <v>3</v>
      </c>
      <c r="E163" s="14">
        <v>4</v>
      </c>
      <c r="F163" s="4">
        <v>5</v>
      </c>
      <c r="G163" s="4">
        <v>6</v>
      </c>
      <c r="H163" s="4">
        <v>7</v>
      </c>
      <c r="I163" s="19">
        <v>8</v>
      </c>
      <c r="J163" s="59"/>
      <c r="K163" s="59"/>
      <c r="L163" s="59"/>
      <c r="M163" s="59"/>
    </row>
    <row r="164" spans="1:13" ht="39.950000000000003" customHeight="1">
      <c r="A164" s="47" t="s">
        <v>62</v>
      </c>
      <c r="B164" s="48"/>
      <c r="C164" s="48"/>
      <c r="D164" s="48"/>
      <c r="E164" s="48"/>
      <c r="F164" s="48"/>
      <c r="G164" s="48"/>
      <c r="H164" s="48"/>
      <c r="I164" s="49"/>
      <c r="J164" s="59"/>
      <c r="K164" s="59"/>
      <c r="L164" s="59"/>
      <c r="M164" s="59"/>
    </row>
    <row r="165" spans="1:13" ht="39.950000000000003" customHeight="1">
      <c r="A165" s="12">
        <v>1</v>
      </c>
      <c r="B165" s="151" t="s">
        <v>68</v>
      </c>
      <c r="C165" s="152"/>
      <c r="D165" s="3">
        <v>297.44</v>
      </c>
      <c r="E165" s="147">
        <f>SUM(D165:D167)</f>
        <v>297.44</v>
      </c>
      <c r="F165" s="148">
        <v>0</v>
      </c>
      <c r="G165" s="148">
        <f>E165*F165</f>
        <v>0</v>
      </c>
      <c r="H165" s="149">
        <v>0.23</v>
      </c>
      <c r="I165" s="150">
        <f>G165*1.23</f>
        <v>0</v>
      </c>
      <c r="J165" s="59"/>
      <c r="K165" s="59"/>
      <c r="L165" s="59"/>
      <c r="M165" s="59"/>
    </row>
    <row r="166" spans="1:13" ht="39.950000000000003" customHeight="1">
      <c r="A166" s="12">
        <v>2</v>
      </c>
      <c r="B166" s="128" t="s">
        <v>16</v>
      </c>
      <c r="C166" s="129"/>
      <c r="D166" s="3">
        <v>0</v>
      </c>
      <c r="E166" s="147"/>
      <c r="F166" s="148"/>
      <c r="G166" s="148"/>
      <c r="H166" s="149"/>
      <c r="I166" s="150"/>
      <c r="J166" s="59"/>
      <c r="K166" s="59"/>
      <c r="L166" s="59"/>
      <c r="M166" s="59"/>
    </row>
    <row r="167" spans="1:13" ht="39.950000000000003" customHeight="1" thickBot="1">
      <c r="A167" s="20">
        <v>3</v>
      </c>
      <c r="B167" s="163" t="s">
        <v>15</v>
      </c>
      <c r="C167" s="164"/>
      <c r="D167" s="21">
        <v>0</v>
      </c>
      <c r="E167" s="160"/>
      <c r="F167" s="161"/>
      <c r="G167" s="161"/>
      <c r="H167" s="162"/>
      <c r="I167" s="155"/>
      <c r="J167" s="59"/>
      <c r="K167" s="59"/>
      <c r="L167" s="59"/>
      <c r="M167" s="59"/>
    </row>
    <row r="168" spans="1:13" ht="21.75" customHeight="1" thickBot="1">
      <c r="A168" s="25"/>
      <c r="B168" s="26"/>
      <c r="C168" s="26"/>
      <c r="D168" s="26"/>
      <c r="E168" s="26"/>
      <c r="F168" s="26"/>
      <c r="G168" s="26"/>
      <c r="H168" s="26"/>
      <c r="I168" s="27"/>
      <c r="J168" s="59"/>
      <c r="K168" s="59"/>
      <c r="L168" s="59"/>
      <c r="M168" s="59"/>
    </row>
    <row r="169" spans="1:13" ht="66.75" customHeight="1">
      <c r="A169" s="9" t="s">
        <v>0</v>
      </c>
      <c r="B169" s="116" t="s">
        <v>2</v>
      </c>
      <c r="C169" s="117"/>
      <c r="D169" s="10" t="s">
        <v>1</v>
      </c>
      <c r="E169" s="10" t="s">
        <v>13</v>
      </c>
      <c r="F169" s="17" t="s">
        <v>4</v>
      </c>
      <c r="G169" s="17" t="s">
        <v>12</v>
      </c>
      <c r="H169" s="17" t="s">
        <v>3</v>
      </c>
      <c r="I169" s="50" t="s">
        <v>28</v>
      </c>
      <c r="J169" s="59"/>
      <c r="K169" s="59"/>
      <c r="L169" s="59"/>
      <c r="M169" s="59"/>
    </row>
    <row r="170" spans="1:13" ht="18" customHeight="1">
      <c r="A170" s="18">
        <v>1</v>
      </c>
      <c r="B170" s="145">
        <v>2</v>
      </c>
      <c r="C170" s="146"/>
      <c r="D170" s="14">
        <v>3</v>
      </c>
      <c r="E170" s="14">
        <v>4</v>
      </c>
      <c r="F170" s="4">
        <v>5</v>
      </c>
      <c r="G170" s="4">
        <v>6</v>
      </c>
      <c r="H170" s="4">
        <v>7</v>
      </c>
      <c r="I170" s="19">
        <v>8</v>
      </c>
      <c r="J170" s="59"/>
      <c r="K170" s="59"/>
      <c r="L170" s="59"/>
      <c r="M170" s="59"/>
    </row>
    <row r="171" spans="1:13" ht="39.950000000000003" customHeight="1">
      <c r="A171" s="47" t="s">
        <v>63</v>
      </c>
      <c r="B171" s="48"/>
      <c r="C171" s="48"/>
      <c r="D171" s="48"/>
      <c r="E171" s="48"/>
      <c r="F171" s="48"/>
      <c r="G171" s="48"/>
      <c r="H171" s="48"/>
      <c r="I171" s="49"/>
      <c r="J171" s="59"/>
      <c r="K171" s="59"/>
      <c r="L171" s="59"/>
      <c r="M171" s="59"/>
    </row>
    <row r="172" spans="1:13" ht="39.950000000000003" customHeight="1">
      <c r="A172" s="12">
        <v>1</v>
      </c>
      <c r="B172" s="151" t="s">
        <v>68</v>
      </c>
      <c r="C172" s="152"/>
      <c r="D172" s="3">
        <v>356.97</v>
      </c>
      <c r="E172" s="147">
        <f>SUM(D172:D174)</f>
        <v>356.97</v>
      </c>
      <c r="F172" s="148">
        <v>0</v>
      </c>
      <c r="G172" s="148">
        <f>E172*F172</f>
        <v>0</v>
      </c>
      <c r="H172" s="149">
        <v>0.23</v>
      </c>
      <c r="I172" s="150">
        <f>G172*1.23</f>
        <v>0</v>
      </c>
      <c r="J172" s="59"/>
      <c r="K172" s="59"/>
      <c r="L172" s="59"/>
      <c r="M172" s="59"/>
    </row>
    <row r="173" spans="1:13" ht="39.950000000000003" customHeight="1">
      <c r="A173" s="12">
        <v>2</v>
      </c>
      <c r="B173" s="128" t="s">
        <v>16</v>
      </c>
      <c r="C173" s="129"/>
      <c r="D173" s="3">
        <v>0</v>
      </c>
      <c r="E173" s="147"/>
      <c r="F173" s="148"/>
      <c r="G173" s="148"/>
      <c r="H173" s="149"/>
      <c r="I173" s="150"/>
      <c r="J173" s="59"/>
      <c r="K173" s="59"/>
      <c r="L173" s="59"/>
      <c r="M173" s="59"/>
    </row>
    <row r="174" spans="1:13" ht="39.950000000000003" customHeight="1" thickBot="1">
      <c r="A174" s="20">
        <v>3</v>
      </c>
      <c r="B174" s="163" t="s">
        <v>15</v>
      </c>
      <c r="C174" s="164"/>
      <c r="D174" s="21">
        <v>0</v>
      </c>
      <c r="E174" s="160"/>
      <c r="F174" s="161"/>
      <c r="G174" s="161"/>
      <c r="H174" s="162"/>
      <c r="I174" s="155"/>
      <c r="J174" s="59"/>
      <c r="K174" s="59"/>
      <c r="L174" s="59"/>
      <c r="M174" s="59"/>
    </row>
    <row r="175" spans="1:13" ht="24" customHeight="1" thickBot="1">
      <c r="A175" s="25"/>
      <c r="B175" s="26"/>
      <c r="C175" s="26"/>
      <c r="D175" s="26"/>
      <c r="E175" s="26"/>
      <c r="F175" s="26"/>
      <c r="G175" s="26"/>
      <c r="H175" s="26"/>
      <c r="I175" s="27"/>
      <c r="J175" s="59"/>
      <c r="K175" s="59"/>
      <c r="L175" s="59"/>
      <c r="M175" s="59"/>
    </row>
    <row r="176" spans="1:13" ht="70.5" customHeight="1">
      <c r="A176" s="9" t="s">
        <v>0</v>
      </c>
      <c r="B176" s="116" t="s">
        <v>2</v>
      </c>
      <c r="C176" s="117"/>
      <c r="D176" s="10" t="s">
        <v>1</v>
      </c>
      <c r="E176" s="10" t="s">
        <v>13</v>
      </c>
      <c r="F176" s="17" t="s">
        <v>4</v>
      </c>
      <c r="G176" s="17" t="s">
        <v>12</v>
      </c>
      <c r="H176" s="17" t="s">
        <v>3</v>
      </c>
      <c r="I176" s="50" t="s">
        <v>28</v>
      </c>
      <c r="J176" s="59"/>
      <c r="K176" s="59"/>
      <c r="L176" s="59"/>
      <c r="M176" s="59"/>
    </row>
    <row r="177" spans="1:13" ht="18" customHeight="1">
      <c r="A177" s="18">
        <v>1</v>
      </c>
      <c r="B177" s="145">
        <v>2</v>
      </c>
      <c r="C177" s="146"/>
      <c r="D177" s="14">
        <v>3</v>
      </c>
      <c r="E177" s="14">
        <v>4</v>
      </c>
      <c r="F177" s="4">
        <v>5</v>
      </c>
      <c r="G177" s="4">
        <v>6</v>
      </c>
      <c r="H177" s="4">
        <v>7</v>
      </c>
      <c r="I177" s="19">
        <v>8</v>
      </c>
      <c r="J177" s="59"/>
      <c r="K177" s="59"/>
      <c r="L177" s="59"/>
      <c r="M177" s="59"/>
    </row>
    <row r="178" spans="1:13" ht="39.950000000000003" customHeight="1">
      <c r="A178" s="47" t="s">
        <v>64</v>
      </c>
      <c r="B178" s="48"/>
      <c r="C178" s="48"/>
      <c r="D178" s="48"/>
      <c r="E178" s="48"/>
      <c r="F178" s="48"/>
      <c r="G178" s="48"/>
      <c r="H178" s="48"/>
      <c r="I178" s="49"/>
      <c r="J178" s="59"/>
      <c r="K178" s="59"/>
      <c r="L178" s="59"/>
      <c r="M178" s="59"/>
    </row>
    <row r="179" spans="1:13" ht="39.950000000000003" customHeight="1">
      <c r="A179" s="12">
        <v>1</v>
      </c>
      <c r="B179" s="128" t="s">
        <v>25</v>
      </c>
      <c r="C179" s="129"/>
      <c r="D179" s="3">
        <v>840</v>
      </c>
      <c r="E179" s="147">
        <f>SUM(D179:D181)</f>
        <v>840</v>
      </c>
      <c r="F179" s="148">
        <v>0</v>
      </c>
      <c r="G179" s="148">
        <f>E179*F179</f>
        <v>0</v>
      </c>
      <c r="H179" s="149">
        <v>0.23</v>
      </c>
      <c r="I179" s="150">
        <f>G179*1.23</f>
        <v>0</v>
      </c>
      <c r="J179" s="59"/>
      <c r="K179" s="59"/>
      <c r="L179" s="59"/>
      <c r="M179" s="59"/>
    </row>
    <row r="180" spans="1:13" ht="39.950000000000003" customHeight="1">
      <c r="A180" s="12">
        <v>2</v>
      </c>
      <c r="B180" s="128" t="s">
        <v>16</v>
      </c>
      <c r="C180" s="129"/>
      <c r="D180" s="3">
        <v>0</v>
      </c>
      <c r="E180" s="147"/>
      <c r="F180" s="148"/>
      <c r="G180" s="148"/>
      <c r="H180" s="149"/>
      <c r="I180" s="150"/>
      <c r="J180" s="59"/>
      <c r="K180" s="59"/>
      <c r="L180" s="59"/>
      <c r="M180" s="59"/>
    </row>
    <row r="181" spans="1:13" ht="39.950000000000003" customHeight="1" thickBot="1">
      <c r="A181" s="20">
        <v>3</v>
      </c>
      <c r="B181" s="163" t="s">
        <v>15</v>
      </c>
      <c r="C181" s="164"/>
      <c r="D181" s="21">
        <v>0</v>
      </c>
      <c r="E181" s="160"/>
      <c r="F181" s="161"/>
      <c r="G181" s="161"/>
      <c r="H181" s="162"/>
      <c r="I181" s="155"/>
      <c r="J181" s="59"/>
      <c r="K181" s="59"/>
      <c r="L181" s="59"/>
      <c r="M181" s="59"/>
    </row>
    <row r="182" spans="1:13" ht="19.5" customHeight="1" thickBot="1">
      <c r="A182" s="25"/>
      <c r="B182" s="26"/>
      <c r="C182" s="26"/>
      <c r="D182" s="26"/>
      <c r="E182" s="26"/>
      <c r="F182" s="26"/>
      <c r="G182" s="26"/>
      <c r="H182" s="26"/>
      <c r="I182" s="27"/>
      <c r="J182" s="69"/>
      <c r="K182" s="70"/>
      <c r="L182" s="70"/>
      <c r="M182" s="71"/>
    </row>
    <row r="183" spans="1:13" ht="66" customHeight="1">
      <c r="A183" s="9" t="s">
        <v>0</v>
      </c>
      <c r="B183" s="116" t="s">
        <v>2</v>
      </c>
      <c r="C183" s="117"/>
      <c r="D183" s="10" t="s">
        <v>1</v>
      </c>
      <c r="E183" s="10" t="s">
        <v>13</v>
      </c>
      <c r="F183" s="17" t="s">
        <v>4</v>
      </c>
      <c r="G183" s="17" t="s">
        <v>12</v>
      </c>
      <c r="H183" s="17" t="s">
        <v>3</v>
      </c>
      <c r="I183" s="50" t="s">
        <v>28</v>
      </c>
      <c r="J183" s="72" t="s">
        <v>30</v>
      </c>
      <c r="K183" s="73"/>
      <c r="L183" s="73"/>
      <c r="M183" s="74"/>
    </row>
    <row r="184" spans="1:13" ht="14.25" customHeight="1">
      <c r="A184" s="18">
        <v>1</v>
      </c>
      <c r="B184" s="145">
        <v>2</v>
      </c>
      <c r="C184" s="146"/>
      <c r="D184" s="14">
        <v>3</v>
      </c>
      <c r="E184" s="14">
        <v>4</v>
      </c>
      <c r="F184" s="4">
        <v>5</v>
      </c>
      <c r="G184" s="4">
        <v>6</v>
      </c>
      <c r="H184" s="4">
        <v>7</v>
      </c>
      <c r="I184" s="19">
        <v>8</v>
      </c>
      <c r="J184" s="75"/>
      <c r="K184" s="76"/>
      <c r="L184" s="76"/>
      <c r="M184" s="77"/>
    </row>
    <row r="185" spans="1:13" ht="39.950000000000003" customHeight="1">
      <c r="A185" s="47" t="s">
        <v>65</v>
      </c>
      <c r="B185" s="48"/>
      <c r="C185" s="48"/>
      <c r="D185" s="48"/>
      <c r="E185" s="48"/>
      <c r="F185" s="48"/>
      <c r="G185" s="48"/>
      <c r="H185" s="48"/>
      <c r="I185" s="49"/>
      <c r="J185" s="60" t="s">
        <v>31</v>
      </c>
      <c r="K185" s="61"/>
      <c r="L185" s="61"/>
      <c r="M185" s="78"/>
    </row>
    <row r="186" spans="1:13" ht="39.950000000000003" customHeight="1">
      <c r="A186" s="12">
        <v>1</v>
      </c>
      <c r="B186" s="151" t="s">
        <v>68</v>
      </c>
      <c r="C186" s="152"/>
      <c r="D186" s="3">
        <v>538.13</v>
      </c>
      <c r="E186" s="147">
        <f>SUM(D186:D188)</f>
        <v>737.18</v>
      </c>
      <c r="F186" s="148">
        <v>0</v>
      </c>
      <c r="G186" s="148">
        <f>E186*F186</f>
        <v>0</v>
      </c>
      <c r="H186" s="149">
        <v>0.23</v>
      </c>
      <c r="I186" s="150">
        <f>G186*1.23</f>
        <v>0</v>
      </c>
      <c r="J186" s="60" t="s">
        <v>32</v>
      </c>
      <c r="K186" s="61"/>
      <c r="L186" s="62"/>
      <c r="M186" s="38">
        <v>2</v>
      </c>
    </row>
    <row r="187" spans="1:13" ht="39.950000000000003" customHeight="1">
      <c r="A187" s="12">
        <v>2</v>
      </c>
      <c r="B187" s="151" t="s">
        <v>78</v>
      </c>
      <c r="C187" s="152"/>
      <c r="D187" s="3">
        <v>168.74</v>
      </c>
      <c r="E187" s="147"/>
      <c r="F187" s="148"/>
      <c r="G187" s="148"/>
      <c r="H187" s="149"/>
      <c r="I187" s="150"/>
      <c r="J187" s="60" t="s">
        <v>33</v>
      </c>
      <c r="K187" s="61"/>
      <c r="L187" s="62"/>
      <c r="M187" s="38">
        <v>5</v>
      </c>
    </row>
    <row r="188" spans="1:13" ht="39.950000000000003" customHeight="1" thickBot="1">
      <c r="A188" s="20">
        <v>3</v>
      </c>
      <c r="B188" s="163" t="s">
        <v>15</v>
      </c>
      <c r="C188" s="164"/>
      <c r="D188" s="21">
        <v>30.31</v>
      </c>
      <c r="E188" s="160"/>
      <c r="F188" s="161"/>
      <c r="G188" s="161"/>
      <c r="H188" s="162"/>
      <c r="I188" s="155"/>
      <c r="J188" s="60" t="s">
        <v>34</v>
      </c>
      <c r="K188" s="61"/>
      <c r="L188" s="62"/>
      <c r="M188" s="38">
        <v>2</v>
      </c>
    </row>
    <row r="189" spans="1:13" ht="20.100000000000001" customHeight="1">
      <c r="A189" s="156" t="s">
        <v>5</v>
      </c>
      <c r="B189" s="157"/>
      <c r="C189" s="158"/>
      <c r="D189" s="30">
        <v>11</v>
      </c>
      <c r="E189" s="159" t="s">
        <v>10</v>
      </c>
      <c r="F189" s="157"/>
      <c r="G189" s="157"/>
      <c r="H189" s="157"/>
      <c r="I189" s="46">
        <v>82.28</v>
      </c>
      <c r="J189" s="60" t="s">
        <v>35</v>
      </c>
      <c r="K189" s="61"/>
      <c r="L189" s="62"/>
      <c r="M189" s="43">
        <v>4</v>
      </c>
    </row>
    <row r="190" spans="1:13" ht="20.100000000000001" customHeight="1" thickBot="1">
      <c r="A190" s="89" t="s">
        <v>6</v>
      </c>
      <c r="B190" s="90"/>
      <c r="C190" s="91"/>
      <c r="D190" s="6">
        <v>0</v>
      </c>
      <c r="E190" s="92" t="s">
        <v>11</v>
      </c>
      <c r="F190" s="90"/>
      <c r="G190" s="90"/>
      <c r="H190" s="90"/>
      <c r="I190" s="23" t="s">
        <v>24</v>
      </c>
      <c r="J190" s="63" t="s">
        <v>36</v>
      </c>
      <c r="K190" s="64"/>
      <c r="L190" s="65"/>
      <c r="M190" s="39">
        <v>3</v>
      </c>
    </row>
    <row r="191" spans="1:13" ht="20.100000000000001" customHeight="1">
      <c r="A191" s="89" t="s">
        <v>7</v>
      </c>
      <c r="B191" s="90"/>
      <c r="C191" s="91"/>
      <c r="D191" s="6">
        <v>0</v>
      </c>
      <c r="E191" s="92" t="s">
        <v>8</v>
      </c>
      <c r="F191" s="90"/>
      <c r="G191" s="90"/>
      <c r="H191" s="90"/>
      <c r="I191" s="23">
        <v>0</v>
      </c>
      <c r="J191" s="59"/>
      <c r="K191" s="59"/>
      <c r="L191" s="59"/>
      <c r="M191" s="59"/>
    </row>
    <row r="192" spans="1:13" ht="20.100000000000001" customHeight="1" thickBot="1">
      <c r="A192" s="93" t="s">
        <v>9</v>
      </c>
      <c r="B192" s="94"/>
      <c r="C192" s="94"/>
      <c r="D192" s="94"/>
      <c r="E192" s="94"/>
      <c r="F192" s="94"/>
      <c r="G192" s="94"/>
      <c r="H192" s="94"/>
      <c r="I192" s="24">
        <f>SUM(I189:I191)</f>
        <v>82.28</v>
      </c>
      <c r="J192" s="59"/>
      <c r="K192" s="59"/>
      <c r="L192" s="59"/>
      <c r="M192" s="59"/>
    </row>
    <row r="193" spans="1:13" ht="13.5" thickBot="1">
      <c r="A193" s="25"/>
      <c r="B193" s="26"/>
      <c r="C193" s="26"/>
      <c r="D193" s="26"/>
      <c r="E193" s="26"/>
      <c r="F193" s="26"/>
      <c r="G193" s="26"/>
      <c r="H193" s="26"/>
      <c r="I193" s="27"/>
      <c r="J193" s="59"/>
      <c r="K193" s="59"/>
      <c r="L193" s="59"/>
      <c r="M193" s="59"/>
    </row>
    <row r="194" spans="1:13" ht="81.75" customHeight="1">
      <c r="A194" s="9" t="s">
        <v>0</v>
      </c>
      <c r="B194" s="116" t="s">
        <v>2</v>
      </c>
      <c r="C194" s="117"/>
      <c r="D194" s="10" t="s">
        <v>1</v>
      </c>
      <c r="E194" s="10" t="s">
        <v>13</v>
      </c>
      <c r="F194" s="17" t="s">
        <v>4</v>
      </c>
      <c r="G194" s="17" t="s">
        <v>12</v>
      </c>
      <c r="H194" s="17" t="s">
        <v>3</v>
      </c>
      <c r="I194" s="50" t="s">
        <v>28</v>
      </c>
      <c r="J194" s="59"/>
      <c r="K194" s="59"/>
      <c r="L194" s="59"/>
      <c r="M194" s="59"/>
    </row>
    <row r="195" spans="1:13">
      <c r="A195" s="18">
        <v>1</v>
      </c>
      <c r="B195" s="145">
        <v>2</v>
      </c>
      <c r="C195" s="146"/>
      <c r="D195" s="14">
        <v>3</v>
      </c>
      <c r="E195" s="14">
        <v>4</v>
      </c>
      <c r="F195" s="4">
        <v>5</v>
      </c>
      <c r="G195" s="4">
        <v>6</v>
      </c>
      <c r="H195" s="4">
        <v>7</v>
      </c>
      <c r="I195" s="19">
        <v>8</v>
      </c>
      <c r="J195" s="59"/>
      <c r="K195" s="59"/>
      <c r="L195" s="59"/>
      <c r="M195" s="59"/>
    </row>
    <row r="196" spans="1:13" ht="39.950000000000003" customHeight="1">
      <c r="A196" s="47" t="s">
        <v>66</v>
      </c>
      <c r="B196" s="48"/>
      <c r="C196" s="48"/>
      <c r="D196" s="48"/>
      <c r="E196" s="48"/>
      <c r="F196" s="48"/>
      <c r="G196" s="48"/>
      <c r="H196" s="48"/>
      <c r="I196" s="49"/>
      <c r="J196" s="59"/>
      <c r="K196" s="59"/>
      <c r="L196" s="59"/>
      <c r="M196" s="59"/>
    </row>
    <row r="197" spans="1:13" ht="39.950000000000003" customHeight="1">
      <c r="A197" s="12">
        <v>1</v>
      </c>
      <c r="B197" s="151" t="s">
        <v>81</v>
      </c>
      <c r="C197" s="152"/>
      <c r="D197" s="57">
        <f>116.43+4.33</f>
        <v>120.76</v>
      </c>
      <c r="E197" s="147">
        <f>SUM(D197:D199)</f>
        <v>194.69</v>
      </c>
      <c r="F197" s="148">
        <v>0</v>
      </c>
      <c r="G197" s="148">
        <f>E197*F197</f>
        <v>0</v>
      </c>
      <c r="H197" s="149">
        <v>0.23</v>
      </c>
      <c r="I197" s="150">
        <f>G197*1.23</f>
        <v>0</v>
      </c>
      <c r="J197" s="59"/>
      <c r="K197" s="59"/>
      <c r="L197" s="59"/>
      <c r="M197" s="59"/>
    </row>
    <row r="198" spans="1:13" ht="39.950000000000003" customHeight="1">
      <c r="A198" s="12">
        <v>2</v>
      </c>
      <c r="B198" s="153" t="s">
        <v>82</v>
      </c>
      <c r="C198" s="154"/>
      <c r="D198" s="57">
        <v>21.15</v>
      </c>
      <c r="E198" s="147"/>
      <c r="F198" s="148"/>
      <c r="G198" s="148"/>
      <c r="H198" s="149"/>
      <c r="I198" s="150"/>
      <c r="J198" s="59"/>
      <c r="K198" s="59"/>
      <c r="L198" s="59"/>
      <c r="M198" s="59"/>
    </row>
    <row r="199" spans="1:13" ht="39.950000000000003" customHeight="1">
      <c r="A199" s="12">
        <v>3</v>
      </c>
      <c r="B199" s="151" t="s">
        <v>77</v>
      </c>
      <c r="C199" s="152"/>
      <c r="D199" s="57">
        <f>78.26-25.48</f>
        <v>52.78</v>
      </c>
      <c r="E199" s="147"/>
      <c r="F199" s="148"/>
      <c r="G199" s="148"/>
      <c r="H199" s="149"/>
      <c r="I199" s="150"/>
      <c r="J199" s="59"/>
      <c r="K199" s="59"/>
      <c r="L199" s="59"/>
      <c r="M199" s="59"/>
    </row>
    <row r="200" spans="1:13" ht="20.100000000000001" customHeight="1">
      <c r="A200" s="89" t="s">
        <v>5</v>
      </c>
      <c r="B200" s="90"/>
      <c r="C200" s="91"/>
      <c r="D200" s="6">
        <v>0</v>
      </c>
      <c r="E200" s="92" t="s">
        <v>10</v>
      </c>
      <c r="F200" s="90"/>
      <c r="G200" s="90"/>
      <c r="H200" s="90"/>
      <c r="I200" s="23">
        <v>0</v>
      </c>
      <c r="J200" s="59"/>
      <c r="K200" s="59"/>
      <c r="L200" s="59"/>
      <c r="M200" s="59"/>
    </row>
    <row r="201" spans="1:13" ht="20.100000000000001" customHeight="1">
      <c r="A201" s="89" t="s">
        <v>6</v>
      </c>
      <c r="B201" s="90"/>
      <c r="C201" s="91"/>
      <c r="D201" s="6">
        <v>0</v>
      </c>
      <c r="E201" s="92" t="s">
        <v>11</v>
      </c>
      <c r="F201" s="90"/>
      <c r="G201" s="90"/>
      <c r="H201" s="90"/>
      <c r="I201" s="23">
        <v>0</v>
      </c>
      <c r="J201" s="59"/>
      <c r="K201" s="59"/>
      <c r="L201" s="59"/>
      <c r="M201" s="59"/>
    </row>
    <row r="202" spans="1:13" ht="20.100000000000001" customHeight="1">
      <c r="A202" s="89" t="s">
        <v>7</v>
      </c>
      <c r="B202" s="90"/>
      <c r="C202" s="91"/>
      <c r="D202" s="6">
        <v>0</v>
      </c>
      <c r="E202" s="92" t="s">
        <v>8</v>
      </c>
      <c r="F202" s="90"/>
      <c r="G202" s="90"/>
      <c r="H202" s="90"/>
      <c r="I202" s="23">
        <v>0</v>
      </c>
      <c r="J202" s="59"/>
      <c r="K202" s="59"/>
      <c r="L202" s="59"/>
      <c r="M202" s="59"/>
    </row>
    <row r="203" spans="1:13" ht="20.100000000000001" customHeight="1" thickBot="1">
      <c r="A203" s="93" t="s">
        <v>9</v>
      </c>
      <c r="B203" s="94"/>
      <c r="C203" s="94"/>
      <c r="D203" s="94"/>
      <c r="E203" s="94"/>
      <c r="F203" s="94"/>
      <c r="G203" s="94"/>
      <c r="H203" s="94"/>
      <c r="I203" s="24">
        <f>SUM(I200:I202)</f>
        <v>0</v>
      </c>
      <c r="J203" s="59"/>
      <c r="K203" s="59"/>
      <c r="L203" s="59"/>
      <c r="M203" s="59"/>
    </row>
    <row r="204" spans="1:13" ht="13.5" thickBot="1">
      <c r="A204" s="25"/>
      <c r="B204" s="26"/>
      <c r="C204" s="26"/>
      <c r="D204" s="26"/>
      <c r="E204" s="26"/>
      <c r="F204" s="26"/>
      <c r="G204" s="26"/>
      <c r="H204" s="26"/>
      <c r="I204" s="27"/>
      <c r="J204" s="59"/>
      <c r="K204" s="59"/>
      <c r="L204" s="59"/>
      <c r="M204" s="59"/>
    </row>
    <row r="205" spans="1:13" ht="75" customHeight="1">
      <c r="A205" s="9" t="s">
        <v>0</v>
      </c>
      <c r="B205" s="116" t="s">
        <v>2</v>
      </c>
      <c r="C205" s="117"/>
      <c r="D205" s="10" t="s">
        <v>1</v>
      </c>
      <c r="E205" s="10" t="s">
        <v>13</v>
      </c>
      <c r="F205" s="17" t="s">
        <v>4</v>
      </c>
      <c r="G205" s="17" t="s">
        <v>12</v>
      </c>
      <c r="H205" s="17" t="s">
        <v>3</v>
      </c>
      <c r="I205" s="50" t="s">
        <v>28</v>
      </c>
      <c r="J205" s="59"/>
      <c r="K205" s="59"/>
      <c r="L205" s="59"/>
      <c r="M205" s="59"/>
    </row>
    <row r="206" spans="1:13">
      <c r="A206" s="18">
        <v>1</v>
      </c>
      <c r="B206" s="145">
        <v>2</v>
      </c>
      <c r="C206" s="146"/>
      <c r="D206" s="14">
        <v>3</v>
      </c>
      <c r="E206" s="14">
        <v>4</v>
      </c>
      <c r="F206" s="4">
        <v>5</v>
      </c>
      <c r="G206" s="4">
        <v>6</v>
      </c>
      <c r="H206" s="4">
        <v>7</v>
      </c>
      <c r="I206" s="19">
        <v>8</v>
      </c>
      <c r="J206" s="59"/>
      <c r="K206" s="59"/>
      <c r="L206" s="59"/>
      <c r="M206" s="59"/>
    </row>
    <row r="207" spans="1:13" ht="39.950000000000003" customHeight="1">
      <c r="A207" s="47" t="s">
        <v>67</v>
      </c>
      <c r="B207" s="48"/>
      <c r="C207" s="48"/>
      <c r="D207" s="48"/>
      <c r="E207" s="48"/>
      <c r="F207" s="48"/>
      <c r="G207" s="48"/>
      <c r="H207" s="48"/>
      <c r="I207" s="49"/>
      <c r="J207" s="59"/>
      <c r="K207" s="59"/>
      <c r="L207" s="59"/>
      <c r="M207" s="59"/>
    </row>
    <row r="208" spans="1:13" ht="39.950000000000003" customHeight="1">
      <c r="A208" s="12">
        <v>1</v>
      </c>
      <c r="B208" s="151" t="s">
        <v>75</v>
      </c>
      <c r="C208" s="152"/>
      <c r="D208" s="3">
        <v>340.65</v>
      </c>
      <c r="E208" s="147">
        <f>SUM(D208:D210)</f>
        <v>461.67999999999995</v>
      </c>
      <c r="F208" s="148">
        <v>0</v>
      </c>
      <c r="G208" s="148">
        <f>E208*F208</f>
        <v>0</v>
      </c>
      <c r="H208" s="149">
        <v>0.23</v>
      </c>
      <c r="I208" s="150">
        <f>G208*1.23</f>
        <v>0</v>
      </c>
      <c r="J208" s="59"/>
      <c r="K208" s="59"/>
      <c r="L208" s="59"/>
      <c r="M208" s="59"/>
    </row>
    <row r="209" spans="1:13" ht="39.950000000000003" customHeight="1">
      <c r="A209" s="12">
        <v>2</v>
      </c>
      <c r="B209" s="151" t="s">
        <v>77</v>
      </c>
      <c r="C209" s="152"/>
      <c r="D209" s="3">
        <v>78.63</v>
      </c>
      <c r="E209" s="147"/>
      <c r="F209" s="148"/>
      <c r="G209" s="148"/>
      <c r="H209" s="149"/>
      <c r="I209" s="150"/>
      <c r="J209" s="59"/>
      <c r="K209" s="59"/>
      <c r="L209" s="59"/>
      <c r="M209" s="59"/>
    </row>
    <row r="210" spans="1:13" ht="39.950000000000003" customHeight="1">
      <c r="A210" s="12">
        <v>3</v>
      </c>
      <c r="B210" s="130" t="s">
        <v>15</v>
      </c>
      <c r="C210" s="131"/>
      <c r="D210" s="3">
        <v>42.4</v>
      </c>
      <c r="E210" s="147"/>
      <c r="F210" s="148"/>
      <c r="G210" s="148"/>
      <c r="H210" s="149"/>
      <c r="I210" s="150"/>
      <c r="J210" s="59"/>
      <c r="K210" s="59"/>
      <c r="L210" s="59"/>
      <c r="M210" s="59"/>
    </row>
    <row r="211" spans="1:13" ht="20.100000000000001" customHeight="1">
      <c r="A211" s="89" t="s">
        <v>5</v>
      </c>
      <c r="B211" s="90"/>
      <c r="C211" s="91"/>
      <c r="D211" s="6">
        <v>0</v>
      </c>
      <c r="E211" s="92" t="s">
        <v>10</v>
      </c>
      <c r="F211" s="90"/>
      <c r="G211" s="90"/>
      <c r="H211" s="90"/>
      <c r="I211" s="23">
        <v>0</v>
      </c>
      <c r="J211" s="59"/>
      <c r="K211" s="59"/>
      <c r="L211" s="59"/>
      <c r="M211" s="59"/>
    </row>
    <row r="212" spans="1:13" ht="20.100000000000001" customHeight="1">
      <c r="A212" s="89" t="s">
        <v>6</v>
      </c>
      <c r="B212" s="90"/>
      <c r="C212" s="91"/>
      <c r="D212" s="6">
        <v>0</v>
      </c>
      <c r="E212" s="92" t="s">
        <v>11</v>
      </c>
      <c r="F212" s="90"/>
      <c r="G212" s="90"/>
      <c r="H212" s="90"/>
      <c r="I212" s="23">
        <v>0</v>
      </c>
      <c r="J212" s="59"/>
      <c r="K212" s="59"/>
      <c r="L212" s="59"/>
      <c r="M212" s="59"/>
    </row>
    <row r="213" spans="1:13" ht="20.100000000000001" customHeight="1">
      <c r="A213" s="89" t="s">
        <v>7</v>
      </c>
      <c r="B213" s="90"/>
      <c r="C213" s="91"/>
      <c r="D213" s="6">
        <v>0</v>
      </c>
      <c r="E213" s="92" t="s">
        <v>8</v>
      </c>
      <c r="F213" s="90"/>
      <c r="G213" s="90"/>
      <c r="H213" s="90"/>
      <c r="I213" s="23">
        <v>0</v>
      </c>
      <c r="J213" s="59"/>
      <c r="K213" s="59"/>
      <c r="L213" s="59"/>
      <c r="M213" s="59"/>
    </row>
    <row r="214" spans="1:13" ht="20.100000000000001" customHeight="1" thickBot="1">
      <c r="A214" s="93" t="s">
        <v>9</v>
      </c>
      <c r="B214" s="94"/>
      <c r="C214" s="94"/>
      <c r="D214" s="94"/>
      <c r="E214" s="94"/>
      <c r="F214" s="94"/>
      <c r="G214" s="94"/>
      <c r="H214" s="94"/>
      <c r="I214" s="24">
        <f>SUM(I211:I213)</f>
        <v>0</v>
      </c>
      <c r="J214" s="59"/>
      <c r="K214" s="59"/>
      <c r="L214" s="59"/>
      <c r="M214" s="59"/>
    </row>
    <row r="215" spans="1:13" ht="20.100000000000001" customHeight="1" thickBot="1">
      <c r="A215" s="31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  <c r="M215" s="204"/>
    </row>
    <row r="216" spans="1:13" ht="95.1" customHeight="1">
      <c r="A216" s="9" t="s">
        <v>0</v>
      </c>
      <c r="B216" s="116" t="s">
        <v>2</v>
      </c>
      <c r="C216" s="117"/>
      <c r="D216" s="10" t="s">
        <v>1</v>
      </c>
      <c r="E216" s="22" t="s">
        <v>13</v>
      </c>
      <c r="F216" s="118" t="s">
        <v>26</v>
      </c>
      <c r="G216" s="119"/>
      <c r="H216" s="41" t="s">
        <v>27</v>
      </c>
      <c r="I216" s="118" t="s">
        <v>41</v>
      </c>
      <c r="J216" s="124"/>
      <c r="K216" s="42" t="s">
        <v>29</v>
      </c>
      <c r="L216" s="126" t="s">
        <v>42</v>
      </c>
      <c r="M216" s="127"/>
    </row>
    <row r="217" spans="1:13" ht="12.75" customHeight="1">
      <c r="A217" s="11">
        <v>1</v>
      </c>
      <c r="B217" s="120">
        <v>2</v>
      </c>
      <c r="C217" s="121"/>
      <c r="D217" s="13">
        <v>3</v>
      </c>
      <c r="E217" s="13">
        <v>4</v>
      </c>
      <c r="F217" s="122">
        <v>5</v>
      </c>
      <c r="G217" s="123"/>
      <c r="H217" s="4">
        <v>6</v>
      </c>
      <c r="I217" s="125">
        <v>7</v>
      </c>
      <c r="J217" s="62"/>
      <c r="K217" s="40">
        <v>8</v>
      </c>
      <c r="L217" s="125">
        <v>9</v>
      </c>
      <c r="M217" s="78"/>
    </row>
    <row r="218" spans="1:13" ht="48.75" customHeight="1">
      <c r="A218" s="142" t="s">
        <v>44</v>
      </c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4"/>
    </row>
    <row r="219" spans="1:13" ht="39.950000000000003" customHeight="1">
      <c r="A219" s="12">
        <v>1</v>
      </c>
      <c r="B219" s="128" t="s">
        <v>23</v>
      </c>
      <c r="C219" s="129"/>
      <c r="D219" s="58">
        <f>D9+D20+D31+D42+D53+D64+D75+D86+D97+D108+D119+D130+D137+D144+D151+D158+D165+D172+D179+D186+D197+D208</f>
        <v>6158.9900000000007</v>
      </c>
      <c r="E219" s="132">
        <f>E9+E20+E31+E42+E53+E64+E75+E86+E97+E108+E119+E130+E137+E144+E151+E158+E165+E172+E179+E186+E197+E208</f>
        <v>9689.92</v>
      </c>
      <c r="F219" s="95">
        <f>G9+G20+G31+G42+G53+G64+G75+G86+G97+G108+G119+G130+G137+G144+G151+G158+G165+G172+G179+G186+G197+G208</f>
        <v>0</v>
      </c>
      <c r="G219" s="96"/>
      <c r="H219" s="133">
        <v>24</v>
      </c>
      <c r="I219" s="110">
        <f>F219*H219</f>
        <v>0</v>
      </c>
      <c r="J219" s="111"/>
      <c r="K219" s="101">
        <v>0.23</v>
      </c>
      <c r="L219" s="136">
        <f>I219*1.23</f>
        <v>0</v>
      </c>
      <c r="M219" s="137"/>
    </row>
    <row r="220" spans="1:13" ht="39.950000000000003" customHeight="1">
      <c r="A220" s="12">
        <v>2</v>
      </c>
      <c r="B220" s="128" t="s">
        <v>16</v>
      </c>
      <c r="C220" s="129"/>
      <c r="D220" s="58">
        <f>D10+D21+D32+D43+D54+D65+D76+D87+D98+D109+D120+D131+D138+D145+D152+D159+D166+D173+D180+D187+D198+D209</f>
        <v>2678.4500000000003</v>
      </c>
      <c r="E220" s="132"/>
      <c r="F220" s="97"/>
      <c r="G220" s="98"/>
      <c r="H220" s="134"/>
      <c r="I220" s="112"/>
      <c r="J220" s="113"/>
      <c r="K220" s="102"/>
      <c r="L220" s="138"/>
      <c r="M220" s="139"/>
    </row>
    <row r="221" spans="1:13" ht="39.950000000000003" customHeight="1">
      <c r="A221" s="12">
        <v>3</v>
      </c>
      <c r="B221" s="130" t="s">
        <v>15</v>
      </c>
      <c r="C221" s="131"/>
      <c r="D221" s="58">
        <f>D11+D22+D33+D44+D55+D66+D77+D88+D99+D110+D121+D132+D139+D146+D153+D160+D167+D174+D181+D188+D199+D210</f>
        <v>852.48</v>
      </c>
      <c r="E221" s="132"/>
      <c r="F221" s="99"/>
      <c r="G221" s="100"/>
      <c r="H221" s="135"/>
      <c r="I221" s="114"/>
      <c r="J221" s="115"/>
      <c r="K221" s="103"/>
      <c r="L221" s="140"/>
      <c r="M221" s="141"/>
    </row>
    <row r="222" spans="1:13" ht="20.100000000000001" customHeight="1">
      <c r="A222" s="89" t="s">
        <v>5</v>
      </c>
      <c r="B222" s="90"/>
      <c r="C222" s="91"/>
      <c r="D222" s="6">
        <v>415</v>
      </c>
      <c r="E222" s="92" t="s">
        <v>10</v>
      </c>
      <c r="F222" s="90"/>
      <c r="G222" s="90"/>
      <c r="H222" s="90"/>
      <c r="I222" s="104">
        <v>1000.57</v>
      </c>
      <c r="J222" s="105"/>
      <c r="K222" s="105"/>
      <c r="L222" s="105"/>
      <c r="M222" s="106"/>
    </row>
    <row r="223" spans="1:13" ht="20.100000000000001" customHeight="1">
      <c r="A223" s="89" t="s">
        <v>6</v>
      </c>
      <c r="B223" s="90"/>
      <c r="C223" s="91"/>
      <c r="D223" s="6">
        <v>0</v>
      </c>
      <c r="E223" s="92" t="s">
        <v>11</v>
      </c>
      <c r="F223" s="90"/>
      <c r="G223" s="90"/>
      <c r="H223" s="90"/>
      <c r="I223" s="104">
        <v>13</v>
      </c>
      <c r="J223" s="105"/>
      <c r="K223" s="105"/>
      <c r="L223" s="105"/>
      <c r="M223" s="106"/>
    </row>
    <row r="224" spans="1:13" ht="20.100000000000001" customHeight="1">
      <c r="A224" s="89" t="s">
        <v>7</v>
      </c>
      <c r="B224" s="90"/>
      <c r="C224" s="91"/>
      <c r="D224" s="6">
        <v>8</v>
      </c>
      <c r="E224" s="92" t="s">
        <v>8</v>
      </c>
      <c r="F224" s="90"/>
      <c r="G224" s="90"/>
      <c r="H224" s="90"/>
      <c r="I224" s="104">
        <v>28.8</v>
      </c>
      <c r="J224" s="105"/>
      <c r="K224" s="105"/>
      <c r="L224" s="105"/>
      <c r="M224" s="106"/>
    </row>
    <row r="225" spans="1:13" ht="20.100000000000001" customHeight="1" thickBot="1">
      <c r="A225" s="93" t="s">
        <v>9</v>
      </c>
      <c r="B225" s="94"/>
      <c r="C225" s="94"/>
      <c r="D225" s="94"/>
      <c r="E225" s="94"/>
      <c r="F225" s="94"/>
      <c r="G225" s="94"/>
      <c r="H225" s="94"/>
      <c r="I225" s="107">
        <f>SUM(I222:I224)</f>
        <v>1042.3700000000001</v>
      </c>
      <c r="J225" s="108"/>
      <c r="K225" s="108"/>
      <c r="L225" s="108"/>
      <c r="M225" s="109"/>
    </row>
    <row r="226" spans="1:13" ht="20.100000000000001" customHeight="1">
      <c r="A226" s="207" t="s">
        <v>14</v>
      </c>
      <c r="B226" s="207"/>
      <c r="C226" s="207"/>
      <c r="D226" s="207"/>
      <c r="E226" s="207"/>
      <c r="F226" s="207"/>
      <c r="G226" s="207"/>
      <c r="H226" s="207"/>
      <c r="I226" s="207"/>
      <c r="J226" s="205"/>
      <c r="K226" s="205"/>
      <c r="L226" s="205"/>
      <c r="M226" s="205"/>
    </row>
    <row r="227" spans="1:13">
      <c r="A227" s="208"/>
      <c r="B227" s="208"/>
      <c r="C227" s="208"/>
      <c r="D227" s="208"/>
      <c r="E227" s="208"/>
      <c r="F227" s="208"/>
      <c r="G227" s="208"/>
      <c r="H227" s="208"/>
      <c r="I227" s="208"/>
      <c r="J227" s="206"/>
      <c r="K227" s="206"/>
      <c r="L227" s="206"/>
      <c r="M227" s="206"/>
    </row>
    <row r="228" spans="1:13" ht="45.75" customHeight="1">
      <c r="A228" s="208"/>
      <c r="B228" s="208"/>
      <c r="C228" s="208"/>
      <c r="D228" s="208"/>
      <c r="E228" s="208"/>
      <c r="F228" s="208"/>
      <c r="G228" s="208"/>
      <c r="H228" s="208"/>
      <c r="I228" s="208"/>
      <c r="J228" s="206"/>
      <c r="K228" s="206"/>
      <c r="L228" s="206"/>
      <c r="M228" s="206"/>
    </row>
    <row r="229" spans="1:13" ht="6" customHeight="1">
      <c r="A229" s="26"/>
      <c r="B229" s="26"/>
      <c r="C229" s="26"/>
      <c r="D229" s="26"/>
      <c r="E229" s="26"/>
      <c r="F229" s="26"/>
      <c r="G229" s="26"/>
      <c r="H229" s="26"/>
      <c r="I229" s="32"/>
      <c r="J229" s="1"/>
      <c r="K229" s="1"/>
      <c r="L229" s="1"/>
      <c r="M229" s="1"/>
    </row>
    <row r="230" spans="1:13" ht="15.75" hidden="1">
      <c r="A230" s="33"/>
      <c r="B230" s="34"/>
      <c r="C230" s="34"/>
      <c r="D230" s="7"/>
      <c r="E230" s="7"/>
      <c r="F230" s="8"/>
      <c r="G230" s="35"/>
      <c r="H230" s="36"/>
      <c r="I230" s="37"/>
      <c r="J230" s="1"/>
      <c r="K230" s="1"/>
      <c r="L230" s="1"/>
      <c r="M230" s="1"/>
    </row>
    <row r="231" spans="1:13">
      <c r="J231" s="1"/>
      <c r="K231" s="1"/>
      <c r="L231" s="1"/>
      <c r="M231" s="1"/>
    </row>
    <row r="232" spans="1:13">
      <c r="J232" s="1"/>
      <c r="K232" s="1"/>
      <c r="L232" s="1"/>
      <c r="M232" s="1"/>
    </row>
    <row r="233" spans="1:13">
      <c r="J233" s="1"/>
      <c r="K233" s="1"/>
      <c r="L233" s="1"/>
      <c r="M233" s="1"/>
    </row>
    <row r="234" spans="1:13">
      <c r="J234" s="1"/>
      <c r="K234" s="1"/>
      <c r="L234" s="1"/>
      <c r="M234" s="1"/>
    </row>
    <row r="235" spans="1:13">
      <c r="J235" s="1"/>
      <c r="K235" s="1"/>
      <c r="L235" s="1"/>
      <c r="M235" s="1"/>
    </row>
    <row r="236" spans="1:13">
      <c r="J236" s="1"/>
      <c r="K236" s="1"/>
      <c r="L236" s="1"/>
      <c r="M236" s="1"/>
    </row>
    <row r="237" spans="1:13">
      <c r="J237" s="1"/>
      <c r="K237" s="1"/>
      <c r="L237" s="1"/>
      <c r="M237" s="1"/>
    </row>
    <row r="238" spans="1:13">
      <c r="J238" s="1"/>
      <c r="K238" s="1"/>
      <c r="L238" s="1"/>
      <c r="M238" s="1"/>
    </row>
    <row r="239" spans="1:13">
      <c r="J239" s="1"/>
      <c r="K239" s="1"/>
      <c r="L239" s="1"/>
      <c r="M239" s="1"/>
    </row>
    <row r="240" spans="1:13">
      <c r="J240" s="1"/>
      <c r="K240" s="1"/>
      <c r="L240" s="1"/>
      <c r="M240" s="1"/>
    </row>
    <row r="241" spans="10:13">
      <c r="J241" s="1"/>
      <c r="K241" s="1"/>
      <c r="L241" s="1"/>
      <c r="M241" s="1"/>
    </row>
    <row r="242" spans="10:13">
      <c r="J242" s="1"/>
      <c r="K242" s="1"/>
      <c r="L242" s="1"/>
      <c r="M242" s="1"/>
    </row>
    <row r="243" spans="10:13">
      <c r="J243" s="1"/>
      <c r="K243" s="1"/>
      <c r="L243" s="1"/>
      <c r="M243" s="1"/>
    </row>
    <row r="244" spans="10:13">
      <c r="J244" s="1"/>
      <c r="K244" s="1"/>
      <c r="L244" s="1"/>
      <c r="M244" s="1"/>
    </row>
    <row r="245" spans="10:13">
      <c r="J245" s="1"/>
      <c r="K245" s="1"/>
      <c r="L245" s="1"/>
      <c r="M245" s="1"/>
    </row>
    <row r="246" spans="10:13">
      <c r="J246" s="1"/>
      <c r="K246" s="1"/>
      <c r="L246" s="1"/>
      <c r="M246" s="1"/>
    </row>
    <row r="247" spans="10:13">
      <c r="J247" s="1"/>
      <c r="K247" s="1"/>
      <c r="L247" s="1"/>
      <c r="M247" s="1"/>
    </row>
    <row r="248" spans="10:13">
      <c r="J248" s="1"/>
      <c r="K248" s="1"/>
      <c r="L248" s="1"/>
      <c r="M248" s="1"/>
    </row>
    <row r="249" spans="10:13">
      <c r="J249" s="1"/>
      <c r="K249" s="1"/>
      <c r="L249" s="1"/>
      <c r="M249" s="1"/>
    </row>
    <row r="250" spans="10:13">
      <c r="J250" s="1"/>
      <c r="K250" s="1"/>
      <c r="L250" s="1"/>
      <c r="M250" s="1"/>
    </row>
    <row r="251" spans="10:13">
      <c r="J251" s="1"/>
      <c r="K251" s="1"/>
      <c r="L251" s="1"/>
      <c r="M251" s="1"/>
    </row>
    <row r="252" spans="10:13">
      <c r="J252" s="1"/>
      <c r="K252" s="1"/>
      <c r="L252" s="1"/>
      <c r="M252" s="1"/>
    </row>
    <row r="253" spans="10:13">
      <c r="J253" s="1"/>
      <c r="K253" s="1"/>
      <c r="L253" s="1"/>
      <c r="M253" s="1"/>
    </row>
    <row r="254" spans="10:13">
      <c r="J254" s="1"/>
      <c r="K254" s="1"/>
      <c r="L254" s="1"/>
      <c r="M254" s="1"/>
    </row>
    <row r="255" spans="10:13">
      <c r="J255" s="1"/>
      <c r="K255" s="1"/>
      <c r="L255" s="1"/>
      <c r="M255" s="1"/>
    </row>
    <row r="256" spans="10:13">
      <c r="J256" s="1"/>
      <c r="K256" s="1"/>
      <c r="L256" s="1"/>
      <c r="M256" s="1"/>
    </row>
    <row r="257" spans="10:13">
      <c r="J257" s="1"/>
      <c r="K257" s="1"/>
      <c r="L257" s="1"/>
      <c r="M257" s="1"/>
    </row>
    <row r="258" spans="10:13">
      <c r="J258" s="1"/>
      <c r="K258" s="1"/>
      <c r="L258" s="1"/>
      <c r="M258" s="1"/>
    </row>
    <row r="259" spans="10:13">
      <c r="J259" s="1"/>
      <c r="K259" s="1"/>
      <c r="L259" s="1"/>
      <c r="M259" s="1"/>
    </row>
    <row r="260" spans="10:13">
      <c r="J260" s="1"/>
      <c r="K260" s="1"/>
      <c r="L260" s="1"/>
      <c r="M260" s="1"/>
    </row>
    <row r="261" spans="10:13">
      <c r="J261" s="1"/>
      <c r="K261" s="1"/>
      <c r="L261" s="1"/>
      <c r="M261" s="1"/>
    </row>
    <row r="262" spans="10:13">
      <c r="J262" s="1"/>
      <c r="K262" s="1"/>
      <c r="L262" s="1"/>
      <c r="M262" s="1"/>
    </row>
    <row r="263" spans="10:13">
      <c r="J263" s="1"/>
      <c r="K263" s="1"/>
      <c r="L263" s="1"/>
      <c r="M263" s="1"/>
    </row>
    <row r="264" spans="10:13">
      <c r="J264" s="1"/>
      <c r="K264" s="1"/>
      <c r="L264" s="1"/>
      <c r="M264" s="1"/>
    </row>
    <row r="265" spans="10:13">
      <c r="J265" s="1"/>
      <c r="K265" s="1"/>
      <c r="L265" s="1"/>
      <c r="M265" s="1"/>
    </row>
    <row r="266" spans="10:13">
      <c r="J266" s="1"/>
      <c r="K266" s="1"/>
      <c r="L266" s="1"/>
      <c r="M266" s="1"/>
    </row>
    <row r="267" spans="10:13">
      <c r="J267" s="1"/>
      <c r="K267" s="1"/>
      <c r="L267" s="1"/>
      <c r="M267" s="1"/>
    </row>
    <row r="268" spans="10:13">
      <c r="J268" s="1"/>
      <c r="K268" s="1"/>
      <c r="L268" s="1"/>
      <c r="M268" s="1"/>
    </row>
    <row r="269" spans="10:13">
      <c r="J269" s="1"/>
      <c r="K269" s="1"/>
      <c r="L269" s="1"/>
      <c r="M269" s="1"/>
    </row>
    <row r="270" spans="10:13">
      <c r="J270" s="1"/>
      <c r="K270" s="1"/>
      <c r="L270" s="1"/>
      <c r="M270" s="1"/>
    </row>
    <row r="271" spans="10:13">
      <c r="J271" s="1"/>
      <c r="K271" s="1"/>
      <c r="L271" s="1"/>
      <c r="M271" s="1"/>
    </row>
    <row r="272" spans="10:13">
      <c r="J272" s="1"/>
      <c r="K272" s="1"/>
      <c r="L272" s="1"/>
      <c r="M272" s="1"/>
    </row>
    <row r="273" spans="10:13">
      <c r="J273" s="1"/>
      <c r="K273" s="1"/>
      <c r="L273" s="1"/>
      <c r="M273" s="1"/>
    </row>
    <row r="274" spans="10:13">
      <c r="J274" s="1"/>
      <c r="K274" s="1"/>
      <c r="L274" s="1"/>
      <c r="M274" s="1"/>
    </row>
    <row r="275" spans="10:13">
      <c r="J275" s="1"/>
      <c r="K275" s="1"/>
      <c r="L275" s="1"/>
      <c r="M275" s="1"/>
    </row>
    <row r="276" spans="10:13">
      <c r="J276" s="1"/>
      <c r="K276" s="1"/>
      <c r="L276" s="1"/>
      <c r="M276" s="1"/>
    </row>
    <row r="277" spans="10:13">
      <c r="J277" s="1"/>
      <c r="K277" s="1"/>
      <c r="L277" s="1"/>
      <c r="M277" s="1"/>
    </row>
    <row r="278" spans="10:13">
      <c r="J278" s="1"/>
      <c r="K278" s="1"/>
      <c r="L278" s="1"/>
      <c r="M278" s="1"/>
    </row>
    <row r="279" spans="10:13">
      <c r="J279" s="1"/>
      <c r="K279" s="1"/>
      <c r="L279" s="1"/>
      <c r="M279" s="1"/>
    </row>
    <row r="280" spans="10:13">
      <c r="J280" s="1"/>
      <c r="K280" s="1"/>
      <c r="L280" s="1"/>
      <c r="M280" s="1"/>
    </row>
    <row r="281" spans="10:13">
      <c r="J281" s="1"/>
      <c r="K281" s="1"/>
      <c r="L281" s="1"/>
      <c r="M281" s="1"/>
    </row>
    <row r="282" spans="10:13">
      <c r="J282" s="1"/>
      <c r="K282" s="1"/>
      <c r="L282" s="1"/>
      <c r="M282" s="1"/>
    </row>
    <row r="283" spans="10:13">
      <c r="J283" s="1"/>
      <c r="K283" s="1"/>
      <c r="L283" s="1"/>
      <c r="M283" s="1"/>
    </row>
    <row r="284" spans="10:13">
      <c r="J284" s="1"/>
      <c r="K284" s="1"/>
      <c r="L284" s="1"/>
      <c r="M284" s="1"/>
    </row>
    <row r="285" spans="10:13">
      <c r="J285" s="1"/>
      <c r="K285" s="1"/>
      <c r="L285" s="1"/>
      <c r="M285" s="1"/>
    </row>
    <row r="286" spans="10:13">
      <c r="J286" s="1"/>
      <c r="K286" s="1"/>
      <c r="L286" s="1"/>
      <c r="M286" s="1"/>
    </row>
    <row r="287" spans="10:13">
      <c r="J287" s="1"/>
      <c r="K287" s="1"/>
      <c r="L287" s="1"/>
      <c r="M287" s="1"/>
    </row>
    <row r="288" spans="10:13">
      <c r="J288" s="1"/>
      <c r="K288" s="1"/>
      <c r="L288" s="1"/>
      <c r="M288" s="1"/>
    </row>
    <row r="289" spans="10:13">
      <c r="J289" s="1"/>
      <c r="K289" s="1"/>
      <c r="L289" s="1"/>
      <c r="M289" s="1"/>
    </row>
    <row r="290" spans="10:13">
      <c r="J290" s="1"/>
      <c r="K290" s="1"/>
      <c r="L290" s="1"/>
      <c r="M290" s="1"/>
    </row>
    <row r="291" spans="10:13">
      <c r="J291" s="1"/>
      <c r="K291" s="1"/>
      <c r="L291" s="1"/>
      <c r="M291" s="1"/>
    </row>
    <row r="292" spans="10:13">
      <c r="J292" s="1"/>
      <c r="K292" s="1"/>
      <c r="L292" s="1"/>
      <c r="M292" s="1"/>
    </row>
    <row r="293" spans="10:13">
      <c r="J293" s="1"/>
      <c r="K293" s="1"/>
      <c r="L293" s="1"/>
      <c r="M293" s="1"/>
    </row>
    <row r="294" spans="10:13">
      <c r="J294" s="1"/>
      <c r="K294" s="1"/>
      <c r="L294" s="1"/>
      <c r="M294" s="1"/>
    </row>
    <row r="295" spans="10:13">
      <c r="J295" s="1"/>
      <c r="K295" s="1"/>
      <c r="L295" s="1"/>
      <c r="M295" s="1"/>
    </row>
    <row r="296" spans="10:13">
      <c r="J296" s="1"/>
      <c r="K296" s="1"/>
      <c r="L296" s="1"/>
      <c r="M296" s="1"/>
    </row>
    <row r="297" spans="10:13">
      <c r="J297" s="1"/>
      <c r="K297" s="1"/>
      <c r="L297" s="1"/>
      <c r="M297" s="1"/>
    </row>
    <row r="298" spans="10:13">
      <c r="J298" s="1"/>
      <c r="K298" s="1"/>
      <c r="L298" s="1"/>
      <c r="M298" s="1"/>
    </row>
    <row r="299" spans="10:13">
      <c r="J299" s="1"/>
      <c r="K299" s="1"/>
      <c r="L299" s="1"/>
      <c r="M299" s="1"/>
    </row>
    <row r="300" spans="10:13">
      <c r="J300" s="1"/>
      <c r="K300" s="1"/>
      <c r="L300" s="1"/>
      <c r="M300" s="1"/>
    </row>
    <row r="301" spans="10:13">
      <c r="J301" s="1"/>
      <c r="K301" s="1"/>
      <c r="L301" s="1"/>
      <c r="M301" s="1"/>
    </row>
    <row r="302" spans="10:13">
      <c r="J302" s="1"/>
      <c r="K302" s="1"/>
      <c r="L302" s="1"/>
      <c r="M302" s="1"/>
    </row>
    <row r="303" spans="10:13">
      <c r="J303" s="1"/>
      <c r="K303" s="1"/>
      <c r="L303" s="1"/>
      <c r="M303" s="1"/>
    </row>
    <row r="304" spans="10:13">
      <c r="J304" s="1"/>
      <c r="K304" s="1"/>
      <c r="L304" s="1"/>
      <c r="M304" s="1"/>
    </row>
    <row r="305" spans="10:13">
      <c r="J305" s="1"/>
      <c r="K305" s="1"/>
      <c r="L305" s="1"/>
      <c r="M305" s="1"/>
    </row>
    <row r="306" spans="10:13">
      <c r="J306" s="1"/>
      <c r="K306" s="1"/>
      <c r="L306" s="1"/>
      <c r="M306" s="1"/>
    </row>
    <row r="307" spans="10:13">
      <c r="J307" s="1"/>
      <c r="K307" s="1"/>
      <c r="L307" s="1"/>
      <c r="M307" s="1"/>
    </row>
    <row r="308" spans="10:13">
      <c r="J308" s="1"/>
      <c r="K308" s="1"/>
      <c r="L308" s="1"/>
      <c r="M308" s="1"/>
    </row>
    <row r="309" spans="10:13">
      <c r="J309" s="1"/>
      <c r="K309" s="1"/>
      <c r="L309" s="1"/>
      <c r="M309" s="1"/>
    </row>
    <row r="310" spans="10:13">
      <c r="J310" s="1"/>
      <c r="K310" s="1"/>
      <c r="L310" s="1"/>
      <c r="M310" s="1"/>
    </row>
    <row r="311" spans="10:13">
      <c r="J311" s="1"/>
      <c r="K311" s="1"/>
      <c r="L311" s="1"/>
      <c r="M311" s="1"/>
    </row>
    <row r="312" spans="10:13">
      <c r="J312" s="1"/>
      <c r="K312" s="1"/>
      <c r="L312" s="1"/>
      <c r="M312" s="1"/>
    </row>
    <row r="313" spans="10:13">
      <c r="J313" s="1"/>
      <c r="K313" s="1"/>
      <c r="L313" s="1"/>
      <c r="M313" s="1"/>
    </row>
    <row r="314" spans="10:13">
      <c r="J314" s="1"/>
      <c r="K314" s="1"/>
      <c r="L314" s="1"/>
      <c r="M314" s="1"/>
    </row>
    <row r="315" spans="10:13">
      <c r="J315" s="1"/>
      <c r="K315" s="1"/>
      <c r="L315" s="1"/>
      <c r="M315" s="1"/>
    </row>
    <row r="316" spans="10:13">
      <c r="J316" s="1"/>
      <c r="K316" s="1"/>
      <c r="L316" s="1"/>
      <c r="M316" s="1"/>
    </row>
    <row r="317" spans="10:13">
      <c r="J317" s="1"/>
      <c r="K317" s="1"/>
      <c r="L317" s="1"/>
      <c r="M317" s="1"/>
    </row>
    <row r="318" spans="10:13">
      <c r="J318" s="1"/>
      <c r="K318" s="1"/>
      <c r="L318" s="1"/>
      <c r="M318" s="1"/>
    </row>
    <row r="319" spans="10:13">
      <c r="J319" s="1"/>
      <c r="K319" s="1"/>
      <c r="L319" s="1"/>
      <c r="M319" s="1"/>
    </row>
    <row r="320" spans="10:13">
      <c r="J320" s="1"/>
      <c r="K320" s="1"/>
      <c r="L320" s="1"/>
      <c r="M320" s="1"/>
    </row>
    <row r="321" spans="10:13">
      <c r="J321" s="1"/>
      <c r="K321" s="1"/>
      <c r="L321" s="1"/>
      <c r="M321" s="1"/>
    </row>
    <row r="322" spans="10:13">
      <c r="J322" s="1"/>
      <c r="K322" s="1"/>
      <c r="L322" s="1"/>
      <c r="M322" s="1"/>
    </row>
    <row r="323" spans="10:13">
      <c r="J323" s="1"/>
      <c r="K323" s="1"/>
      <c r="L323" s="1"/>
      <c r="M323" s="1"/>
    </row>
    <row r="324" spans="10:13">
      <c r="J324" s="1"/>
      <c r="K324" s="1"/>
      <c r="L324" s="1"/>
      <c r="M324" s="1"/>
    </row>
    <row r="325" spans="10:13">
      <c r="J325" s="1"/>
      <c r="K325" s="1"/>
      <c r="L325" s="1"/>
      <c r="M325" s="1"/>
    </row>
    <row r="326" spans="10:13">
      <c r="J326" s="1"/>
      <c r="K326" s="1"/>
      <c r="L326" s="1"/>
      <c r="M326" s="1"/>
    </row>
    <row r="327" spans="10:13">
      <c r="J327" s="1"/>
      <c r="K327" s="1"/>
      <c r="L327" s="1"/>
      <c r="M327" s="1"/>
    </row>
    <row r="328" spans="10:13">
      <c r="J328" s="1"/>
      <c r="K328" s="1"/>
      <c r="L328" s="1"/>
      <c r="M328" s="1"/>
    </row>
    <row r="329" spans="10:13">
      <c r="J329" s="1"/>
      <c r="K329" s="1"/>
      <c r="L329" s="1"/>
      <c r="M329" s="1"/>
    </row>
    <row r="330" spans="10:13">
      <c r="J330" s="1"/>
      <c r="K330" s="1"/>
      <c r="L330" s="1"/>
      <c r="M330" s="1"/>
    </row>
    <row r="331" spans="10:13">
      <c r="J331" s="1"/>
      <c r="K331" s="1"/>
      <c r="L331" s="1"/>
      <c r="M331" s="1"/>
    </row>
    <row r="332" spans="10:13">
      <c r="J332" s="1"/>
      <c r="K332" s="1"/>
      <c r="L332" s="1"/>
      <c r="M332" s="1"/>
    </row>
    <row r="333" spans="10:13">
      <c r="J333" s="1"/>
      <c r="K333" s="1"/>
      <c r="L333" s="1"/>
      <c r="M333" s="1"/>
    </row>
    <row r="334" spans="10:13">
      <c r="J334" s="1"/>
      <c r="K334" s="1"/>
      <c r="L334" s="1"/>
      <c r="M334" s="1"/>
    </row>
    <row r="335" spans="10:13">
      <c r="J335" s="1"/>
      <c r="K335" s="1"/>
      <c r="L335" s="1"/>
      <c r="M335" s="1"/>
    </row>
    <row r="336" spans="10:13">
      <c r="J336" s="1"/>
      <c r="K336" s="1"/>
      <c r="L336" s="1"/>
      <c r="M336" s="1"/>
    </row>
    <row r="337" spans="10:13">
      <c r="J337" s="1"/>
      <c r="K337" s="1"/>
      <c r="L337" s="1"/>
      <c r="M337" s="1"/>
    </row>
    <row r="338" spans="10:13">
      <c r="J338" s="1"/>
      <c r="K338" s="1"/>
      <c r="L338" s="1"/>
      <c r="M338" s="1"/>
    </row>
    <row r="339" spans="10:13">
      <c r="J339" s="1"/>
      <c r="K339" s="1"/>
      <c r="L339" s="1"/>
      <c r="M339" s="1"/>
    </row>
    <row r="340" spans="10:13">
      <c r="J340" s="1"/>
      <c r="K340" s="1"/>
      <c r="L340" s="1"/>
      <c r="M340" s="1"/>
    </row>
    <row r="341" spans="10:13">
      <c r="J341" s="1"/>
      <c r="K341" s="1"/>
      <c r="L341" s="1"/>
      <c r="M341" s="1"/>
    </row>
    <row r="342" spans="10:13">
      <c r="J342" s="1"/>
      <c r="K342" s="1"/>
      <c r="L342" s="1"/>
      <c r="M342" s="1"/>
    </row>
    <row r="343" spans="10:13">
      <c r="J343" s="1"/>
      <c r="K343" s="1"/>
      <c r="L343" s="1"/>
      <c r="M343" s="1"/>
    </row>
    <row r="344" spans="10:13">
      <c r="J344" s="1"/>
      <c r="K344" s="1"/>
      <c r="L344" s="1"/>
      <c r="M344" s="1"/>
    </row>
    <row r="345" spans="10:13">
      <c r="J345" s="1"/>
      <c r="K345" s="1"/>
      <c r="L345" s="1"/>
      <c r="M345" s="1"/>
    </row>
    <row r="346" spans="10:13">
      <c r="J346" s="1"/>
      <c r="K346" s="1"/>
      <c r="L346" s="1"/>
      <c r="M346" s="1"/>
    </row>
    <row r="347" spans="10:13">
      <c r="J347" s="1"/>
      <c r="K347" s="1"/>
      <c r="L347" s="1"/>
      <c r="M347" s="1"/>
    </row>
    <row r="348" spans="10:13">
      <c r="J348" s="1"/>
      <c r="K348" s="1"/>
      <c r="L348" s="1"/>
      <c r="M348" s="1"/>
    </row>
    <row r="349" spans="10:13">
      <c r="J349" s="1"/>
      <c r="K349" s="1"/>
      <c r="L349" s="1"/>
      <c r="M349" s="1"/>
    </row>
    <row r="350" spans="10:13">
      <c r="J350" s="1"/>
      <c r="K350" s="1"/>
      <c r="L350" s="1"/>
      <c r="M350" s="1"/>
    </row>
    <row r="351" spans="10:13">
      <c r="J351" s="1"/>
      <c r="K351" s="1"/>
      <c r="L351" s="1"/>
      <c r="M351" s="1"/>
    </row>
    <row r="352" spans="10:13">
      <c r="J352" s="1"/>
      <c r="K352" s="1"/>
      <c r="L352" s="1"/>
      <c r="M352" s="1"/>
    </row>
    <row r="353" spans="10:13">
      <c r="J353" s="1"/>
      <c r="K353" s="1"/>
      <c r="L353" s="1"/>
      <c r="M353" s="1"/>
    </row>
    <row r="354" spans="10:13">
      <c r="J354" s="1"/>
      <c r="K354" s="1"/>
      <c r="L354" s="1"/>
      <c r="M354" s="1"/>
    </row>
    <row r="355" spans="10:13">
      <c r="J355" s="1"/>
      <c r="K355" s="1"/>
      <c r="L355" s="1"/>
      <c r="M355" s="1"/>
    </row>
    <row r="356" spans="10:13">
      <c r="J356" s="1"/>
      <c r="K356" s="1"/>
      <c r="L356" s="1"/>
      <c r="M356" s="1"/>
    </row>
    <row r="357" spans="10:13">
      <c r="J357" s="1"/>
      <c r="K357" s="1"/>
      <c r="L357" s="1"/>
      <c r="M357" s="1"/>
    </row>
    <row r="358" spans="10:13">
      <c r="J358" s="1"/>
      <c r="K358" s="1"/>
      <c r="L358" s="1"/>
      <c r="M358" s="1"/>
    </row>
    <row r="359" spans="10:13">
      <c r="J359" s="1"/>
      <c r="K359" s="1"/>
      <c r="L359" s="1"/>
      <c r="M359" s="1"/>
    </row>
    <row r="360" spans="10:13">
      <c r="J360" s="1"/>
      <c r="K360" s="1"/>
      <c r="L360" s="1"/>
      <c r="M360" s="1"/>
    </row>
    <row r="361" spans="10:13">
      <c r="J361" s="1"/>
      <c r="K361" s="1"/>
      <c r="L361" s="1"/>
      <c r="M361" s="1"/>
    </row>
    <row r="362" spans="10:13">
      <c r="J362" s="1"/>
      <c r="K362" s="1"/>
      <c r="L362" s="1"/>
      <c r="M362" s="1"/>
    </row>
    <row r="363" spans="10:13">
      <c r="J363" s="1"/>
      <c r="K363" s="1"/>
      <c r="L363" s="1"/>
      <c r="M363" s="1"/>
    </row>
    <row r="364" spans="10:13">
      <c r="J364" s="1"/>
      <c r="K364" s="1"/>
      <c r="L364" s="1"/>
      <c r="M364" s="1"/>
    </row>
    <row r="365" spans="10:13">
      <c r="J365" s="1"/>
      <c r="K365" s="1"/>
      <c r="L365" s="1"/>
      <c r="M365" s="1"/>
    </row>
    <row r="366" spans="10:13">
      <c r="J366" s="1"/>
      <c r="K366" s="1"/>
      <c r="L366" s="1"/>
      <c r="M366" s="1"/>
    </row>
    <row r="367" spans="10:13">
      <c r="J367" s="1"/>
      <c r="K367" s="1"/>
      <c r="L367" s="1"/>
      <c r="M367" s="1"/>
    </row>
    <row r="368" spans="10:13">
      <c r="J368" s="1"/>
      <c r="K368" s="1"/>
      <c r="L368" s="1"/>
      <c r="M368" s="1"/>
    </row>
    <row r="369" spans="10:13">
      <c r="J369" s="1"/>
      <c r="K369" s="1"/>
      <c r="L369" s="1"/>
      <c r="M369" s="1"/>
    </row>
    <row r="370" spans="10:13">
      <c r="J370" s="1"/>
      <c r="K370" s="1"/>
      <c r="L370" s="1"/>
      <c r="M370" s="1"/>
    </row>
    <row r="371" spans="10:13">
      <c r="J371" s="1"/>
      <c r="K371" s="1"/>
      <c r="L371" s="1"/>
      <c r="M371" s="1"/>
    </row>
    <row r="372" spans="10:13">
      <c r="J372" s="1"/>
      <c r="K372" s="1"/>
      <c r="L372" s="1"/>
      <c r="M372" s="1"/>
    </row>
    <row r="373" spans="10:13">
      <c r="J373" s="1"/>
      <c r="K373" s="1"/>
      <c r="L373" s="1"/>
      <c r="M373" s="1"/>
    </row>
    <row r="374" spans="10:13">
      <c r="J374" s="1"/>
      <c r="K374" s="1"/>
      <c r="L374" s="1"/>
      <c r="M374" s="1"/>
    </row>
    <row r="375" spans="10:13">
      <c r="J375" s="1"/>
      <c r="K375" s="1"/>
      <c r="L375" s="1"/>
      <c r="M375" s="1"/>
    </row>
    <row r="376" spans="10:13">
      <c r="J376" s="1"/>
      <c r="K376" s="1"/>
      <c r="L376" s="1"/>
      <c r="M376" s="1"/>
    </row>
    <row r="377" spans="10:13">
      <c r="J377" s="1"/>
      <c r="K377" s="1"/>
      <c r="L377" s="1"/>
      <c r="M377" s="1"/>
    </row>
    <row r="378" spans="10:13">
      <c r="J378" s="1"/>
      <c r="K378" s="1"/>
      <c r="L378" s="1"/>
      <c r="M378" s="1"/>
    </row>
    <row r="379" spans="10:13">
      <c r="J379" s="1"/>
      <c r="K379" s="1"/>
      <c r="L379" s="1"/>
      <c r="M379" s="1"/>
    </row>
    <row r="380" spans="10:13">
      <c r="J380" s="1"/>
      <c r="K380" s="1"/>
      <c r="L380" s="1"/>
      <c r="M380" s="1"/>
    </row>
    <row r="381" spans="10:13">
      <c r="J381" s="1"/>
      <c r="K381" s="1"/>
      <c r="L381" s="1"/>
      <c r="M381" s="1"/>
    </row>
    <row r="382" spans="10:13">
      <c r="J382" s="1"/>
      <c r="K382" s="1"/>
      <c r="L382" s="1"/>
      <c r="M382" s="1"/>
    </row>
    <row r="383" spans="10:13">
      <c r="J383" s="1"/>
      <c r="K383" s="1"/>
      <c r="L383" s="1"/>
      <c r="M383" s="1"/>
    </row>
    <row r="384" spans="10:13">
      <c r="J384" s="1"/>
      <c r="K384" s="1"/>
      <c r="L384" s="1"/>
      <c r="M384" s="1"/>
    </row>
    <row r="385" spans="10:13">
      <c r="J385" s="1"/>
      <c r="K385" s="1"/>
      <c r="L385" s="1"/>
      <c r="M385" s="1"/>
    </row>
    <row r="386" spans="10:13">
      <c r="J386" s="1"/>
      <c r="K386" s="1"/>
      <c r="L386" s="1"/>
      <c r="M386" s="1"/>
    </row>
    <row r="387" spans="10:13">
      <c r="J387" s="1"/>
      <c r="K387" s="1"/>
      <c r="L387" s="1"/>
      <c r="M387" s="1"/>
    </row>
    <row r="388" spans="10:13">
      <c r="J388" s="1"/>
      <c r="K388" s="1"/>
      <c r="L388" s="1"/>
      <c r="M388" s="1"/>
    </row>
    <row r="389" spans="10:13">
      <c r="J389" s="1"/>
      <c r="K389" s="1"/>
      <c r="L389" s="1"/>
      <c r="M389" s="1"/>
    </row>
    <row r="390" spans="10:13">
      <c r="J390" s="1"/>
      <c r="K390" s="1"/>
      <c r="L390" s="1"/>
      <c r="M390" s="1"/>
    </row>
    <row r="391" spans="10:13">
      <c r="J391" s="1"/>
      <c r="K391" s="1"/>
      <c r="L391" s="1"/>
      <c r="M391" s="1"/>
    </row>
    <row r="392" spans="10:13">
      <c r="J392" s="1"/>
      <c r="K392" s="1"/>
      <c r="L392" s="1"/>
      <c r="M392" s="1"/>
    </row>
    <row r="393" spans="10:13">
      <c r="J393" s="1"/>
      <c r="K393" s="1"/>
      <c r="L393" s="1"/>
      <c r="M393" s="1"/>
    </row>
    <row r="394" spans="10:13">
      <c r="J394" s="1"/>
      <c r="K394" s="1"/>
      <c r="L394" s="1"/>
      <c r="M394" s="1"/>
    </row>
    <row r="395" spans="10:13">
      <c r="J395" s="1"/>
      <c r="K395" s="1"/>
      <c r="L395" s="1"/>
      <c r="M395" s="1"/>
    </row>
    <row r="396" spans="10:13">
      <c r="J396" s="1"/>
      <c r="K396" s="1"/>
      <c r="L396" s="1"/>
      <c r="M396" s="1"/>
    </row>
    <row r="397" spans="10:13">
      <c r="J397" s="1"/>
      <c r="K397" s="1"/>
      <c r="L397" s="1"/>
      <c r="M397" s="1"/>
    </row>
    <row r="398" spans="10:13">
      <c r="J398" s="1"/>
      <c r="K398" s="1"/>
      <c r="L398" s="1"/>
      <c r="M398" s="1"/>
    </row>
    <row r="399" spans="10:13">
      <c r="J399" s="1"/>
      <c r="K399" s="1"/>
      <c r="L399" s="1"/>
      <c r="M399" s="1"/>
    </row>
    <row r="400" spans="10:13">
      <c r="J400" s="1"/>
      <c r="K400" s="1"/>
      <c r="L400" s="1"/>
      <c r="M400" s="1"/>
    </row>
    <row r="401" spans="10:13">
      <c r="J401" s="1"/>
      <c r="K401" s="1"/>
      <c r="L401" s="1"/>
      <c r="M401" s="1"/>
    </row>
    <row r="402" spans="10:13">
      <c r="J402" s="1"/>
      <c r="K402" s="1"/>
      <c r="L402" s="1"/>
      <c r="M402" s="1"/>
    </row>
    <row r="403" spans="10:13">
      <c r="J403" s="1"/>
      <c r="K403" s="1"/>
      <c r="L403" s="1"/>
      <c r="M403" s="1"/>
    </row>
    <row r="404" spans="10:13">
      <c r="J404" s="1"/>
      <c r="K404" s="1"/>
      <c r="L404" s="1"/>
      <c r="M404" s="1"/>
    </row>
    <row r="405" spans="10:13">
      <c r="J405" s="1"/>
      <c r="K405" s="1"/>
      <c r="L405" s="1"/>
      <c r="M405" s="1"/>
    </row>
    <row r="406" spans="10:13">
      <c r="J406" s="1"/>
      <c r="K406" s="1"/>
      <c r="L406" s="1"/>
      <c r="M406" s="1"/>
    </row>
    <row r="407" spans="10:13">
      <c r="J407" s="1"/>
      <c r="K407" s="1"/>
      <c r="L407" s="1"/>
      <c r="M407" s="1"/>
    </row>
    <row r="408" spans="10:13">
      <c r="J408" s="1"/>
      <c r="K408" s="1"/>
      <c r="L408" s="1"/>
      <c r="M408" s="1"/>
    </row>
    <row r="409" spans="10:13">
      <c r="J409" s="1"/>
      <c r="K409" s="1"/>
      <c r="L409" s="1"/>
      <c r="M409" s="1"/>
    </row>
    <row r="410" spans="10:13">
      <c r="J410" s="1"/>
      <c r="K410" s="1"/>
      <c r="L410" s="1"/>
      <c r="M410" s="1"/>
    </row>
    <row r="411" spans="10:13">
      <c r="J411" s="1"/>
      <c r="K411" s="1"/>
      <c r="L411" s="1"/>
      <c r="M411" s="1"/>
    </row>
    <row r="412" spans="10:13">
      <c r="J412" s="1"/>
      <c r="K412" s="1"/>
      <c r="L412" s="1"/>
      <c r="M412" s="1"/>
    </row>
    <row r="413" spans="10:13">
      <c r="J413" s="1"/>
      <c r="K413" s="1"/>
      <c r="L413" s="1"/>
      <c r="M413" s="1"/>
    </row>
    <row r="414" spans="10:13">
      <c r="J414" s="1"/>
      <c r="K414" s="1"/>
      <c r="L414" s="1"/>
      <c r="M414" s="1"/>
    </row>
    <row r="415" spans="10:13">
      <c r="J415" s="1"/>
      <c r="K415" s="1"/>
      <c r="L415" s="1"/>
      <c r="M415" s="1"/>
    </row>
    <row r="416" spans="10:13">
      <c r="J416" s="1"/>
      <c r="K416" s="1"/>
      <c r="L416" s="1"/>
      <c r="M416" s="1"/>
    </row>
    <row r="417" spans="10:13">
      <c r="J417" s="1"/>
      <c r="K417" s="1"/>
      <c r="L417" s="1"/>
      <c r="M417" s="1"/>
    </row>
    <row r="418" spans="10:13">
      <c r="J418" s="1"/>
      <c r="K418" s="1"/>
      <c r="L418" s="1"/>
      <c r="M418" s="1"/>
    </row>
    <row r="419" spans="10:13">
      <c r="J419" s="1"/>
      <c r="K419" s="1"/>
      <c r="L419" s="1"/>
      <c r="M419" s="1"/>
    </row>
    <row r="420" spans="10:13">
      <c r="J420" s="1"/>
      <c r="K420" s="1"/>
      <c r="L420" s="1"/>
      <c r="M420" s="1"/>
    </row>
    <row r="421" spans="10:13">
      <c r="J421" s="1"/>
      <c r="K421" s="1"/>
      <c r="L421" s="1"/>
      <c r="M421" s="1"/>
    </row>
    <row r="422" spans="10:13">
      <c r="J422" s="1"/>
      <c r="K422" s="1"/>
      <c r="L422" s="1"/>
      <c r="M422" s="1"/>
    </row>
    <row r="423" spans="10:13">
      <c r="J423" s="1"/>
      <c r="K423" s="1"/>
      <c r="L423" s="1"/>
      <c r="M423" s="1"/>
    </row>
    <row r="424" spans="10:13">
      <c r="J424" s="1"/>
      <c r="K424" s="1"/>
      <c r="L424" s="1"/>
      <c r="M424" s="1"/>
    </row>
    <row r="425" spans="10:13">
      <c r="J425" s="1"/>
      <c r="K425" s="1"/>
      <c r="L425" s="1"/>
      <c r="M425" s="1"/>
    </row>
    <row r="426" spans="10:13">
      <c r="J426" s="1"/>
      <c r="K426" s="1"/>
      <c r="L426" s="1"/>
      <c r="M426" s="1"/>
    </row>
    <row r="427" spans="10:13">
      <c r="J427" s="1"/>
      <c r="K427" s="1"/>
      <c r="L427" s="1"/>
      <c r="M427" s="1"/>
    </row>
    <row r="428" spans="10:13">
      <c r="J428" s="1"/>
      <c r="K428" s="1"/>
      <c r="L428" s="1"/>
      <c r="M428" s="1"/>
    </row>
    <row r="429" spans="10:13">
      <c r="J429" s="1"/>
      <c r="K429" s="1"/>
      <c r="L429" s="1"/>
      <c r="M429" s="1"/>
    </row>
    <row r="430" spans="10:13">
      <c r="J430" s="1"/>
      <c r="K430" s="1"/>
      <c r="L430" s="1"/>
      <c r="M430" s="1"/>
    </row>
    <row r="431" spans="10:13">
      <c r="J431" s="1"/>
      <c r="K431" s="1"/>
      <c r="L431" s="1"/>
      <c r="M431" s="1"/>
    </row>
    <row r="432" spans="10:13">
      <c r="J432" s="1"/>
      <c r="K432" s="1"/>
      <c r="L432" s="1"/>
      <c r="M432" s="1"/>
    </row>
    <row r="433" spans="10:13">
      <c r="J433" s="1"/>
      <c r="K433" s="1"/>
      <c r="L433" s="1"/>
      <c r="M433" s="1"/>
    </row>
    <row r="434" spans="10:13">
      <c r="J434" s="1"/>
      <c r="K434" s="1"/>
      <c r="L434" s="1"/>
      <c r="M434" s="1"/>
    </row>
    <row r="435" spans="10:13">
      <c r="J435" s="1"/>
      <c r="K435" s="1"/>
      <c r="L435" s="1"/>
      <c r="M435" s="1"/>
    </row>
    <row r="436" spans="10:13">
      <c r="J436" s="1"/>
      <c r="K436" s="1"/>
      <c r="L436" s="1"/>
      <c r="M436" s="1"/>
    </row>
    <row r="437" spans="10:13">
      <c r="J437" s="1"/>
      <c r="K437" s="1"/>
      <c r="L437" s="1"/>
      <c r="M437" s="1"/>
    </row>
    <row r="438" spans="10:13">
      <c r="J438" s="1"/>
      <c r="K438" s="1"/>
      <c r="L438" s="1"/>
      <c r="M438" s="1"/>
    </row>
    <row r="439" spans="10:13">
      <c r="J439" s="1"/>
      <c r="K439" s="1"/>
      <c r="L439" s="1"/>
      <c r="M439" s="1"/>
    </row>
    <row r="440" spans="10:13">
      <c r="J440" s="1"/>
      <c r="K440" s="1"/>
      <c r="L440" s="1"/>
      <c r="M440" s="1"/>
    </row>
    <row r="441" spans="10:13">
      <c r="J441" s="1"/>
      <c r="K441" s="1"/>
      <c r="L441" s="1"/>
      <c r="M441" s="1"/>
    </row>
    <row r="442" spans="10:13">
      <c r="J442" s="1"/>
      <c r="K442" s="1"/>
      <c r="L442" s="1"/>
      <c r="M442" s="1"/>
    </row>
    <row r="443" spans="10:13">
      <c r="J443" s="1"/>
      <c r="K443" s="1"/>
      <c r="L443" s="1"/>
      <c r="M443" s="1"/>
    </row>
    <row r="444" spans="10:13">
      <c r="J444" s="1"/>
      <c r="K444" s="1"/>
      <c r="L444" s="1"/>
      <c r="M444" s="1"/>
    </row>
    <row r="445" spans="10:13">
      <c r="J445" s="1"/>
      <c r="K445" s="1"/>
      <c r="L445" s="1"/>
      <c r="M445" s="1"/>
    </row>
    <row r="446" spans="10:13">
      <c r="J446" s="1"/>
      <c r="K446" s="1"/>
      <c r="L446" s="1"/>
      <c r="M446" s="1"/>
    </row>
    <row r="447" spans="10:13">
      <c r="J447" s="1"/>
      <c r="K447" s="1"/>
      <c r="L447" s="1"/>
      <c r="M447" s="1"/>
    </row>
    <row r="448" spans="10:13">
      <c r="J448" s="1"/>
      <c r="K448" s="1"/>
      <c r="L448" s="1"/>
      <c r="M448" s="1"/>
    </row>
    <row r="449" spans="10:13">
      <c r="J449" s="1"/>
      <c r="K449" s="1"/>
      <c r="L449" s="1"/>
      <c r="M449" s="1"/>
    </row>
    <row r="450" spans="10:13">
      <c r="J450" s="1"/>
      <c r="K450" s="1"/>
      <c r="L450" s="1"/>
      <c r="M450" s="1"/>
    </row>
    <row r="451" spans="10:13">
      <c r="J451" s="1"/>
      <c r="K451" s="1"/>
      <c r="L451" s="1"/>
      <c r="M451" s="1"/>
    </row>
    <row r="452" spans="10:13">
      <c r="J452" s="1"/>
      <c r="K452" s="1"/>
      <c r="L452" s="1"/>
      <c r="M452" s="1"/>
    </row>
    <row r="453" spans="10:13">
      <c r="J453" s="1"/>
      <c r="K453" s="1"/>
      <c r="L453" s="1"/>
      <c r="M453" s="1"/>
    </row>
    <row r="454" spans="10:13">
      <c r="J454" s="1"/>
      <c r="K454" s="1"/>
      <c r="L454" s="1"/>
      <c r="M454" s="1"/>
    </row>
    <row r="455" spans="10:13">
      <c r="J455" s="1"/>
      <c r="K455" s="1"/>
      <c r="L455" s="1"/>
      <c r="M455" s="1"/>
    </row>
    <row r="456" spans="10:13">
      <c r="J456" s="1"/>
      <c r="K456" s="1"/>
      <c r="L456" s="1"/>
      <c r="M456" s="1"/>
    </row>
    <row r="457" spans="10:13">
      <c r="J457" s="1"/>
      <c r="K457" s="1"/>
      <c r="L457" s="1"/>
      <c r="M457" s="1"/>
    </row>
    <row r="458" spans="10:13">
      <c r="J458" s="1"/>
      <c r="K458" s="1"/>
      <c r="L458" s="1"/>
      <c r="M458" s="1"/>
    </row>
    <row r="459" spans="10:13">
      <c r="J459" s="1"/>
      <c r="K459" s="1"/>
      <c r="L459" s="1"/>
      <c r="M459" s="1"/>
    </row>
    <row r="460" spans="10:13">
      <c r="J460" s="1"/>
      <c r="K460" s="1"/>
      <c r="L460" s="1"/>
      <c r="M460" s="1"/>
    </row>
    <row r="461" spans="10:13">
      <c r="J461" s="1"/>
      <c r="K461" s="1"/>
      <c r="L461" s="1"/>
      <c r="M461" s="1"/>
    </row>
    <row r="462" spans="10:13">
      <c r="J462" s="1"/>
      <c r="K462" s="1"/>
      <c r="L462" s="1"/>
      <c r="M462" s="1"/>
    </row>
    <row r="463" spans="10:13">
      <c r="J463" s="1"/>
      <c r="K463" s="1"/>
      <c r="L463" s="1"/>
      <c r="M463" s="1"/>
    </row>
    <row r="464" spans="10:13">
      <c r="J464" s="1"/>
      <c r="K464" s="1"/>
      <c r="L464" s="1"/>
      <c r="M464" s="1"/>
    </row>
    <row r="465" spans="10:13">
      <c r="J465" s="1"/>
      <c r="K465" s="1"/>
      <c r="L465" s="1"/>
      <c r="M465" s="1"/>
    </row>
    <row r="466" spans="10:13">
      <c r="J466" s="1"/>
      <c r="K466" s="1"/>
      <c r="L466" s="1"/>
      <c r="M466" s="1"/>
    </row>
    <row r="467" spans="10:13">
      <c r="J467" s="1"/>
      <c r="K467" s="1"/>
      <c r="L467" s="1"/>
      <c r="M467" s="1"/>
    </row>
    <row r="468" spans="10:13">
      <c r="J468" s="1"/>
      <c r="K468" s="1"/>
      <c r="L468" s="1"/>
      <c r="M468" s="1"/>
    </row>
    <row r="469" spans="10:13">
      <c r="J469" s="1"/>
      <c r="K469" s="1"/>
      <c r="L469" s="1"/>
      <c r="M469" s="1"/>
    </row>
    <row r="470" spans="10:13">
      <c r="J470" s="1"/>
      <c r="K470" s="1"/>
      <c r="L470" s="1"/>
      <c r="M470" s="1"/>
    </row>
    <row r="471" spans="10:13">
      <c r="J471" s="1"/>
      <c r="K471" s="1"/>
      <c r="L471" s="1"/>
      <c r="M471" s="1"/>
    </row>
    <row r="472" spans="10:13">
      <c r="J472" s="1"/>
      <c r="K472" s="1"/>
      <c r="L472" s="1"/>
      <c r="M472" s="1"/>
    </row>
    <row r="473" spans="10:13">
      <c r="J473" s="1"/>
      <c r="K473" s="1"/>
      <c r="L473" s="1"/>
      <c r="M473" s="1"/>
    </row>
    <row r="474" spans="10:13">
      <c r="J474" s="1"/>
      <c r="K474" s="1"/>
      <c r="L474" s="1"/>
      <c r="M474" s="1"/>
    </row>
    <row r="475" spans="10:13">
      <c r="J475" s="1"/>
      <c r="K475" s="1"/>
      <c r="L475" s="1"/>
      <c r="M475" s="1"/>
    </row>
    <row r="476" spans="10:13">
      <c r="J476" s="1"/>
      <c r="K476" s="1"/>
      <c r="L476" s="1"/>
      <c r="M476" s="1"/>
    </row>
    <row r="477" spans="10:13">
      <c r="J477" s="1"/>
      <c r="K477" s="1"/>
      <c r="L477" s="1"/>
      <c r="M477" s="1"/>
    </row>
    <row r="478" spans="10:13">
      <c r="J478" s="1"/>
      <c r="K478" s="1"/>
      <c r="L478" s="1"/>
      <c r="M478" s="1"/>
    </row>
    <row r="479" spans="10:13">
      <c r="J479" s="1"/>
      <c r="K479" s="1"/>
      <c r="L479" s="1"/>
      <c r="M479" s="1"/>
    </row>
    <row r="480" spans="10:13">
      <c r="J480" s="1"/>
      <c r="K480" s="1"/>
      <c r="L480" s="1"/>
      <c r="M480" s="1"/>
    </row>
    <row r="481" spans="10:13">
      <c r="J481" s="1"/>
      <c r="K481" s="1"/>
      <c r="L481" s="1"/>
      <c r="M481" s="1"/>
    </row>
    <row r="482" spans="10:13">
      <c r="J482" s="1"/>
      <c r="K482" s="1"/>
      <c r="L482" s="1"/>
      <c r="M482" s="1"/>
    </row>
    <row r="483" spans="10:13">
      <c r="J483" s="1"/>
      <c r="K483" s="1"/>
      <c r="L483" s="1"/>
      <c r="M483" s="1"/>
    </row>
    <row r="484" spans="10:13">
      <c r="J484" s="1"/>
      <c r="K484" s="1"/>
      <c r="L484" s="1"/>
      <c r="M484" s="1"/>
    </row>
    <row r="485" spans="10:13">
      <c r="J485" s="1"/>
      <c r="K485" s="1"/>
      <c r="L485" s="1"/>
      <c r="M485" s="1"/>
    </row>
    <row r="486" spans="10:13">
      <c r="J486" s="1"/>
      <c r="K486" s="1"/>
      <c r="L486" s="1"/>
      <c r="M486" s="1"/>
    </row>
    <row r="487" spans="10:13">
      <c r="J487" s="1"/>
      <c r="K487" s="1"/>
      <c r="L487" s="1"/>
      <c r="M487" s="1"/>
    </row>
    <row r="488" spans="10:13">
      <c r="J488" s="1"/>
      <c r="K488" s="1"/>
      <c r="L488" s="1"/>
      <c r="M488" s="1"/>
    </row>
    <row r="489" spans="10:13">
      <c r="J489" s="1"/>
      <c r="K489" s="1"/>
      <c r="L489" s="1"/>
      <c r="M489" s="1"/>
    </row>
    <row r="490" spans="10:13">
      <c r="J490" s="1"/>
      <c r="K490" s="1"/>
      <c r="L490" s="1"/>
      <c r="M490" s="1"/>
    </row>
    <row r="491" spans="10:13">
      <c r="J491" s="1"/>
      <c r="K491" s="1"/>
      <c r="L491" s="1"/>
      <c r="M491" s="1"/>
    </row>
    <row r="492" spans="10:13">
      <c r="J492" s="1"/>
      <c r="K492" s="1"/>
      <c r="L492" s="1"/>
      <c r="M492" s="1"/>
    </row>
    <row r="493" spans="10:13">
      <c r="J493" s="1"/>
      <c r="K493" s="1"/>
      <c r="L493" s="1"/>
      <c r="M493" s="1"/>
    </row>
    <row r="494" spans="10:13">
      <c r="J494" s="1"/>
      <c r="K494" s="1"/>
      <c r="L494" s="1"/>
      <c r="M494" s="1"/>
    </row>
    <row r="495" spans="10:13">
      <c r="J495" s="1"/>
      <c r="K495" s="1"/>
      <c r="L495" s="1"/>
      <c r="M495" s="1"/>
    </row>
    <row r="496" spans="10:13">
      <c r="J496" s="1"/>
      <c r="K496" s="1"/>
      <c r="L496" s="1"/>
      <c r="M496" s="1"/>
    </row>
    <row r="497" spans="10:13">
      <c r="J497" s="1"/>
      <c r="K497" s="1"/>
      <c r="L497" s="1"/>
      <c r="M497" s="1"/>
    </row>
    <row r="498" spans="10:13">
      <c r="J498" s="1"/>
      <c r="K498" s="1"/>
      <c r="L498" s="1"/>
      <c r="M498" s="1"/>
    </row>
    <row r="499" spans="10:13">
      <c r="J499" s="1"/>
      <c r="K499" s="1"/>
      <c r="L499" s="1"/>
      <c r="M499" s="1"/>
    </row>
    <row r="500" spans="10:13">
      <c r="J500" s="1"/>
      <c r="K500" s="1"/>
      <c r="L500" s="1"/>
      <c r="M500" s="1"/>
    </row>
    <row r="501" spans="10:13">
      <c r="J501" s="1"/>
      <c r="K501" s="1"/>
      <c r="L501" s="1"/>
      <c r="M501" s="1"/>
    </row>
    <row r="502" spans="10:13">
      <c r="J502" s="1"/>
      <c r="K502" s="1"/>
      <c r="L502" s="1"/>
      <c r="M502" s="1"/>
    </row>
    <row r="503" spans="10:13">
      <c r="J503" s="1"/>
      <c r="K503" s="1"/>
      <c r="L503" s="1"/>
      <c r="M503" s="1"/>
    </row>
    <row r="504" spans="10:13">
      <c r="J504" s="1"/>
      <c r="K504" s="1"/>
      <c r="L504" s="1"/>
      <c r="M504" s="1"/>
    </row>
    <row r="505" spans="10:13">
      <c r="J505" s="1"/>
      <c r="K505" s="1"/>
      <c r="L505" s="1"/>
      <c r="M505" s="1"/>
    </row>
    <row r="506" spans="10:13">
      <c r="J506" s="1"/>
      <c r="K506" s="1"/>
      <c r="L506" s="1"/>
      <c r="M506" s="1"/>
    </row>
    <row r="507" spans="10:13">
      <c r="J507" s="1"/>
      <c r="K507" s="1"/>
      <c r="L507" s="1"/>
      <c r="M507" s="1"/>
    </row>
    <row r="508" spans="10:13">
      <c r="J508" s="1"/>
      <c r="K508" s="1"/>
      <c r="L508" s="1"/>
      <c r="M508" s="1"/>
    </row>
    <row r="509" spans="10:13">
      <c r="J509" s="1"/>
      <c r="K509" s="1"/>
      <c r="L509" s="1"/>
      <c r="M509" s="1"/>
    </row>
    <row r="510" spans="10:13">
      <c r="J510" s="1"/>
      <c r="K510" s="1"/>
      <c r="L510" s="1"/>
      <c r="M510" s="1"/>
    </row>
    <row r="511" spans="10:13">
      <c r="J511" s="1"/>
      <c r="K511" s="1"/>
      <c r="L511" s="1"/>
      <c r="M511" s="1"/>
    </row>
    <row r="512" spans="10:13">
      <c r="J512" s="1"/>
      <c r="K512" s="1"/>
      <c r="L512" s="1"/>
      <c r="M512" s="1"/>
    </row>
    <row r="513" spans="10:13">
      <c r="J513" s="1"/>
      <c r="K513" s="1"/>
      <c r="L513" s="1"/>
      <c r="M513" s="1"/>
    </row>
    <row r="514" spans="10:13">
      <c r="J514" s="1"/>
      <c r="K514" s="1"/>
      <c r="L514" s="1"/>
      <c r="M514" s="1"/>
    </row>
    <row r="515" spans="10:13">
      <c r="J515" s="1"/>
      <c r="K515" s="1"/>
      <c r="L515" s="1"/>
      <c r="M515" s="1"/>
    </row>
    <row r="516" spans="10:13">
      <c r="J516" s="1"/>
      <c r="K516" s="1"/>
      <c r="L516" s="1"/>
      <c r="M516" s="1"/>
    </row>
    <row r="517" spans="10:13">
      <c r="J517" s="1"/>
      <c r="K517" s="1"/>
      <c r="L517" s="1"/>
      <c r="M517" s="1"/>
    </row>
    <row r="518" spans="10:13">
      <c r="J518" s="1"/>
      <c r="K518" s="1"/>
      <c r="L518" s="1"/>
      <c r="M518" s="1"/>
    </row>
    <row r="519" spans="10:13">
      <c r="J519" s="1"/>
      <c r="K519" s="1"/>
      <c r="L519" s="1"/>
      <c r="M519" s="1"/>
    </row>
    <row r="520" spans="10:13">
      <c r="J520" s="1"/>
      <c r="K520" s="1"/>
      <c r="L520" s="1"/>
      <c r="M520" s="1"/>
    </row>
    <row r="521" spans="10:13">
      <c r="J521" s="1"/>
      <c r="K521" s="1"/>
      <c r="L521" s="1"/>
      <c r="M521" s="1"/>
    </row>
    <row r="522" spans="10:13">
      <c r="J522" s="1"/>
      <c r="K522" s="1"/>
      <c r="L522" s="1"/>
      <c r="M522" s="1"/>
    </row>
    <row r="523" spans="10:13">
      <c r="J523" s="1"/>
      <c r="K523" s="1"/>
      <c r="L523" s="1"/>
      <c r="M523" s="1"/>
    </row>
    <row r="524" spans="10:13">
      <c r="J524" s="1"/>
      <c r="K524" s="1"/>
      <c r="L524" s="1"/>
      <c r="M524" s="1"/>
    </row>
    <row r="525" spans="10:13">
      <c r="J525" s="1"/>
      <c r="K525" s="1"/>
      <c r="L525" s="1"/>
      <c r="M525" s="1"/>
    </row>
    <row r="526" spans="10:13">
      <c r="J526" s="1"/>
      <c r="K526" s="1"/>
      <c r="L526" s="1"/>
      <c r="M526" s="1"/>
    </row>
    <row r="527" spans="10:13">
      <c r="J527" s="1"/>
      <c r="K527" s="1"/>
      <c r="L527" s="1"/>
      <c r="M527" s="1"/>
    </row>
    <row r="528" spans="10:13">
      <c r="J528" s="1"/>
      <c r="K528" s="1"/>
      <c r="L528" s="1"/>
      <c r="M528" s="1"/>
    </row>
    <row r="529" spans="10:13">
      <c r="J529" s="1"/>
      <c r="K529" s="1"/>
      <c r="L529" s="1"/>
      <c r="M529" s="1"/>
    </row>
    <row r="530" spans="10:13">
      <c r="J530" s="1"/>
      <c r="K530" s="1"/>
      <c r="L530" s="1"/>
      <c r="M530" s="1"/>
    </row>
    <row r="531" spans="10:13">
      <c r="J531" s="1"/>
      <c r="K531" s="1"/>
      <c r="L531" s="1"/>
      <c r="M531" s="1"/>
    </row>
    <row r="532" spans="10:13">
      <c r="J532" s="1"/>
      <c r="K532" s="1"/>
      <c r="L532" s="1"/>
      <c r="M532" s="1"/>
    </row>
    <row r="533" spans="10:13">
      <c r="J533" s="1"/>
      <c r="K533" s="1"/>
      <c r="L533" s="1"/>
      <c r="M533" s="1"/>
    </row>
    <row r="534" spans="10:13">
      <c r="J534" s="1"/>
      <c r="K534" s="1"/>
      <c r="L534" s="1"/>
      <c r="M534" s="1"/>
    </row>
    <row r="535" spans="10:13">
      <c r="J535" s="1"/>
      <c r="K535" s="1"/>
      <c r="L535" s="1"/>
      <c r="M535" s="1"/>
    </row>
    <row r="536" spans="10:13">
      <c r="J536" s="1"/>
      <c r="K536" s="1"/>
      <c r="L536" s="1"/>
      <c r="M536" s="1"/>
    </row>
    <row r="537" spans="10:13">
      <c r="J537" s="1"/>
      <c r="K537" s="1"/>
      <c r="L537" s="1"/>
      <c r="M537" s="1"/>
    </row>
    <row r="538" spans="10:13">
      <c r="J538" s="1"/>
      <c r="K538" s="1"/>
      <c r="L538" s="1"/>
      <c r="M538" s="1"/>
    </row>
    <row r="539" spans="10:13">
      <c r="J539" s="1"/>
      <c r="K539" s="1"/>
      <c r="L539" s="1"/>
      <c r="M539" s="1"/>
    </row>
    <row r="540" spans="10:13">
      <c r="J540" s="1"/>
      <c r="K540" s="1"/>
      <c r="L540" s="1"/>
      <c r="M540" s="1"/>
    </row>
    <row r="541" spans="10:13">
      <c r="J541" s="1"/>
      <c r="K541" s="1"/>
      <c r="L541" s="1"/>
      <c r="M541" s="1"/>
    </row>
    <row r="542" spans="10:13">
      <c r="J542" s="1"/>
      <c r="K542" s="1"/>
      <c r="L542" s="1"/>
      <c r="M542" s="1"/>
    </row>
    <row r="543" spans="10:13">
      <c r="J543" s="1"/>
      <c r="K543" s="1"/>
      <c r="L543" s="1"/>
      <c r="M543" s="1"/>
    </row>
    <row r="544" spans="10:13">
      <c r="J544" s="1"/>
      <c r="K544" s="1"/>
      <c r="L544" s="1"/>
      <c r="M544" s="1"/>
    </row>
    <row r="545" spans="10:13">
      <c r="J545" s="1"/>
      <c r="K545" s="1"/>
      <c r="L545" s="1"/>
      <c r="M545" s="1"/>
    </row>
    <row r="546" spans="10:13">
      <c r="J546" s="1"/>
      <c r="K546" s="1"/>
      <c r="L546" s="1"/>
      <c r="M546" s="1"/>
    </row>
    <row r="547" spans="10:13">
      <c r="J547" s="1"/>
      <c r="K547" s="1"/>
      <c r="L547" s="1"/>
      <c r="M547" s="1"/>
    </row>
    <row r="548" spans="10:13">
      <c r="J548" s="1"/>
      <c r="K548" s="1"/>
      <c r="L548" s="1"/>
      <c r="M548" s="1"/>
    </row>
    <row r="549" spans="10:13">
      <c r="J549" s="1"/>
      <c r="K549" s="1"/>
      <c r="L549" s="1"/>
      <c r="M549" s="1"/>
    </row>
    <row r="550" spans="10:13">
      <c r="J550" s="1"/>
      <c r="K550" s="1"/>
      <c r="L550" s="1"/>
      <c r="M550" s="1"/>
    </row>
    <row r="551" spans="10:13">
      <c r="J551" s="1"/>
      <c r="K551" s="1"/>
      <c r="L551" s="1"/>
      <c r="M551" s="1"/>
    </row>
    <row r="552" spans="10:13">
      <c r="J552" s="1"/>
      <c r="K552" s="1"/>
      <c r="L552" s="1"/>
      <c r="M552" s="1"/>
    </row>
    <row r="553" spans="10:13">
      <c r="J553" s="1"/>
      <c r="K553" s="1"/>
      <c r="L553" s="1"/>
      <c r="M553" s="1"/>
    </row>
    <row r="554" spans="10:13">
      <c r="J554" s="1"/>
      <c r="K554" s="1"/>
      <c r="L554" s="1"/>
      <c r="M554" s="1"/>
    </row>
    <row r="555" spans="10:13">
      <c r="J555" s="1"/>
      <c r="K555" s="1"/>
      <c r="L555" s="1"/>
      <c r="M555" s="1"/>
    </row>
    <row r="556" spans="10:13">
      <c r="J556" s="1"/>
      <c r="K556" s="1"/>
      <c r="L556" s="1"/>
      <c r="M556" s="1"/>
    </row>
    <row r="557" spans="10:13">
      <c r="J557" s="1"/>
      <c r="K557" s="1"/>
      <c r="L557" s="1"/>
      <c r="M557" s="1"/>
    </row>
    <row r="558" spans="10:13">
      <c r="J558" s="1"/>
      <c r="K558" s="1"/>
      <c r="L558" s="1"/>
      <c r="M558" s="1"/>
    </row>
    <row r="559" spans="10:13">
      <c r="J559" s="1"/>
      <c r="K559" s="1"/>
      <c r="L559" s="1"/>
      <c r="M559" s="1"/>
    </row>
    <row r="560" spans="10:13">
      <c r="J560" s="1"/>
      <c r="K560" s="1"/>
      <c r="L560" s="1"/>
      <c r="M560" s="1"/>
    </row>
    <row r="561" spans="10:13">
      <c r="J561" s="1"/>
      <c r="K561" s="1"/>
      <c r="L561" s="1"/>
      <c r="M561" s="1"/>
    </row>
    <row r="562" spans="10:13">
      <c r="J562" s="1"/>
      <c r="K562" s="1"/>
      <c r="L562" s="1"/>
      <c r="M562" s="1"/>
    </row>
    <row r="563" spans="10:13">
      <c r="J563" s="1"/>
      <c r="K563" s="1"/>
      <c r="L563" s="1"/>
      <c r="M563" s="1"/>
    </row>
    <row r="564" spans="10:13">
      <c r="J564" s="1"/>
      <c r="K564" s="1"/>
      <c r="L564" s="1"/>
      <c r="M564" s="1"/>
    </row>
    <row r="565" spans="10:13">
      <c r="J565" s="1"/>
      <c r="K565" s="1"/>
      <c r="L565" s="1"/>
      <c r="M565" s="1"/>
    </row>
    <row r="566" spans="10:13">
      <c r="J566" s="1"/>
      <c r="K566" s="1"/>
      <c r="L566" s="1"/>
      <c r="M566" s="1"/>
    </row>
    <row r="567" spans="10:13">
      <c r="J567" s="1"/>
      <c r="K567" s="1"/>
      <c r="L567" s="1"/>
      <c r="M567" s="1"/>
    </row>
    <row r="568" spans="10:13">
      <c r="J568" s="1"/>
      <c r="K568" s="1"/>
      <c r="L568" s="1"/>
      <c r="M568" s="1"/>
    </row>
    <row r="569" spans="10:13">
      <c r="J569" s="1"/>
      <c r="K569" s="1"/>
      <c r="L569" s="1"/>
      <c r="M569" s="1"/>
    </row>
    <row r="570" spans="10:13">
      <c r="J570" s="1"/>
      <c r="K570" s="1"/>
      <c r="L570" s="1"/>
      <c r="M570" s="1"/>
    </row>
    <row r="571" spans="10:13">
      <c r="J571" s="1"/>
      <c r="K571" s="1"/>
      <c r="L571" s="1"/>
      <c r="M571" s="1"/>
    </row>
    <row r="572" spans="10:13">
      <c r="J572" s="1"/>
      <c r="K572" s="1"/>
      <c r="L572" s="1"/>
      <c r="M572" s="1"/>
    </row>
    <row r="573" spans="10:13">
      <c r="J573" s="1"/>
      <c r="K573" s="1"/>
      <c r="L573" s="1"/>
      <c r="M573" s="1"/>
    </row>
    <row r="574" spans="10:13">
      <c r="J574" s="1"/>
      <c r="K574" s="1"/>
      <c r="L574" s="1"/>
      <c r="M574" s="1"/>
    </row>
    <row r="575" spans="10:13">
      <c r="J575" s="1"/>
      <c r="K575" s="1"/>
      <c r="L575" s="1"/>
      <c r="M575" s="1"/>
    </row>
    <row r="576" spans="10:13">
      <c r="J576" s="1"/>
      <c r="K576" s="1"/>
      <c r="L576" s="1"/>
      <c r="M576" s="1"/>
    </row>
    <row r="577" spans="10:13">
      <c r="J577" s="1"/>
      <c r="K577" s="1"/>
      <c r="L577" s="1"/>
      <c r="M577" s="1"/>
    </row>
    <row r="578" spans="10:13">
      <c r="J578" s="1"/>
      <c r="K578" s="1"/>
      <c r="L578" s="1"/>
      <c r="M578" s="1"/>
    </row>
    <row r="579" spans="10:13">
      <c r="J579" s="1"/>
      <c r="K579" s="1"/>
      <c r="L579" s="1"/>
      <c r="M579" s="1"/>
    </row>
    <row r="580" spans="10:13">
      <c r="J580" s="1"/>
      <c r="K580" s="1"/>
      <c r="L580" s="1"/>
      <c r="M580" s="1"/>
    </row>
    <row r="581" spans="10:13">
      <c r="J581" s="1"/>
      <c r="K581" s="1"/>
      <c r="L581" s="1"/>
      <c r="M581" s="1"/>
    </row>
    <row r="582" spans="10:13">
      <c r="J582" s="1"/>
      <c r="K582" s="1"/>
      <c r="L582" s="1"/>
      <c r="M582" s="1"/>
    </row>
    <row r="583" spans="10:13">
      <c r="J583" s="1"/>
      <c r="K583" s="1"/>
      <c r="L583" s="1"/>
      <c r="M583" s="1"/>
    </row>
    <row r="584" spans="10:13">
      <c r="J584" s="1"/>
      <c r="K584" s="1"/>
      <c r="L584" s="1"/>
      <c r="M584" s="1"/>
    </row>
    <row r="585" spans="10:13">
      <c r="J585" s="1"/>
      <c r="K585" s="1"/>
      <c r="L585" s="1"/>
      <c r="M585" s="1"/>
    </row>
    <row r="586" spans="10:13">
      <c r="J586" s="1"/>
      <c r="K586" s="1"/>
      <c r="L586" s="1"/>
      <c r="M586" s="1"/>
    </row>
    <row r="587" spans="10:13">
      <c r="J587" s="1"/>
      <c r="K587" s="1"/>
      <c r="L587" s="1"/>
      <c r="M587" s="1"/>
    </row>
    <row r="588" spans="10:13">
      <c r="J588" s="1"/>
      <c r="K588" s="1"/>
      <c r="L588" s="1"/>
      <c r="M588" s="1"/>
    </row>
    <row r="589" spans="10:13">
      <c r="J589" s="1"/>
      <c r="K589" s="1"/>
      <c r="L589" s="1"/>
      <c r="M589" s="1"/>
    </row>
    <row r="590" spans="10:13">
      <c r="J590" s="1"/>
      <c r="K590" s="1"/>
      <c r="L590" s="1"/>
      <c r="M590" s="1"/>
    </row>
    <row r="591" spans="10:13">
      <c r="J591" s="1"/>
      <c r="K591" s="1"/>
      <c r="L591" s="1"/>
      <c r="M591" s="1"/>
    </row>
    <row r="592" spans="10:13">
      <c r="J592" s="1"/>
      <c r="K592" s="1"/>
      <c r="L592" s="1"/>
      <c r="M592" s="1"/>
    </row>
    <row r="593" spans="10:13">
      <c r="J593" s="1"/>
      <c r="K593" s="1"/>
      <c r="L593" s="1"/>
      <c r="M593" s="1"/>
    </row>
    <row r="594" spans="10:13">
      <c r="J594" s="1"/>
      <c r="K594" s="1"/>
      <c r="L594" s="1"/>
      <c r="M594" s="1"/>
    </row>
    <row r="595" spans="10:13">
      <c r="J595" s="1"/>
      <c r="K595" s="1"/>
      <c r="L595" s="1"/>
      <c r="M595" s="1"/>
    </row>
    <row r="596" spans="10:13">
      <c r="J596" s="1"/>
      <c r="K596" s="1"/>
      <c r="L596" s="1"/>
      <c r="M596" s="1"/>
    </row>
    <row r="597" spans="10:13">
      <c r="J597" s="1"/>
      <c r="K597" s="1"/>
      <c r="L597" s="1"/>
      <c r="M597" s="1"/>
    </row>
    <row r="598" spans="10:13">
      <c r="J598" s="1"/>
      <c r="K598" s="1"/>
      <c r="L598" s="1"/>
      <c r="M598" s="1"/>
    </row>
    <row r="599" spans="10:13">
      <c r="J599" s="1"/>
      <c r="K599" s="1"/>
      <c r="L599" s="1"/>
      <c r="M599" s="1"/>
    </row>
    <row r="600" spans="10:13">
      <c r="J600" s="1"/>
      <c r="K600" s="1"/>
      <c r="L600" s="1"/>
      <c r="M600" s="1"/>
    </row>
    <row r="601" spans="10:13">
      <c r="J601" s="1"/>
      <c r="K601" s="1"/>
      <c r="L601" s="1"/>
      <c r="M601" s="1"/>
    </row>
    <row r="602" spans="10:13">
      <c r="J602" s="1"/>
      <c r="K602" s="1"/>
      <c r="L602" s="1"/>
      <c r="M602" s="1"/>
    </row>
    <row r="603" spans="10:13">
      <c r="J603" s="1"/>
      <c r="K603" s="1"/>
      <c r="L603" s="1"/>
      <c r="M603" s="1"/>
    </row>
    <row r="604" spans="10:13">
      <c r="J604" s="1"/>
      <c r="K604" s="1"/>
      <c r="L604" s="1"/>
      <c r="M604" s="1"/>
    </row>
    <row r="605" spans="10:13">
      <c r="J605" s="1"/>
      <c r="K605" s="1"/>
      <c r="L605" s="1"/>
      <c r="M605" s="1"/>
    </row>
    <row r="606" spans="10:13">
      <c r="J606" s="1"/>
      <c r="K606" s="1"/>
      <c r="L606" s="1"/>
      <c r="M606" s="1"/>
    </row>
    <row r="607" spans="10:13">
      <c r="J607" s="1"/>
      <c r="K607" s="1"/>
      <c r="L607" s="1"/>
      <c r="M607" s="1"/>
    </row>
    <row r="608" spans="10:13">
      <c r="J608" s="1"/>
      <c r="K608" s="1"/>
      <c r="L608" s="1"/>
      <c r="M608" s="1"/>
    </row>
    <row r="609" spans="10:13">
      <c r="J609" s="1"/>
      <c r="K609" s="1"/>
      <c r="L609" s="1"/>
      <c r="M609" s="1"/>
    </row>
    <row r="610" spans="10:13">
      <c r="J610" s="1"/>
      <c r="K610" s="1"/>
      <c r="L610" s="1"/>
      <c r="M610" s="1"/>
    </row>
    <row r="611" spans="10:13">
      <c r="J611" s="1"/>
      <c r="K611" s="1"/>
      <c r="L611" s="1"/>
      <c r="M611" s="1"/>
    </row>
    <row r="612" spans="10:13">
      <c r="J612" s="1"/>
      <c r="K612" s="1"/>
      <c r="L612" s="1"/>
      <c r="M612" s="1"/>
    </row>
    <row r="613" spans="10:13">
      <c r="J613" s="1"/>
      <c r="K613" s="1"/>
      <c r="L613" s="1"/>
      <c r="M613" s="1"/>
    </row>
    <row r="614" spans="10:13">
      <c r="J614" s="1"/>
      <c r="K614" s="1"/>
      <c r="L614" s="1"/>
      <c r="M614" s="1"/>
    </row>
    <row r="615" spans="10:13">
      <c r="J615" s="1"/>
      <c r="K615" s="1"/>
      <c r="L615" s="1"/>
      <c r="M615" s="1"/>
    </row>
    <row r="616" spans="10:13">
      <c r="J616" s="1"/>
      <c r="K616" s="1"/>
      <c r="L616" s="1"/>
      <c r="M616" s="1"/>
    </row>
    <row r="617" spans="10:13">
      <c r="J617" s="1"/>
      <c r="K617" s="1"/>
      <c r="L617" s="1"/>
      <c r="M617" s="1"/>
    </row>
    <row r="618" spans="10:13">
      <c r="J618" s="1"/>
      <c r="K618" s="1"/>
      <c r="L618" s="1"/>
      <c r="M618" s="1"/>
    </row>
    <row r="619" spans="10:13">
      <c r="J619" s="1"/>
      <c r="K619" s="1"/>
      <c r="L619" s="1"/>
      <c r="M619" s="1"/>
    </row>
    <row r="620" spans="10:13">
      <c r="J620" s="1"/>
      <c r="K620" s="1"/>
      <c r="L620" s="1"/>
      <c r="M620" s="1"/>
    </row>
    <row r="621" spans="10:13">
      <c r="J621" s="1"/>
      <c r="K621" s="1"/>
      <c r="L621" s="1"/>
      <c r="M621" s="1"/>
    </row>
    <row r="622" spans="10:13">
      <c r="J622" s="1"/>
      <c r="K622" s="1"/>
      <c r="L622" s="1"/>
      <c r="M622" s="1"/>
    </row>
    <row r="623" spans="10:13">
      <c r="J623" s="1"/>
      <c r="K623" s="1"/>
      <c r="L623" s="1"/>
      <c r="M623" s="1"/>
    </row>
    <row r="624" spans="10:13">
      <c r="J624" s="1"/>
      <c r="K624" s="1"/>
      <c r="L624" s="1"/>
      <c r="M624" s="1"/>
    </row>
    <row r="625" spans="10:13">
      <c r="J625" s="1"/>
      <c r="K625" s="1"/>
      <c r="L625" s="1"/>
      <c r="M625" s="1"/>
    </row>
    <row r="626" spans="10:13">
      <c r="J626" s="1"/>
      <c r="K626" s="1"/>
      <c r="L626" s="1"/>
      <c r="M626" s="1"/>
    </row>
    <row r="627" spans="10:13">
      <c r="J627" s="1"/>
      <c r="K627" s="1"/>
      <c r="L627" s="1"/>
      <c r="M627" s="1"/>
    </row>
    <row r="628" spans="10:13">
      <c r="J628" s="1"/>
      <c r="K628" s="1"/>
      <c r="L628" s="1"/>
      <c r="M628" s="1"/>
    </row>
    <row r="629" spans="10:13">
      <c r="J629" s="1"/>
      <c r="K629" s="1"/>
      <c r="L629" s="1"/>
      <c r="M629" s="1"/>
    </row>
    <row r="630" spans="10:13">
      <c r="J630" s="1"/>
      <c r="K630" s="1"/>
      <c r="L630" s="1"/>
      <c r="M630" s="1"/>
    </row>
    <row r="631" spans="10:13">
      <c r="J631" s="1"/>
      <c r="K631" s="1"/>
      <c r="L631" s="1"/>
      <c r="M631" s="1"/>
    </row>
    <row r="632" spans="10:13">
      <c r="J632" s="1"/>
      <c r="K632" s="1"/>
      <c r="L632" s="1"/>
      <c r="M632" s="1"/>
    </row>
    <row r="633" spans="10:13">
      <c r="J633" s="1"/>
      <c r="K633" s="1"/>
      <c r="L633" s="1"/>
      <c r="M633" s="1"/>
    </row>
    <row r="634" spans="10:13">
      <c r="J634" s="1"/>
      <c r="K634" s="1"/>
      <c r="L634" s="1"/>
      <c r="M634" s="1"/>
    </row>
    <row r="635" spans="10:13">
      <c r="J635" s="1"/>
      <c r="K635" s="1"/>
      <c r="L635" s="1"/>
      <c r="M635" s="1"/>
    </row>
    <row r="636" spans="10:13">
      <c r="J636" s="1"/>
      <c r="K636" s="1"/>
      <c r="L636" s="1"/>
      <c r="M636" s="1"/>
    </row>
    <row r="637" spans="10:13">
      <c r="J637" s="1"/>
      <c r="K637" s="1"/>
      <c r="L637" s="1"/>
      <c r="M637" s="1"/>
    </row>
    <row r="638" spans="10:13">
      <c r="J638" s="1"/>
      <c r="K638" s="1"/>
      <c r="L638" s="1"/>
      <c r="M638" s="1"/>
    </row>
    <row r="639" spans="10:13">
      <c r="J639" s="1"/>
      <c r="K639" s="1"/>
      <c r="L639" s="1"/>
      <c r="M639" s="1"/>
    </row>
    <row r="640" spans="10:13">
      <c r="J640" s="1"/>
      <c r="K640" s="1"/>
      <c r="L640" s="1"/>
      <c r="M640" s="1"/>
    </row>
    <row r="641" spans="10:13">
      <c r="J641" s="1"/>
      <c r="K641" s="1"/>
      <c r="L641" s="1"/>
      <c r="M641" s="1"/>
    </row>
    <row r="642" spans="10:13">
      <c r="J642" s="1"/>
      <c r="K642" s="1"/>
      <c r="L642" s="1"/>
      <c r="M642" s="1"/>
    </row>
    <row r="643" spans="10:13">
      <c r="J643" s="1"/>
      <c r="K643" s="1"/>
      <c r="L643" s="1"/>
      <c r="M643" s="1"/>
    </row>
    <row r="644" spans="10:13">
      <c r="J644" s="1"/>
      <c r="K644" s="1"/>
      <c r="L644" s="1"/>
      <c r="M644" s="1"/>
    </row>
    <row r="645" spans="10:13">
      <c r="J645" s="1"/>
      <c r="K645" s="1"/>
      <c r="L645" s="1"/>
      <c r="M645" s="1"/>
    </row>
    <row r="646" spans="10:13">
      <c r="J646" s="1"/>
      <c r="K646" s="1"/>
      <c r="L646" s="1"/>
      <c r="M646" s="1"/>
    </row>
    <row r="647" spans="10:13">
      <c r="J647" s="1"/>
      <c r="K647" s="1"/>
      <c r="L647" s="1"/>
      <c r="M647" s="1"/>
    </row>
    <row r="648" spans="10:13">
      <c r="J648" s="1"/>
      <c r="K648" s="1"/>
      <c r="L648" s="1"/>
      <c r="M648" s="1"/>
    </row>
    <row r="649" spans="10:13">
      <c r="J649" s="1"/>
      <c r="K649" s="1"/>
      <c r="L649" s="1"/>
      <c r="M649" s="1"/>
    </row>
    <row r="650" spans="10:13">
      <c r="J650" s="1"/>
      <c r="K650" s="1"/>
      <c r="L650" s="1"/>
      <c r="M650" s="1"/>
    </row>
    <row r="651" spans="10:13">
      <c r="J651" s="1"/>
      <c r="K651" s="1"/>
      <c r="L651" s="1"/>
      <c r="M651" s="1"/>
    </row>
    <row r="652" spans="10:13">
      <c r="J652" s="1"/>
      <c r="K652" s="1"/>
      <c r="L652" s="1"/>
      <c r="M652" s="1"/>
    </row>
    <row r="653" spans="10:13">
      <c r="J653" s="1"/>
      <c r="K653" s="1"/>
      <c r="L653" s="1"/>
      <c r="M653" s="1"/>
    </row>
    <row r="654" spans="10:13">
      <c r="J654" s="1"/>
      <c r="K654" s="1"/>
      <c r="L654" s="1"/>
      <c r="M654" s="1"/>
    </row>
    <row r="655" spans="10:13">
      <c r="J655" s="1"/>
      <c r="K655" s="1"/>
      <c r="L655" s="1"/>
      <c r="M655" s="1"/>
    </row>
    <row r="656" spans="10:13">
      <c r="J656" s="1"/>
      <c r="K656" s="1"/>
      <c r="L656" s="1"/>
      <c r="M656" s="1"/>
    </row>
    <row r="657" spans="10:13">
      <c r="J657" s="1"/>
      <c r="K657" s="1"/>
      <c r="L657" s="1"/>
      <c r="M657" s="1"/>
    </row>
    <row r="658" spans="10:13">
      <c r="J658" s="1"/>
      <c r="K658" s="1"/>
      <c r="L658" s="1"/>
      <c r="M658" s="1"/>
    </row>
    <row r="659" spans="10:13">
      <c r="J659" s="1"/>
      <c r="K659" s="1"/>
      <c r="L659" s="1"/>
      <c r="M659" s="1"/>
    </row>
    <row r="660" spans="10:13">
      <c r="J660" s="1"/>
      <c r="K660" s="1"/>
      <c r="L660" s="1"/>
      <c r="M660" s="1"/>
    </row>
    <row r="661" spans="10:13">
      <c r="J661" s="1"/>
      <c r="K661" s="1"/>
      <c r="L661" s="1"/>
      <c r="M661" s="1"/>
    </row>
    <row r="662" spans="10:13">
      <c r="J662" s="1"/>
      <c r="K662" s="1"/>
      <c r="L662" s="1"/>
      <c r="M662" s="1"/>
    </row>
    <row r="663" spans="10:13">
      <c r="J663" s="1"/>
      <c r="K663" s="1"/>
      <c r="L663" s="1"/>
      <c r="M663" s="1"/>
    </row>
    <row r="664" spans="10:13">
      <c r="J664" s="1"/>
      <c r="K664" s="1"/>
      <c r="L664" s="1"/>
      <c r="M664" s="1"/>
    </row>
    <row r="665" spans="10:13">
      <c r="J665" s="1"/>
      <c r="K665" s="1"/>
      <c r="L665" s="1"/>
      <c r="M665" s="1"/>
    </row>
    <row r="666" spans="10:13">
      <c r="J666" s="1"/>
      <c r="K666" s="1"/>
      <c r="L666" s="1"/>
      <c r="M666" s="1"/>
    </row>
    <row r="667" spans="10:13">
      <c r="J667" s="1"/>
      <c r="K667" s="1"/>
      <c r="L667" s="1"/>
      <c r="M667" s="1"/>
    </row>
    <row r="668" spans="10:13">
      <c r="J668" s="1"/>
      <c r="K668" s="1"/>
      <c r="L668" s="1"/>
      <c r="M668" s="1"/>
    </row>
    <row r="669" spans="10:13">
      <c r="J669" s="1"/>
      <c r="K669" s="1"/>
      <c r="L669" s="1"/>
      <c r="M669" s="1"/>
    </row>
    <row r="670" spans="10:13">
      <c r="J670" s="1"/>
      <c r="K670" s="1"/>
      <c r="L670" s="1"/>
      <c r="M670" s="1"/>
    </row>
    <row r="671" spans="10:13">
      <c r="J671" s="1"/>
      <c r="K671" s="1"/>
      <c r="L671" s="1"/>
      <c r="M671" s="1"/>
    </row>
    <row r="672" spans="10:13">
      <c r="J672" s="1"/>
      <c r="K672" s="1"/>
      <c r="L672" s="1"/>
      <c r="M672" s="1"/>
    </row>
    <row r="673" spans="10:13">
      <c r="J673" s="1"/>
      <c r="K673" s="1"/>
      <c r="L673" s="1"/>
      <c r="M673" s="1"/>
    </row>
    <row r="674" spans="10:13">
      <c r="J674" s="1"/>
      <c r="K674" s="1"/>
      <c r="L674" s="1"/>
      <c r="M674" s="1"/>
    </row>
    <row r="675" spans="10:13">
      <c r="J675" s="1"/>
      <c r="K675" s="1"/>
      <c r="L675" s="1"/>
      <c r="M675" s="1"/>
    </row>
    <row r="676" spans="10:13">
      <c r="J676" s="1"/>
      <c r="K676" s="1"/>
      <c r="L676" s="1"/>
      <c r="M676" s="1"/>
    </row>
    <row r="677" spans="10:13">
      <c r="J677" s="1"/>
      <c r="K677" s="1"/>
      <c r="L677" s="1"/>
      <c r="M677" s="1"/>
    </row>
    <row r="678" spans="10:13">
      <c r="J678" s="1"/>
      <c r="K678" s="1"/>
      <c r="L678" s="1"/>
      <c r="M678" s="1"/>
    </row>
    <row r="679" spans="10:13">
      <c r="J679" s="1"/>
      <c r="K679" s="1"/>
      <c r="L679" s="1"/>
      <c r="M679" s="1"/>
    </row>
    <row r="680" spans="10:13">
      <c r="J680" s="1"/>
      <c r="K680" s="1"/>
      <c r="L680" s="1"/>
      <c r="M680" s="1"/>
    </row>
    <row r="681" spans="10:13">
      <c r="J681" s="1"/>
      <c r="K681" s="1"/>
      <c r="L681" s="1"/>
      <c r="M681" s="1"/>
    </row>
    <row r="682" spans="10:13">
      <c r="J682" s="1"/>
      <c r="K682" s="1"/>
      <c r="L682" s="1"/>
      <c r="M682" s="1"/>
    </row>
    <row r="683" spans="10:13">
      <c r="J683" s="1"/>
      <c r="K683" s="1"/>
      <c r="L683" s="1"/>
      <c r="M683" s="1"/>
    </row>
    <row r="684" spans="10:13">
      <c r="J684" s="1"/>
      <c r="K684" s="1"/>
      <c r="L684" s="1"/>
      <c r="M684" s="1"/>
    </row>
    <row r="685" spans="10:13">
      <c r="J685" s="1"/>
      <c r="K685" s="1"/>
      <c r="L685" s="1"/>
      <c r="M685" s="1"/>
    </row>
    <row r="686" spans="10:13">
      <c r="J686" s="1"/>
      <c r="K686" s="1"/>
      <c r="L686" s="1"/>
      <c r="M686" s="1"/>
    </row>
    <row r="687" spans="10:13">
      <c r="J687" s="1"/>
      <c r="K687" s="1"/>
      <c r="L687" s="1"/>
      <c r="M687" s="1"/>
    </row>
    <row r="688" spans="10:13">
      <c r="J688" s="1"/>
      <c r="K688" s="1"/>
      <c r="L688" s="1"/>
      <c r="M688" s="1"/>
    </row>
  </sheetData>
  <mergeCells count="449">
    <mergeCell ref="B215:M215"/>
    <mergeCell ref="H9:H11"/>
    <mergeCell ref="B65:C65"/>
    <mergeCell ref="A35:C35"/>
    <mergeCell ref="J226:M228"/>
    <mergeCell ref="A226:I228"/>
    <mergeCell ref="B40:C40"/>
    <mergeCell ref="B43:C43"/>
    <mergeCell ref="B44:C44"/>
    <mergeCell ref="E45:H45"/>
    <mergeCell ref="E57:H57"/>
    <mergeCell ref="E46:H46"/>
    <mergeCell ref="A48:H48"/>
    <mergeCell ref="A45:C45"/>
    <mergeCell ref="A46:C46"/>
    <mergeCell ref="B54:C54"/>
    <mergeCell ref="B55:C55"/>
    <mergeCell ref="A56:C56"/>
    <mergeCell ref="E56:H56"/>
    <mergeCell ref="A59:H59"/>
    <mergeCell ref="B105:C105"/>
    <mergeCell ref="B146:C146"/>
    <mergeCell ref="B158:C158"/>
    <mergeCell ref="A123:C123"/>
    <mergeCell ref="I119:I121"/>
    <mergeCell ref="B135:C135"/>
    <mergeCell ref="A47:C47"/>
    <mergeCell ref="I144:I146"/>
    <mergeCell ref="B66:C66"/>
    <mergeCell ref="A1:I1"/>
    <mergeCell ref="B117:C117"/>
    <mergeCell ref="B75:C75"/>
    <mergeCell ref="A36:C36"/>
    <mergeCell ref="I75:I77"/>
    <mergeCell ref="A69:C69"/>
    <mergeCell ref="A70:H70"/>
    <mergeCell ref="B31:C31"/>
    <mergeCell ref="F64:F66"/>
    <mergeCell ref="A57:C57"/>
    <mergeCell ref="A67:C67"/>
    <mergeCell ref="B42:C42"/>
    <mergeCell ref="A2:I2"/>
    <mergeCell ref="A63:I63"/>
    <mergeCell ref="A115:I115"/>
    <mergeCell ref="B73:C73"/>
    <mergeCell ref="I64:I66"/>
    <mergeCell ref="E75:E77"/>
    <mergeCell ref="A3:I3"/>
    <mergeCell ref="I158:I160"/>
    <mergeCell ref="B156:C156"/>
    <mergeCell ref="E158:E160"/>
    <mergeCell ref="B128:C128"/>
    <mergeCell ref="B131:C131"/>
    <mergeCell ref="E124:H124"/>
    <mergeCell ref="A122:C122"/>
    <mergeCell ref="E122:H122"/>
    <mergeCell ref="A125:H125"/>
    <mergeCell ref="A126:I126"/>
    <mergeCell ref="B159:C159"/>
    <mergeCell ref="B160:C160"/>
    <mergeCell ref="B145:C145"/>
    <mergeCell ref="B127:C127"/>
    <mergeCell ref="B144:C144"/>
    <mergeCell ref="E137:E139"/>
    <mergeCell ref="A124:C124"/>
    <mergeCell ref="I151:I153"/>
    <mergeCell ref="F137:F139"/>
    <mergeCell ref="G137:G139"/>
    <mergeCell ref="H137:H139"/>
    <mergeCell ref="A4:I4"/>
    <mergeCell ref="A5:I5"/>
    <mergeCell ref="B29:C29"/>
    <mergeCell ref="B61:C61"/>
    <mergeCell ref="B32:C32"/>
    <mergeCell ref="E36:H36"/>
    <mergeCell ref="B6:C6"/>
    <mergeCell ref="A12:C12"/>
    <mergeCell ref="A13:C13"/>
    <mergeCell ref="B7:C7"/>
    <mergeCell ref="B28:C28"/>
    <mergeCell ref="E31:E33"/>
    <mergeCell ref="F31:F33"/>
    <mergeCell ref="E9:E11"/>
    <mergeCell ref="B33:C33"/>
    <mergeCell ref="B10:C10"/>
    <mergeCell ref="F9:F11"/>
    <mergeCell ref="B9:C9"/>
    <mergeCell ref="A60:I60"/>
    <mergeCell ref="A15:H15"/>
    <mergeCell ref="G31:G33"/>
    <mergeCell ref="E58:H58"/>
    <mergeCell ref="E47:H47"/>
    <mergeCell ref="G9:G11"/>
    <mergeCell ref="B53:C53"/>
    <mergeCell ref="E35:H35"/>
    <mergeCell ref="B11:C11"/>
    <mergeCell ref="H31:H33"/>
    <mergeCell ref="B50:C50"/>
    <mergeCell ref="F53:F55"/>
    <mergeCell ref="G53:G55"/>
    <mergeCell ref="H53:H55"/>
    <mergeCell ref="B39:C39"/>
    <mergeCell ref="E53:E55"/>
    <mergeCell ref="B17:C17"/>
    <mergeCell ref="B18:C18"/>
    <mergeCell ref="E20:E22"/>
    <mergeCell ref="F20:F22"/>
    <mergeCell ref="G20:G22"/>
    <mergeCell ref="H20:H22"/>
    <mergeCell ref="A14:C14"/>
    <mergeCell ref="B51:C51"/>
    <mergeCell ref="E34:H34"/>
    <mergeCell ref="A23:C23"/>
    <mergeCell ref="A37:H37"/>
    <mergeCell ref="E42:E44"/>
    <mergeCell ref="F42:F44"/>
    <mergeCell ref="G42:G44"/>
    <mergeCell ref="G64:G66"/>
    <mergeCell ref="H64:H66"/>
    <mergeCell ref="B72:C72"/>
    <mergeCell ref="B77:C77"/>
    <mergeCell ref="B64:C64"/>
    <mergeCell ref="B86:C86"/>
    <mergeCell ref="A93:I93"/>
    <mergeCell ref="A92:H92"/>
    <mergeCell ref="A68:C68"/>
    <mergeCell ref="A81:H81"/>
    <mergeCell ref="B76:C76"/>
    <mergeCell ref="A89:C89"/>
    <mergeCell ref="A90:C90"/>
    <mergeCell ref="B87:C87"/>
    <mergeCell ref="B88:C88"/>
    <mergeCell ref="F86:F88"/>
    <mergeCell ref="E91:H91"/>
    <mergeCell ref="G75:G77"/>
    <mergeCell ref="E80:H80"/>
    <mergeCell ref="A79:C79"/>
    <mergeCell ref="A80:C80"/>
    <mergeCell ref="F75:F77"/>
    <mergeCell ref="A58:C58"/>
    <mergeCell ref="H75:H77"/>
    <mergeCell ref="B62:C62"/>
    <mergeCell ref="I108:I110"/>
    <mergeCell ref="B109:C109"/>
    <mergeCell ref="B110:C110"/>
    <mergeCell ref="B108:C108"/>
    <mergeCell ref="B84:C84"/>
    <mergeCell ref="A101:C101"/>
    <mergeCell ref="E101:H101"/>
    <mergeCell ref="I97:I99"/>
    <mergeCell ref="A100:C100"/>
    <mergeCell ref="E100:H100"/>
    <mergeCell ref="H86:H88"/>
    <mergeCell ref="I86:I88"/>
    <mergeCell ref="E90:H90"/>
    <mergeCell ref="B94:C94"/>
    <mergeCell ref="B106:C106"/>
    <mergeCell ref="G86:G88"/>
    <mergeCell ref="B95:C95"/>
    <mergeCell ref="E97:E99"/>
    <mergeCell ref="F97:F99"/>
    <mergeCell ref="G97:G99"/>
    <mergeCell ref="H97:H99"/>
    <mergeCell ref="I9:I11"/>
    <mergeCell ref="B173:C173"/>
    <mergeCell ref="B174:C174"/>
    <mergeCell ref="B120:C120"/>
    <mergeCell ref="B121:C121"/>
    <mergeCell ref="E123:H123"/>
    <mergeCell ref="B199:C199"/>
    <mergeCell ref="E12:H12"/>
    <mergeCell ref="E13:H13"/>
    <mergeCell ref="E14:H14"/>
    <mergeCell ref="E67:H67"/>
    <mergeCell ref="E68:H68"/>
    <mergeCell ref="E69:H69"/>
    <mergeCell ref="E78:H78"/>
    <mergeCell ref="E79:H79"/>
    <mergeCell ref="A38:I38"/>
    <mergeCell ref="E64:E66"/>
    <mergeCell ref="A71:I71"/>
    <mergeCell ref="B180:C180"/>
    <mergeCell ref="B181:C181"/>
    <mergeCell ref="A82:I82"/>
    <mergeCell ref="E86:E88"/>
    <mergeCell ref="B130:C130"/>
    <mergeCell ref="E89:H89"/>
    <mergeCell ref="E111:H111"/>
    <mergeCell ref="E102:H102"/>
    <mergeCell ref="A103:H103"/>
    <mergeCell ref="A91:C91"/>
    <mergeCell ref="B98:C98"/>
    <mergeCell ref="A102:C102"/>
    <mergeCell ref="A111:C111"/>
    <mergeCell ref="B119:C119"/>
    <mergeCell ref="A113:C113"/>
    <mergeCell ref="E113:H113"/>
    <mergeCell ref="B97:C97"/>
    <mergeCell ref="H119:H121"/>
    <mergeCell ref="B99:C99"/>
    <mergeCell ref="E108:E110"/>
    <mergeCell ref="F108:F110"/>
    <mergeCell ref="G108:G110"/>
    <mergeCell ref="H108:H110"/>
    <mergeCell ref="A114:H114"/>
    <mergeCell ref="B116:C116"/>
    <mergeCell ref="E119:E121"/>
    <mergeCell ref="F119:F121"/>
    <mergeCell ref="A112:C112"/>
    <mergeCell ref="E112:H112"/>
    <mergeCell ref="I20:I22"/>
    <mergeCell ref="B20:C20"/>
    <mergeCell ref="B21:C21"/>
    <mergeCell ref="B22:C22"/>
    <mergeCell ref="I137:I139"/>
    <mergeCell ref="B137:C137"/>
    <mergeCell ref="B138:C138"/>
    <mergeCell ref="B139:C139"/>
    <mergeCell ref="E130:E132"/>
    <mergeCell ref="F130:F132"/>
    <mergeCell ref="G130:G132"/>
    <mergeCell ref="H130:H132"/>
    <mergeCell ref="I130:I132"/>
    <mergeCell ref="B132:C132"/>
    <mergeCell ref="E23:H23"/>
    <mergeCell ref="A24:C24"/>
    <mergeCell ref="E24:H24"/>
    <mergeCell ref="A25:C25"/>
    <mergeCell ref="E25:H25"/>
    <mergeCell ref="A26:H26"/>
    <mergeCell ref="B134:C134"/>
    <mergeCell ref="A78:C78"/>
    <mergeCell ref="B83:C83"/>
    <mergeCell ref="G119:G121"/>
    <mergeCell ref="H42:H44"/>
    <mergeCell ref="I42:I44"/>
    <mergeCell ref="I53:I55"/>
    <mergeCell ref="I31:I33"/>
    <mergeCell ref="A34:C34"/>
    <mergeCell ref="F158:F160"/>
    <mergeCell ref="G158:G160"/>
    <mergeCell ref="H158:H160"/>
    <mergeCell ref="B148:C148"/>
    <mergeCell ref="E151:E153"/>
    <mergeCell ref="F151:F153"/>
    <mergeCell ref="G151:G153"/>
    <mergeCell ref="H151:H153"/>
    <mergeCell ref="B141:C141"/>
    <mergeCell ref="B142:C142"/>
    <mergeCell ref="E144:E146"/>
    <mergeCell ref="F144:F146"/>
    <mergeCell ref="G144:G146"/>
    <mergeCell ref="H144:H146"/>
    <mergeCell ref="B155:C155"/>
    <mergeCell ref="B149:C149"/>
    <mergeCell ref="B151:C151"/>
    <mergeCell ref="B152:C152"/>
    <mergeCell ref="B153:C153"/>
    <mergeCell ref="I172:I174"/>
    <mergeCell ref="B172:C172"/>
    <mergeCell ref="B162:C162"/>
    <mergeCell ref="B163:C163"/>
    <mergeCell ref="B165:C165"/>
    <mergeCell ref="E165:E167"/>
    <mergeCell ref="F165:F167"/>
    <mergeCell ref="G165:G167"/>
    <mergeCell ref="H165:H167"/>
    <mergeCell ref="I165:I167"/>
    <mergeCell ref="B169:C169"/>
    <mergeCell ref="B170:C170"/>
    <mergeCell ref="E172:E174"/>
    <mergeCell ref="F172:F174"/>
    <mergeCell ref="G172:G174"/>
    <mergeCell ref="H172:H174"/>
    <mergeCell ref="B166:C166"/>
    <mergeCell ref="B167:C167"/>
    <mergeCell ref="I186:I188"/>
    <mergeCell ref="B186:C186"/>
    <mergeCell ref="A189:C189"/>
    <mergeCell ref="E189:H189"/>
    <mergeCell ref="A190:C190"/>
    <mergeCell ref="E190:H190"/>
    <mergeCell ref="B176:C176"/>
    <mergeCell ref="B177:C177"/>
    <mergeCell ref="E179:E181"/>
    <mergeCell ref="F179:F181"/>
    <mergeCell ref="G179:G181"/>
    <mergeCell ref="H179:H181"/>
    <mergeCell ref="I179:I181"/>
    <mergeCell ref="B183:C183"/>
    <mergeCell ref="B184:C184"/>
    <mergeCell ref="E186:E188"/>
    <mergeCell ref="F186:F188"/>
    <mergeCell ref="G186:G188"/>
    <mergeCell ref="H186:H188"/>
    <mergeCell ref="B179:C179"/>
    <mergeCell ref="B187:C187"/>
    <mergeCell ref="B188:C188"/>
    <mergeCell ref="I208:I210"/>
    <mergeCell ref="A211:C211"/>
    <mergeCell ref="E211:H211"/>
    <mergeCell ref="A212:C212"/>
    <mergeCell ref="E212:H212"/>
    <mergeCell ref="A191:C191"/>
    <mergeCell ref="E191:H191"/>
    <mergeCell ref="A192:H192"/>
    <mergeCell ref="B194:C194"/>
    <mergeCell ref="B195:C195"/>
    <mergeCell ref="E197:E199"/>
    <mergeCell ref="F197:F199"/>
    <mergeCell ref="G197:G199"/>
    <mergeCell ref="H197:H199"/>
    <mergeCell ref="I197:I199"/>
    <mergeCell ref="A200:C200"/>
    <mergeCell ref="E200:H200"/>
    <mergeCell ref="B210:C210"/>
    <mergeCell ref="B208:C208"/>
    <mergeCell ref="B209:C209"/>
    <mergeCell ref="B197:C197"/>
    <mergeCell ref="B198:C198"/>
    <mergeCell ref="A213:C213"/>
    <mergeCell ref="E213:H213"/>
    <mergeCell ref="A214:H214"/>
    <mergeCell ref="A201:C201"/>
    <mergeCell ref="E201:H201"/>
    <mergeCell ref="A202:C202"/>
    <mergeCell ref="E202:H202"/>
    <mergeCell ref="A203:H203"/>
    <mergeCell ref="B205:C205"/>
    <mergeCell ref="B206:C206"/>
    <mergeCell ref="E208:E210"/>
    <mergeCell ref="F208:F210"/>
    <mergeCell ref="G208:G210"/>
    <mergeCell ref="H208:H210"/>
    <mergeCell ref="B216:C216"/>
    <mergeCell ref="F216:G216"/>
    <mergeCell ref="B217:C217"/>
    <mergeCell ref="F217:G217"/>
    <mergeCell ref="I216:J216"/>
    <mergeCell ref="I217:J217"/>
    <mergeCell ref="L216:M216"/>
    <mergeCell ref="B220:C220"/>
    <mergeCell ref="B221:C221"/>
    <mergeCell ref="B219:C219"/>
    <mergeCell ref="E219:E221"/>
    <mergeCell ref="H219:H221"/>
    <mergeCell ref="L219:M221"/>
    <mergeCell ref="L217:M217"/>
    <mergeCell ref="A218:M218"/>
    <mergeCell ref="A222:C222"/>
    <mergeCell ref="E222:H222"/>
    <mergeCell ref="A223:C223"/>
    <mergeCell ref="E223:H223"/>
    <mergeCell ref="A224:C224"/>
    <mergeCell ref="E224:H224"/>
    <mergeCell ref="A225:H225"/>
    <mergeCell ref="F219:G221"/>
    <mergeCell ref="K219:K221"/>
    <mergeCell ref="I222:M222"/>
    <mergeCell ref="I223:M223"/>
    <mergeCell ref="I224:M224"/>
    <mergeCell ref="I225:M225"/>
    <mergeCell ref="I219:J221"/>
    <mergeCell ref="J7:M7"/>
    <mergeCell ref="J21:M21"/>
    <mergeCell ref="J22:L22"/>
    <mergeCell ref="J23:L23"/>
    <mergeCell ref="J24:L24"/>
    <mergeCell ref="J25:L25"/>
    <mergeCell ref="J26:L26"/>
    <mergeCell ref="J29:M30"/>
    <mergeCell ref="J31:M31"/>
    <mergeCell ref="J8:M8"/>
    <mergeCell ref="J9:L9"/>
    <mergeCell ref="J10:L10"/>
    <mergeCell ref="J11:L11"/>
    <mergeCell ref="J12:L12"/>
    <mergeCell ref="J13:L13"/>
    <mergeCell ref="J19:M20"/>
    <mergeCell ref="J18:M18"/>
    <mergeCell ref="J14:M15"/>
    <mergeCell ref="J32:L32"/>
    <mergeCell ref="J27:M28"/>
    <mergeCell ref="J33:L33"/>
    <mergeCell ref="J34:L34"/>
    <mergeCell ref="J35:L35"/>
    <mergeCell ref="J36:L36"/>
    <mergeCell ref="J40:M41"/>
    <mergeCell ref="J42:M42"/>
    <mergeCell ref="J43:L43"/>
    <mergeCell ref="J44:L44"/>
    <mergeCell ref="J45:L45"/>
    <mergeCell ref="J46:L46"/>
    <mergeCell ref="J47:L47"/>
    <mergeCell ref="J48:L48"/>
    <mergeCell ref="J51:M52"/>
    <mergeCell ref="J53:M53"/>
    <mergeCell ref="J54:L54"/>
    <mergeCell ref="J55:L55"/>
    <mergeCell ref="J56:L56"/>
    <mergeCell ref="J57:L57"/>
    <mergeCell ref="J58:L58"/>
    <mergeCell ref="J62:M63"/>
    <mergeCell ref="J64:M64"/>
    <mergeCell ref="J65:L65"/>
    <mergeCell ref="J66:L66"/>
    <mergeCell ref="J67:L67"/>
    <mergeCell ref="J68:L68"/>
    <mergeCell ref="J69:L69"/>
    <mergeCell ref="J89:L89"/>
    <mergeCell ref="J90:L90"/>
    <mergeCell ref="J91:L91"/>
    <mergeCell ref="J95:M96"/>
    <mergeCell ref="J97:M97"/>
    <mergeCell ref="J98:L98"/>
    <mergeCell ref="J99:L99"/>
    <mergeCell ref="J73:M74"/>
    <mergeCell ref="J75:M75"/>
    <mergeCell ref="J76:L76"/>
    <mergeCell ref="J77:L77"/>
    <mergeCell ref="J78:L78"/>
    <mergeCell ref="J79:L79"/>
    <mergeCell ref="J80:L80"/>
    <mergeCell ref="J84:M85"/>
    <mergeCell ref="J86:M86"/>
    <mergeCell ref="J191:M214"/>
    <mergeCell ref="J189:L189"/>
    <mergeCell ref="J190:L190"/>
    <mergeCell ref="J50:M50"/>
    <mergeCell ref="J37:M39"/>
    <mergeCell ref="J59:M61"/>
    <mergeCell ref="J70:M70"/>
    <mergeCell ref="J71:M72"/>
    <mergeCell ref="J81:M81"/>
    <mergeCell ref="J82:M83"/>
    <mergeCell ref="J93:M94"/>
    <mergeCell ref="J92:M92"/>
    <mergeCell ref="J103:M181"/>
    <mergeCell ref="J182:M182"/>
    <mergeCell ref="J183:M184"/>
    <mergeCell ref="J185:M185"/>
    <mergeCell ref="J186:L186"/>
    <mergeCell ref="J187:L187"/>
    <mergeCell ref="J188:L188"/>
    <mergeCell ref="J100:L100"/>
    <mergeCell ref="J101:L101"/>
    <mergeCell ref="J102:L102"/>
    <mergeCell ref="J87:L87"/>
    <mergeCell ref="J88:L88"/>
  </mergeCells>
  <phoneticPr fontId="25" type="noConversion"/>
  <printOptions horizontalCentered="1"/>
  <pageMargins left="0.74803149606299213" right="0.74803149606299213" top="0.47244094488188981" bottom="0.51181102362204722" header="0.47244094488188981" footer="0.51181102362204722"/>
  <pageSetup paperSize="9" scale="49" fitToHeight="0" orientation="portrait" r:id="rId1"/>
  <headerFooter alignWithMargins="0">
    <oddFooter>&amp;R&amp;P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3E03546-839A-4418-84B8-48A70835048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Nazwa twojej firmy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Zimniak</dc:creator>
  <cp:lastModifiedBy>Lewandowska Joanna</cp:lastModifiedBy>
  <cp:lastPrinted>2024-07-30T07:05:45Z</cp:lastPrinted>
  <dcterms:created xsi:type="dcterms:W3CDTF">2010-01-06T10:31:34Z</dcterms:created>
  <dcterms:modified xsi:type="dcterms:W3CDTF">2024-11-06T14:13:11Z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20575803-1bd1-4acd-81d4-86456eac552d</vt:lpwstr>
  </property>
  <property fmtid="{D5CDD505-2E9C-101B-9397-08002B2CF9AE}" pid="3" name="bjSaver">
    <vt:lpwstr>JceEpdW53On5HmNySJr4cOWW/609Mvxi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Zimniak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10.62.89.90</vt:lpwstr>
  </property>
</Properties>
</file>