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K:\Klienci\Samorządy\Wińsko Gmina\przetarg 2023-2024\SWZ\na platforme\"/>
    </mc:Choice>
  </mc:AlternateContent>
  <xr:revisionPtr revIDLastSave="0" documentId="13_ncr:1_{0A8F5A69-1C43-4113-B199-0063726D5E0D}" xr6:coauthVersionLast="47" xr6:coauthVersionMax="47" xr10:uidLastSave="{00000000-0000-0000-0000-000000000000}"/>
  <bookViews>
    <workbookView xWindow="-120" yWindow="-120" windowWidth="29040" windowHeight="15840" xr2:uid="{00000000-000D-0000-FFFF-FFFF00000000}"/>
  </bookViews>
  <sheets>
    <sheet name="informacje ogólne" sheetId="90" r:id="rId1"/>
    <sheet name="informacje do oceny ryzyka" sheetId="95" r:id="rId2"/>
    <sheet name="budynki" sheetId="89" r:id="rId3"/>
    <sheet name="elektronika " sheetId="83" r:id="rId4"/>
    <sheet name="auta" sheetId="6" r:id="rId5"/>
    <sheet name="szkody" sheetId="91" r:id="rId6"/>
    <sheet name="środki trwałe" sheetId="92" r:id="rId7"/>
    <sheet name="lokalizacje" sheetId="93" r:id="rId8"/>
  </sheets>
  <definedNames>
    <definedName name="_xlnm._FilterDatabase" localSheetId="3" hidden="1">'elektronika '!$A$9:$IT$9</definedName>
    <definedName name="_Hlk101524119" localSheetId="1">'informacje do oceny ryzyka'!$A$37</definedName>
    <definedName name="_xlnm.Print_Area" localSheetId="4">auta!$A$1:$Z$26</definedName>
    <definedName name="_xlnm.Print_Area" localSheetId="2">budynki!$A$1:$Y$143</definedName>
    <definedName name="_xlnm.Print_Area" localSheetId="3">'elektronika '!$A$1:$D$307</definedName>
    <definedName name="_xlnm.Print_Area" localSheetId="6">'środki trwałe'!$A$1:$D$21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91" l="1"/>
  <c r="H143" i="89" l="1"/>
  <c r="H142" i="89"/>
  <c r="H137" i="89"/>
  <c r="H133" i="89"/>
  <c r="H129" i="89"/>
  <c r="H122" i="89"/>
  <c r="H116" i="89"/>
  <c r="H110" i="89"/>
  <c r="H106" i="89"/>
  <c r="H102" i="89"/>
  <c r="H10" i="89"/>
  <c r="H97" i="89" s="1"/>
  <c r="D171" i="83" l="1"/>
  <c r="D73" i="83"/>
  <c r="C18" i="92"/>
  <c r="D301" i="83" l="1"/>
  <c r="D298" i="83"/>
  <c r="D294" i="83"/>
  <c r="D306" i="83" s="1"/>
  <c r="D278" i="83"/>
  <c r="D266" i="83"/>
  <c r="D260" i="83"/>
  <c r="D242" i="83"/>
  <c r="D226" i="83"/>
  <c r="D211" i="83"/>
  <c r="D191" i="83"/>
  <c r="D166" i="83"/>
  <c r="D151" i="83"/>
  <c r="D42" i="83"/>
  <c r="D304" i="83" s="1"/>
  <c r="D57" i="83"/>
  <c r="D78" i="83"/>
  <c r="D84" i="83"/>
  <c r="D87" i="83"/>
  <c r="D93" i="83"/>
  <c r="D102" i="83"/>
  <c r="D106" i="83"/>
  <c r="D21" i="92"/>
  <c r="C21" i="92"/>
  <c r="D305" i="83" l="1"/>
  <c r="D307" i="83" s="1"/>
</calcChain>
</file>

<file path=xl/sharedStrings.xml><?xml version="1.0" encoding="utf-8"?>
<sst xmlns="http://schemas.openxmlformats.org/spreadsheetml/2006/main" count="2779" uniqueCount="874">
  <si>
    <t>RAZEM</t>
  </si>
  <si>
    <r>
      <t xml:space="preserve">Wykaz sprzętu elektronicznego </t>
    </r>
    <r>
      <rPr>
        <b/>
        <i/>
        <u/>
        <sz val="10"/>
        <rFont val="Arial"/>
        <family val="2"/>
        <charset val="238"/>
      </rPr>
      <t>stacjonarnego</t>
    </r>
  </si>
  <si>
    <r>
      <t xml:space="preserve">Wykaz sprzętu elektronicznego </t>
    </r>
    <r>
      <rPr>
        <b/>
        <i/>
        <u/>
        <sz val="10"/>
        <rFont val="Arial"/>
        <family val="2"/>
        <charset val="238"/>
      </rPr>
      <t>przenośnego</t>
    </r>
    <r>
      <rPr>
        <b/>
        <i/>
        <sz val="10"/>
        <rFont val="Arial"/>
        <family val="2"/>
        <charset val="238"/>
      </rPr>
      <t xml:space="preserve"> </t>
    </r>
  </si>
  <si>
    <t>PKD</t>
  </si>
  <si>
    <t>L.p.</t>
  </si>
  <si>
    <t>Nazwa jednostki</t>
  </si>
  <si>
    <t>NIP</t>
  </si>
  <si>
    <t>REGON</t>
  </si>
  <si>
    <t>Liczba pracowników</t>
  </si>
  <si>
    <t>lokalizacja (adres)</t>
  </si>
  <si>
    <t>Rodzaj         (osobowy/ ciężarowy/ specjalny)</t>
  </si>
  <si>
    <t>Data I rejestracji</t>
  </si>
  <si>
    <t>Ilość miejsc</t>
  </si>
  <si>
    <t>Ładowność</t>
  </si>
  <si>
    <t>rodzaj</t>
  </si>
  <si>
    <t>wartość</t>
  </si>
  <si>
    <t>Przebieg</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</si>
  <si>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</si>
  <si>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</si>
  <si>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</si>
  <si>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</si>
  <si>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</si>
  <si>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</si>
  <si>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</si>
  <si>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</si>
  <si>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</si>
  <si>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</si>
  <si>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</si>
  <si>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</si>
  <si>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</si>
  <si>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</si>
  <si>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</si>
  <si>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</si>
  <si>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</si>
  <si>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</si>
  <si>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Razem monitoring wizyjny</t>
  </si>
  <si>
    <t>Lokalizacja (adres)</t>
  </si>
  <si>
    <t>Zabezpieczenia (znane zabezpieczenia p-poż i przeciw kradzieżowe)</t>
  </si>
  <si>
    <t>Urządzenia i wyposażenie</t>
  </si>
  <si>
    <t>Wykaz monitoringu wizyjnego</t>
  </si>
  <si>
    <t>Liczba uczniów/ wychowanków/ pensjonariuszy</t>
  </si>
  <si>
    <t>Wysokość rocznego budżetu</t>
  </si>
  <si>
    <t>lp.</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</si>
  <si>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</si>
  <si>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</si>
  <si>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</si>
  <si>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</si>
  <si>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</si>
  <si>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</si>
  <si>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</si>
  <si>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</si>
  <si>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</si>
  <si>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</si>
  <si>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</si>
  <si>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</si>
  <si>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</si>
  <si>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</si>
  <si>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</si>
  <si>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</si>
  <si>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</si>
  <si>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</si>
  <si>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</si>
  <si>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r>
      <t xml:space="preserve">opis stanu technicznego budynku wg poniższych elementów budynku </t>
    </r>
    <r>
      <rPr>
        <b/>
        <sz val="10"/>
        <color indexed="60"/>
        <rFont val="Arial"/>
        <family val="2"/>
        <charset val="238"/>
      </rPr>
      <t/>
    </r>
  </si>
  <si>
    <t>SUMA OGÓŁEM:</t>
  </si>
  <si>
    <t>INFORMACJA O MAJĄTKU TRWAŁYM</t>
  </si>
  <si>
    <t>Poj.</t>
  </si>
  <si>
    <t>Dopuszczalna masa całkowita</t>
  </si>
  <si>
    <t>Czy pojazd służy do nauki jazdy? (TAK/NIE)</t>
  </si>
  <si>
    <t>Okres ubezpieczenia OC i NW</t>
  </si>
  <si>
    <t>Okres ubezpieczenia AC i KR</t>
  </si>
  <si>
    <t>OC</t>
  </si>
  <si>
    <t>NW</t>
  </si>
  <si>
    <t>AC/KR</t>
  </si>
  <si>
    <t>ASS</t>
  </si>
  <si>
    <t xml:space="preserve">Tabela nr 7 </t>
  </si>
  <si>
    <t xml:space="preserve">INFORMACJE DO OCENY RYZYKA </t>
  </si>
  <si>
    <t xml:space="preserve">zabezpieczenia
(znane zabiezpieczenia p-poż i przeciw kradzieżowe)                                   </t>
  </si>
  <si>
    <t>informacja o przeprowadzonych remontach i modernizacji budynków starszych niż 50 lat (data remontu, czego dotyczył remont, wielkość poniesionych nakładów na remont)</t>
  </si>
  <si>
    <t xml:space="preserve">nazwa budynku / budowli </t>
  </si>
  <si>
    <t>wersja 1/2022 z dn. 08.06.2022</t>
  </si>
  <si>
    <t>UWAGI</t>
  </si>
  <si>
    <t>Adres</t>
  </si>
  <si>
    <t>Jednostki OSP i MDP w Gminie Wińsko</t>
  </si>
  <si>
    <t>Urząd Gminy</t>
  </si>
  <si>
    <t>Plac Wolności 2, 
56-160 Wińsko</t>
  </si>
  <si>
    <t>000542008</t>
  </si>
  <si>
    <t>8411Z</t>
  </si>
  <si>
    <t>NIE</t>
  </si>
  <si>
    <t xml:space="preserve">Gminny Ośrodek Pomocy Społecznej </t>
  </si>
  <si>
    <t>Pl.Wolności 13,
56-160 Wińsko</t>
  </si>
  <si>
    <t>005952892</t>
  </si>
  <si>
    <t>8899Z</t>
  </si>
  <si>
    <t>Gminny Ośrodek Kultury</t>
  </si>
  <si>
    <t>ul. Piłsudskiego 42,
56-160 Wińsko</t>
  </si>
  <si>
    <t>021156622</t>
  </si>
  <si>
    <t>9004Z</t>
  </si>
  <si>
    <t>Krzelów 125, 
56-160 Wińsko</t>
  </si>
  <si>
    <t>001181392</t>
  </si>
  <si>
    <t>8520Z</t>
  </si>
  <si>
    <t>Orzeszków 9,
56-160 Wińsko</t>
  </si>
  <si>
    <t>001181162</t>
  </si>
  <si>
    <t>Gminny Ośrodek Sportu, Turystyki i Rekreacji</t>
  </si>
  <si>
    <t>ul. Piłsudskiego 33, 
56-160 Wińsko</t>
  </si>
  <si>
    <t>9311Z</t>
  </si>
  <si>
    <t>Szkoła Podstawowa im.Jana Adama de Garnier w Głębowicach</t>
  </si>
  <si>
    <t>Głębowice 10, 
 56-160 Wińsko</t>
  </si>
  <si>
    <t>368760786</t>
  </si>
  <si>
    <t xml:space="preserve">Szkoła Podstawowa w Wińsku </t>
  </si>
  <si>
    <t>000592414</t>
  </si>
  <si>
    <t xml:space="preserve">Przedszkole Samorządowe w Wińsku </t>
  </si>
  <si>
    <t>000924655</t>
  </si>
  <si>
    <t>8510Z</t>
  </si>
  <si>
    <t>Publiczny Żłobek w Wińsku</t>
  </si>
  <si>
    <t>9880297148</t>
  </si>
  <si>
    <t xml:space="preserve"> 368138259</t>
  </si>
  <si>
    <t>8891Z</t>
  </si>
  <si>
    <t>czy budynek jest przeznaczony do rozbiórki? (TAK/NIE)</t>
  </si>
  <si>
    <t>TAK</t>
  </si>
  <si>
    <t>przed 1945</t>
  </si>
  <si>
    <t>klapa oddymiająca</t>
  </si>
  <si>
    <t>Wińsko, Pl. Wolności 2</t>
  </si>
  <si>
    <t>murowane, cegła ceramiczna</t>
  </si>
  <si>
    <t>drewniane</t>
  </si>
  <si>
    <t>dachówka, strop drewniany, ściany murowane</t>
  </si>
  <si>
    <t>termomodernizacja budynku (ocieplenie,fotowoltanika,dach) kwota 363830,71zł</t>
  </si>
  <si>
    <t>dobry</t>
  </si>
  <si>
    <t>dobra</t>
  </si>
  <si>
    <t>brak</t>
  </si>
  <si>
    <t>tak</t>
  </si>
  <si>
    <t>nie</t>
  </si>
  <si>
    <t>OSP-remiza strażacka Wińsko</t>
  </si>
  <si>
    <t>gaśnice, monitoring</t>
  </si>
  <si>
    <t>Wińsko</t>
  </si>
  <si>
    <t>papa, strop drewniany, ściany murowane</t>
  </si>
  <si>
    <t>brak danch</t>
  </si>
  <si>
    <t>bardzo dobry</t>
  </si>
  <si>
    <t>dostateczna</t>
  </si>
  <si>
    <t>OSP-remiza strażacka Turzany</t>
  </si>
  <si>
    <t>gaśnice</t>
  </si>
  <si>
    <t>Turzany</t>
  </si>
  <si>
    <t>blacha, strop drewniany, ściany murowane</t>
  </si>
  <si>
    <t>remont dachu 2018r</t>
  </si>
  <si>
    <t>OSP-remiza strażacka Krzelów</t>
  </si>
  <si>
    <t>lata 60-70</t>
  </si>
  <si>
    <t>Krzelów</t>
  </si>
  <si>
    <t>blacha, dtrop drewniany ściany murowane</t>
  </si>
  <si>
    <t>remont dachu 2015r, wymiana bramy garazowej 2019r</t>
  </si>
  <si>
    <t>OSP-remiza strażacka Orzeszków</t>
  </si>
  <si>
    <t>Orzeszków</t>
  </si>
  <si>
    <t>papa, stropodach, ściany murowane</t>
  </si>
  <si>
    <t>brak danych</t>
  </si>
  <si>
    <t>OSP-mieszkalny Budków</t>
  </si>
  <si>
    <t>Budków</t>
  </si>
  <si>
    <t>stropodach, papa, ściany murowane</t>
  </si>
  <si>
    <t>Konary</t>
  </si>
  <si>
    <t>OSP-remiza strażacka -Wyszęcice</t>
  </si>
  <si>
    <t>Wyszęcice</t>
  </si>
  <si>
    <t>blachodachówka, ściany murowane</t>
  </si>
  <si>
    <t>OSP-remiza strażacka Smogorzów Wielki</t>
  </si>
  <si>
    <t>lata 70</t>
  </si>
  <si>
    <t>Smogorzów Wielki</t>
  </si>
  <si>
    <t>wymiana dwóch bram garażowych 2016,2019, centralne ogrzewanie 2018r</t>
  </si>
  <si>
    <t>Świetlica Brzózka</t>
  </si>
  <si>
    <t>Brzózka</t>
  </si>
  <si>
    <t>dachówka. Strop drewniany, ściany murowane</t>
  </si>
  <si>
    <t>dostateczny</t>
  </si>
  <si>
    <t>Świetlica Chwałkowice</t>
  </si>
  <si>
    <t>Chwałkowice</t>
  </si>
  <si>
    <t>Świetlica Domanice</t>
  </si>
  <si>
    <t>Domanice</t>
  </si>
  <si>
    <t>bardzo dobra</t>
  </si>
  <si>
    <t>Świetlica Głębowice</t>
  </si>
  <si>
    <t>Głębowice</t>
  </si>
  <si>
    <t>stropodach, ściany murowane</t>
  </si>
  <si>
    <t>Świetlica Piskorzyna</t>
  </si>
  <si>
    <t>Piskorzyna</t>
  </si>
  <si>
    <t>blachodachówka, strop drewniany, ściany murowane</t>
  </si>
  <si>
    <t>Rudawa</t>
  </si>
  <si>
    <t>dachówka strop drewniany ściany murowane</t>
  </si>
  <si>
    <t>remont kapitalny 2019r,  201120,94zł</t>
  </si>
  <si>
    <t>Świetlica Smogorzów Wielki</t>
  </si>
  <si>
    <t>Świetlica Staszowice</t>
  </si>
  <si>
    <t>Staszowice</t>
  </si>
  <si>
    <t>Świetlica Stryjno</t>
  </si>
  <si>
    <t>Stryjno</t>
  </si>
  <si>
    <t>Świetlica Turzany</t>
  </si>
  <si>
    <t>blachodachówka, srop drewniany ściany murowane</t>
  </si>
  <si>
    <t>lata 90</t>
  </si>
  <si>
    <t>Węgrzce</t>
  </si>
  <si>
    <t>blachodachowka, strop drewniany, ściany murowane</t>
  </si>
  <si>
    <t>remont kapitalny 2019r,  299448,84zł</t>
  </si>
  <si>
    <t>Świetlica Buszkowice Małe</t>
  </si>
  <si>
    <t>Buszkowice Małe</t>
  </si>
  <si>
    <t>blachodachówka strop drewniany, ściany murowane</t>
  </si>
  <si>
    <t>Świetlica Krzelów</t>
  </si>
  <si>
    <t>Świetlica Małowice</t>
  </si>
  <si>
    <t>Małowice</t>
  </si>
  <si>
    <t>blacha trapezowa, strop drewniany, ściany murowane</t>
  </si>
  <si>
    <t>Świetlica Białawy Małe</t>
  </si>
  <si>
    <t>Białawy Małe</t>
  </si>
  <si>
    <t>papa, stropodach, ściany, murowane</t>
  </si>
  <si>
    <t>Świetlica Baszyn</t>
  </si>
  <si>
    <t>Baszyn</t>
  </si>
  <si>
    <t>Świetlica Orzeszków</t>
  </si>
  <si>
    <t>dachowka, ściany murowane, strop drewniany</t>
  </si>
  <si>
    <t>bardzo bobra</t>
  </si>
  <si>
    <t>Przyborów</t>
  </si>
  <si>
    <t>dachówka, strop drewniany, sciany murowane</t>
  </si>
  <si>
    <t>remont kapitalny 2019r,  235380,94zł</t>
  </si>
  <si>
    <t xml:space="preserve">bardzo dobry </t>
  </si>
  <si>
    <t>Świetlica Wyszęcice</t>
  </si>
  <si>
    <t>Świetlica Moczydlnica Klasztorna</t>
  </si>
  <si>
    <t>Moczydlnica Klasztorna</t>
  </si>
  <si>
    <t>blachodachówka , strop drewniany, ściany murowane</t>
  </si>
  <si>
    <t>Świetlica Jakubikowice</t>
  </si>
  <si>
    <t>Jakubikowice</t>
  </si>
  <si>
    <t>dachowka, strop drewniany, ściany murowane</t>
  </si>
  <si>
    <t>Kontener świetlica Łazy</t>
  </si>
  <si>
    <t>Łazy</t>
  </si>
  <si>
    <t>metalowe, plastik</t>
  </si>
  <si>
    <t>Iwno</t>
  </si>
  <si>
    <t>prefabrykowany o konstrukcji stalowej z wypełnieniem wełno-mineralnym</t>
  </si>
  <si>
    <t>Dachówka, strop drewniany, ściany murowane</t>
  </si>
  <si>
    <t>blachodachówka, konstr.drewniana</t>
  </si>
  <si>
    <t>Białawy Wielkie</t>
  </si>
  <si>
    <t>Grzeszyn</t>
  </si>
  <si>
    <t>Kontener świetlica Gryżyce</t>
  </si>
  <si>
    <t>Gryżyce</t>
  </si>
  <si>
    <t>Świetlica Budków</t>
  </si>
  <si>
    <t>Blachodachówka, strop drewniany, ściany murowane</t>
  </si>
  <si>
    <t>Kontener świetlica Dąbie</t>
  </si>
  <si>
    <t>Dąbie</t>
  </si>
  <si>
    <t>Świetlica Boraszyce Małe</t>
  </si>
  <si>
    <t>przed 1944</t>
  </si>
  <si>
    <t>Boraszyce Małe</t>
  </si>
  <si>
    <t>Świetlica Boraszyce Wielkie</t>
  </si>
  <si>
    <t>Boraszyce Wielkie</t>
  </si>
  <si>
    <t>Świetlica Wrzeszów</t>
  </si>
  <si>
    <t>Wrzeszów</t>
  </si>
  <si>
    <t>strop drewniany, blacha, sciany murowane</t>
  </si>
  <si>
    <t>Świetlica Smogorzówek</t>
  </si>
  <si>
    <t>Smogorzówek</t>
  </si>
  <si>
    <t>dachowka, strop drewniany, sciany murowane</t>
  </si>
  <si>
    <t>Świetlica Rajczyn</t>
  </si>
  <si>
    <t>Rajczyn</t>
  </si>
  <si>
    <t>Plac Zabaw Nivea</t>
  </si>
  <si>
    <t>Budynek poszkolny Rudawa</t>
  </si>
  <si>
    <t>dobudówka - lata 60, stara czesc - przed 1945</t>
  </si>
  <si>
    <t>dachówka - stara cześć, stropodach, nowa cześć</t>
  </si>
  <si>
    <t>adaptacja budynku na cele mieszkaniowe 2016r (dach,insatalacje,elewacja,wyposażenie,okna,drzwi,kotłownia; kwota  1 617 414,69zł</t>
  </si>
  <si>
    <t>bardzo dobre</t>
  </si>
  <si>
    <t>Budynek garażowo- magazynowy ZGKiM</t>
  </si>
  <si>
    <t>ul. Rolna 2, Wińsko</t>
  </si>
  <si>
    <t>Budynek magazynowy ZGKiM</t>
  </si>
  <si>
    <t>Budynek biurowo-mieszkalny ZGKiM</t>
  </si>
  <si>
    <t>Budynek mieszkalny Wińsko(były ośr.zdrowia)</t>
  </si>
  <si>
    <t>ul. Piłsudskiego 23</t>
  </si>
  <si>
    <t>adaptacja budynku na cele mieszkaniowe 2016r (dach,insatalacje,elewacja,wyposażenie,okna,drzwi,kotłownia; kwota 448 000,00zł remont po pożarze</t>
  </si>
  <si>
    <t>Budynek mieszkalny  Kozowo 42</t>
  </si>
  <si>
    <t>Kozowo 42</t>
  </si>
  <si>
    <t>Świetlica Morzyna</t>
  </si>
  <si>
    <t>Morzyna 16</t>
  </si>
  <si>
    <t>Świetlica Słup Pastorówka</t>
  </si>
  <si>
    <t>Słup 17</t>
  </si>
  <si>
    <t>Budynek mieszkalny Smogorzówek 13</t>
  </si>
  <si>
    <t>Smogorzówek 13</t>
  </si>
  <si>
    <t>dach,okna,oczyszczalnia ścieków</t>
  </si>
  <si>
    <t>Lokal policja</t>
  </si>
  <si>
    <t>gasnice</t>
  </si>
  <si>
    <t>Wińsko ul. T.Kościuszki 5</t>
  </si>
  <si>
    <t>drewniana,dachówka</t>
  </si>
  <si>
    <t>Targowisko Mój Rynek Wińsko</t>
  </si>
  <si>
    <t>Szlak rowerowy Budków-Rajczyn</t>
  </si>
  <si>
    <t>Cmentarz Żydowski Wińsko</t>
  </si>
  <si>
    <t>Otwarta strefa Aktywności Krzelów</t>
  </si>
  <si>
    <t>Otwarta strefa Aktywności Orzeszków</t>
  </si>
  <si>
    <t>Otwarta strefa Aktywności Głębowice</t>
  </si>
  <si>
    <t>Otwarta strefa Aktywności Wińsko</t>
  </si>
  <si>
    <t>Smogorzówek 21</t>
  </si>
  <si>
    <t>mieszkalny</t>
  </si>
  <si>
    <t>przed 1939</t>
  </si>
  <si>
    <t>CEGŁA</t>
  </si>
  <si>
    <t>DREWNIANE</t>
  </si>
  <si>
    <t>DREWNIANE/DACHÓWKA</t>
  </si>
  <si>
    <t>remont generalny, utworzenie lokali mieszkalnych- 2022r 267563,00zł</t>
  </si>
  <si>
    <t>barszo dobry</t>
  </si>
  <si>
    <t>Nie</t>
  </si>
  <si>
    <t>Wińsko ul Szkolna 6 (udział 2/3)</t>
  </si>
  <si>
    <t>mieszklany</t>
  </si>
  <si>
    <t>Wińsko ul. Szkolna 6</t>
  </si>
  <si>
    <t>parter po remoncie generalnym/ piętro w trakcir remontu</t>
  </si>
  <si>
    <t>bardzo dobry/dostateczny</t>
  </si>
  <si>
    <t>Wińsko ul Piłsudskiego 146 /PKP</t>
  </si>
  <si>
    <t>mieszkalno-użytkowy</t>
  </si>
  <si>
    <t>1900</t>
  </si>
  <si>
    <t>Wińsko ul. Piłsudskiego 146</t>
  </si>
  <si>
    <t>DREWNIANE/PAPA</t>
  </si>
  <si>
    <t>strop i dach-2022r 8000,00zł</t>
  </si>
  <si>
    <t>Budynek mieszkalny Głębowice 16</t>
  </si>
  <si>
    <t>MIESZKALNY</t>
  </si>
  <si>
    <t>przed 1936</t>
  </si>
  <si>
    <t>Głębowice 16</t>
  </si>
  <si>
    <t>Budynek mieszkalny Głębowice 43</t>
  </si>
  <si>
    <t>Głębowice 43</t>
  </si>
  <si>
    <t>Budynek mieszkalny Białawy Małe 26</t>
  </si>
  <si>
    <t>Białawy Małe 26</t>
  </si>
  <si>
    <t>DREWNIANA/DACHÓWKA</t>
  </si>
  <si>
    <t>remont generalny całego budynku, nowe pokrycie dachowe- 2022r 241809,61zł</t>
  </si>
  <si>
    <t>3 (Z PIWNICĄ)</t>
  </si>
  <si>
    <t>Budynek mieszkalny Moczydlnica Klasztorna 23</t>
  </si>
  <si>
    <t>przed 1940</t>
  </si>
  <si>
    <t>Moczydlnica Klasztorna 23</t>
  </si>
  <si>
    <t>Budynek mieszkalny Łazy 9</t>
  </si>
  <si>
    <t>Łazy 9</t>
  </si>
  <si>
    <t>remont generalny, - 2022r 158307,70,00zł</t>
  </si>
  <si>
    <t>Budynek mieszkalny Aleksandrowice 14</t>
  </si>
  <si>
    <t>Aleksandrowice 14</t>
  </si>
  <si>
    <t>Budynek mieszkalny Baszyn 46</t>
  </si>
  <si>
    <t>Baszyn 46</t>
  </si>
  <si>
    <t>wymiana pokrycia dachowego, modernizacja-2022 135000,00zł</t>
  </si>
  <si>
    <t>Lokal użytkowy Wińsko, ul.Kościuszki 5  , 1A</t>
  </si>
  <si>
    <t>Wińsko ul.Kościuszki 5</t>
  </si>
  <si>
    <t>Budynek mieszkalny Iwno/była świetlica</t>
  </si>
  <si>
    <t>Budynek po remizie Stryjno</t>
  </si>
  <si>
    <t>Budynek mieszkalny Boraszyce Wielkie 18</t>
  </si>
  <si>
    <t>Boraszyce Wielkie 18</t>
  </si>
  <si>
    <t>Budynek mieszkalny Białawy wielkie 24</t>
  </si>
  <si>
    <t>Białawy Wielkie 24</t>
  </si>
  <si>
    <t>Oświetlenie uliczne LED Gmina Wińsko</t>
  </si>
  <si>
    <t>Teren Gminy Wińsko</t>
  </si>
  <si>
    <t xml:space="preserve">Oświetlenie uliczne LED Rudawa </t>
  </si>
  <si>
    <t>Budynek mieszkany 1/2 Białawy Małe 7</t>
  </si>
  <si>
    <t>Białawy Małe 7</t>
  </si>
  <si>
    <t>Tak</t>
  </si>
  <si>
    <t>Lokal  mieszkalny Małowice 64/1    (udział 1/2)</t>
  </si>
  <si>
    <t>Małowice 64</t>
  </si>
  <si>
    <t>Lokal mieszkalny Boraszyce Małe 9 (udział 1/2)</t>
  </si>
  <si>
    <t>Boraszyce Małe 9</t>
  </si>
  <si>
    <t>dosteczny</t>
  </si>
  <si>
    <t>Lokal mieszk.nr 1 Wińsko ul.Robotnicza 8/1</t>
  </si>
  <si>
    <t>Wińsko ul.Robotnicza 8/1</t>
  </si>
  <si>
    <t>Budynek mieszk. Wińsko ul. Mickiewicza 5</t>
  </si>
  <si>
    <t>Wińsko ul. Mickiewicza 5</t>
  </si>
  <si>
    <t>remont generalny 2022r 282283,05zł</t>
  </si>
  <si>
    <t>Budynek mieszk.Kozowo 41</t>
  </si>
  <si>
    <t>Kozowo 41</t>
  </si>
  <si>
    <t>Lokal mieszk.Wińsko ul.Ogrodowa 2</t>
  </si>
  <si>
    <t>Wińsko ul. Ogrodowa 2</t>
  </si>
  <si>
    <t>Budynek miesk.Wińsko ul. Piłsudskiego 27</t>
  </si>
  <si>
    <t>Wińsko ul. Piłsudskiego 27</t>
  </si>
  <si>
    <t>Drukarka HP</t>
  </si>
  <si>
    <t>komputer Deel</t>
  </si>
  <si>
    <t>Urządzenie wielof.Brother</t>
  </si>
  <si>
    <t>Urządzenie wielof.Epson</t>
  </si>
  <si>
    <t>Drukarka Kyocera</t>
  </si>
  <si>
    <t>Urządzenie wielof. Btother</t>
  </si>
  <si>
    <t>Komputer Lenovo</t>
  </si>
  <si>
    <t xml:space="preserve">Zasilacz </t>
  </si>
  <si>
    <t>Serwer Dell</t>
  </si>
  <si>
    <t>Zestaw komputerowy</t>
  </si>
  <si>
    <t xml:space="preserve">Komputer Lenovo </t>
  </si>
  <si>
    <t>Monitor Led</t>
  </si>
  <si>
    <t>Monitor Iiyama</t>
  </si>
  <si>
    <t>Urządzenie wielof. Epson</t>
  </si>
  <si>
    <t>Urządzenie wielof. HP</t>
  </si>
  <si>
    <t>UTM</t>
  </si>
  <si>
    <t>Aparat Cyfrowy Canon</t>
  </si>
  <si>
    <t>Drukarka etykiet Brother</t>
  </si>
  <si>
    <t>Notebook Lenovo</t>
  </si>
  <si>
    <t>Monitor Led Iyama</t>
  </si>
  <si>
    <t>Telewizor Samsung-GOK Rada Gminy</t>
  </si>
  <si>
    <t>Notebook Deel</t>
  </si>
  <si>
    <t>Notebook Acer</t>
  </si>
  <si>
    <t>Notebook Dell</t>
  </si>
  <si>
    <t>Dysk Toshiba</t>
  </si>
  <si>
    <t>Dysk SSD 480GB</t>
  </si>
  <si>
    <t>Monitor Led 22"</t>
  </si>
  <si>
    <t>Monitor Lenovo</t>
  </si>
  <si>
    <t>Router Stormshield</t>
  </si>
  <si>
    <t>Skaner Plustek</t>
  </si>
  <si>
    <t>Telefon Samsung Galaxy A41</t>
  </si>
  <si>
    <t>Telefon Samsung Galaxy SM</t>
  </si>
  <si>
    <t>Notebook Deel-szt.2-UG-Uczymy się dla siebie</t>
  </si>
  <si>
    <t>Skaner Kodak</t>
  </si>
  <si>
    <t>Tabket Lenovo dla Radnych  2szt</t>
  </si>
  <si>
    <t>Niszczarka Tarnator</t>
  </si>
  <si>
    <t>Aparat Canon</t>
  </si>
  <si>
    <t>Notebook Acer "Cyfrowa Gmina" 21 sztuk</t>
  </si>
  <si>
    <t xml:space="preserve">Tablet Lenovo M10 </t>
  </si>
  <si>
    <t>Kamera IP DS.</t>
  </si>
  <si>
    <t>Kamera do obsługi sesji RG</t>
  </si>
  <si>
    <t>Monitoring boiska Iwno</t>
  </si>
  <si>
    <t>Monitoring Białawy Wielkie</t>
  </si>
  <si>
    <t>Monitoring wsi Orzeszków</t>
  </si>
  <si>
    <t>Monitoring wsi Krzelów</t>
  </si>
  <si>
    <t>Monitoring wsi Przyborów</t>
  </si>
  <si>
    <t>Tabela nr 1 - Informacje ogólne do oceny ryzyka w Gminie Wińsko</t>
  </si>
  <si>
    <t>Tabela nr 2 - Dodatkowe informacje do oceny ryzyka w Gminie Wińsko</t>
  </si>
  <si>
    <t>Tabela nr 3 - Wykaz budynków i budowli w Gminie Wińsko</t>
  </si>
  <si>
    <t>Tabela nr 4 - Wykaz sprzętu elektronicznego w Gminie Wińsko</t>
  </si>
  <si>
    <t>Tabela nr 5 - Wykaz pojazdów w Gminie Wińsko</t>
  </si>
  <si>
    <t>Tabela nr 6 - Szkodowość w Gminie Wińsko</t>
  </si>
  <si>
    <t>WYKAZ LOKALIZACJI, W KTÓRYCH PROWADZONA JEST DZIAŁALNOŚĆ ORAZ LOKALIZACJI, GDZIE ZNAJDUJE SIĘ MIENIE NALEŻĄCE DO JEDNOSTEK GMINY WIŃSKO (nie wykazane w załączniku nr 1 - poniższy wykaz nie musi być pełnym wykazem lokalizacji)</t>
  </si>
  <si>
    <t>1. Urząd Gminy</t>
  </si>
  <si>
    <t>1.Urząd Gminy</t>
  </si>
  <si>
    <t>-</t>
  </si>
  <si>
    <t>ok. 16000000</t>
  </si>
  <si>
    <t>Budynek biurowy własność Gminy Wińsko</t>
  </si>
  <si>
    <t>1970 - po modernizacji</t>
  </si>
  <si>
    <t>drzwi wejściowe antywłamaniowe, wewnętrzne drzwi w łączniku P/POŻ</t>
  </si>
  <si>
    <t>Wińsko, Pl. Wolności 13</t>
  </si>
  <si>
    <t>blachodachówka, strop murowany ściany murowane</t>
  </si>
  <si>
    <t>Budynek Senior+</t>
  </si>
  <si>
    <t>Dzienny Dom Seniora</t>
  </si>
  <si>
    <t>Wińsko ul.Piłsudskiego 34</t>
  </si>
  <si>
    <t>adaptacja budynku na potrzeby Dziennego Domu Seniora</t>
  </si>
  <si>
    <t>Budynek Senior 2</t>
  </si>
  <si>
    <t>Wińsko ul. Piłsudskiego 34A</t>
  </si>
  <si>
    <t>Drukarka HP LaserJet</t>
  </si>
  <si>
    <t>Zestaw komuterowy DELL VOSTRO</t>
  </si>
  <si>
    <t>Zestaw komuterowy DELL VOSTRO - 5 szt</t>
  </si>
  <si>
    <t>Serwer DELL</t>
  </si>
  <si>
    <t>Drukarka - 4 szt</t>
  </si>
  <si>
    <t>2019/2020</t>
  </si>
  <si>
    <t>Laptop - 5 szt</t>
  </si>
  <si>
    <t>Komputer DELL</t>
  </si>
  <si>
    <t>Kserokopiarka - urządzenie wielofunkcyjne 2 szt</t>
  </si>
  <si>
    <t>Laptop DELL</t>
  </si>
  <si>
    <t xml:space="preserve">Kserokopiarka - urządzenie wielofunkcyjne </t>
  </si>
  <si>
    <t>drukarka BROTHER</t>
  </si>
  <si>
    <t>Telewizor Samsung</t>
  </si>
  <si>
    <t>Telewizor Philips - 2 szt</t>
  </si>
  <si>
    <t>Kino domowe SONY - 2 szt</t>
  </si>
  <si>
    <t>Nawilżącz powietrza</t>
  </si>
  <si>
    <t xml:space="preserve">Oczyszczacz powietrza </t>
  </si>
  <si>
    <t>Sterylizator pomieszczeń</t>
  </si>
  <si>
    <t>Elektrostymulator</t>
  </si>
  <si>
    <t>Aparat do laseroterapii</t>
  </si>
  <si>
    <t>Tablety Lenovo - Senior+   4 sztuki</t>
  </si>
  <si>
    <t>Laptopy Lenovo - Senior +  12 sztuk</t>
  </si>
  <si>
    <t>drzwi wejściowe antywłamaniowe, na dwa zamki, wewnętrzne drzwi, w łaczniku P/POŻ i dwa zamki</t>
  </si>
  <si>
    <t>Pl. Wolności 13, 56-160 Wińsko</t>
  </si>
  <si>
    <t>drzwi wejściowe antywłamaniowe</t>
  </si>
  <si>
    <t>ul. Piłsudskiego 34, ul. Piłsudskiego 34A; 56-160 Wińsko</t>
  </si>
  <si>
    <t xml:space="preserve">2. Gminny Ośrodek Pomocy Społecznej </t>
  </si>
  <si>
    <t xml:space="preserve">1. Gminny Ośrodek Pomocy Społecznej </t>
  </si>
  <si>
    <t>GOK Wińsko</t>
  </si>
  <si>
    <t>działalność kulturalna</t>
  </si>
  <si>
    <t>Gaśnice proszkowe szt. 8 szt , 3 hydranty monitoring, rolety zewnętrzne, podwójne zamki w drzwiach</t>
  </si>
  <si>
    <t>Wińsko;ul.Piłsudskiego 42</t>
  </si>
  <si>
    <t>cegła, pustak,beton</t>
  </si>
  <si>
    <t>betonowe zbrojone</t>
  </si>
  <si>
    <t>papa, dach płaski</t>
  </si>
  <si>
    <t>ocieplenie, nowa i elewacja, wymiana stolarki drzwi i okna ok rok 2010, modernizacja wiatrołapu 2022 rok</t>
  </si>
  <si>
    <t>nie dotyczy</t>
  </si>
  <si>
    <t>ok 650</t>
  </si>
  <si>
    <t>Sala widowiskowa GOK z łacznikiem(byłe kino)</t>
  </si>
  <si>
    <t>działalnośc kulturalna</t>
  </si>
  <si>
    <t>przed 1945 po generalnym remoncie</t>
  </si>
  <si>
    <t>jw.</t>
  </si>
  <si>
    <t>dachówka dwuspadowa</t>
  </si>
  <si>
    <t>remont generalny 2010r, modernizacja wiatrołapu 2022r-34854,39zł</t>
  </si>
  <si>
    <t>ok 320</t>
  </si>
  <si>
    <t>Komputery Dell Vostro</t>
  </si>
  <si>
    <t>Laptopy</t>
  </si>
  <si>
    <t>Wińsko, ul. Piłsudskiego 42</t>
  </si>
  <si>
    <t>gaśnica proszkowa szt. 7, hydranty szt.3</t>
  </si>
  <si>
    <t>3. Gminny Ośrodek Kultury</t>
  </si>
  <si>
    <t>2. Gminny Ośrodek Kultury</t>
  </si>
  <si>
    <t xml:space="preserve">Szkoła Podstawowa </t>
  </si>
  <si>
    <t>edukacja</t>
  </si>
  <si>
    <t>12 gaśnic, w tym: GR-6szt., UGS-1 szt., GR-1 szt., hydranty-3szt.</t>
  </si>
  <si>
    <t>Krzelów 125</t>
  </si>
  <si>
    <t>cegła</t>
  </si>
  <si>
    <t>blachodachówka, papa</t>
  </si>
  <si>
    <t>2022- remont jadalni i kuchni 50000,zł</t>
  </si>
  <si>
    <t>Budynek gospodarczy</t>
  </si>
  <si>
    <t>Krzelów 126</t>
  </si>
  <si>
    <t>Monitor Promethean 65 Fh</t>
  </si>
  <si>
    <t>Monitor Promethean 65 4K</t>
  </si>
  <si>
    <t xml:space="preserve">Serwer MS </t>
  </si>
  <si>
    <t>UPS agregat 3 szt</t>
  </si>
  <si>
    <t>Laptop Apple</t>
  </si>
  <si>
    <t>Radioodtwarzacz Philips</t>
  </si>
  <si>
    <t>Radiomagnetofon CD</t>
  </si>
  <si>
    <t>Telewizor Philips</t>
  </si>
  <si>
    <t>Drukarka Brother</t>
  </si>
  <si>
    <t>Pracownia Uczymy się dla siebie-kamera Sony 1szt,DVD1szt,tablice inter. 2 szt,projektory 2 szt, urzadz.wielof.2szt, Notebook Acer sz 26szt,</t>
  </si>
  <si>
    <t>Monitor Iiyama 75"- 3 szt-Uczymy się dla siebie</t>
  </si>
  <si>
    <t>Drukarka Epson</t>
  </si>
  <si>
    <t>Tablet Lenovo</t>
  </si>
  <si>
    <t>Laptop Acer-zdalne nauczanie, 4 szt</t>
  </si>
  <si>
    <t>Laptop Asus -zdalne nauczanie, 5 szt</t>
  </si>
  <si>
    <t>Tablet-zdalne nauczanie 17 szt - Uczymy się dla siebie</t>
  </si>
  <si>
    <t>Drukarka  3D</t>
  </si>
  <si>
    <t>Laptop Acer</t>
  </si>
  <si>
    <t>Skaner 3D</t>
  </si>
  <si>
    <t xml:space="preserve">4. Szkoła Podstawowa im. Świętego Mikołaja z Miry w Krzelowie </t>
  </si>
  <si>
    <t xml:space="preserve">Szkoła Podstawowa im. Świętego Mikołaja z Miry w Krzelowie </t>
  </si>
  <si>
    <t>Szkoła Podstawowa</t>
  </si>
  <si>
    <t>hydranty -2 szt. oraz gaśnice zgodnie z obowiazujacymi przepisami</t>
  </si>
  <si>
    <t>Orzeszków 9</t>
  </si>
  <si>
    <t>cegła pełna</t>
  </si>
  <si>
    <t>konstrukcja drewniana pokryta dachówką</t>
  </si>
  <si>
    <t>2010 r.- adaptacja poddasza na oddział przedszkolny; 2013 r. - przebudowa kuchni szkolnej - 6.100 zł.</t>
  </si>
  <si>
    <t>stan dobry</t>
  </si>
  <si>
    <t>dostateczny /do remontu przewidywana wymiana instalacji CO w 2023 roku</t>
  </si>
  <si>
    <t xml:space="preserve">instalacja alarmowa w pracowni komputerowej </t>
  </si>
  <si>
    <t>DZ-3</t>
  </si>
  <si>
    <t xml:space="preserve">stropodach pokryty papą </t>
  </si>
  <si>
    <t>2014 r.-gruntowny remont dachu- 24.477,-</t>
  </si>
  <si>
    <t>monitoring wizyjny</t>
  </si>
  <si>
    <t>Orzeszków działka nr 688/2 i 688/3</t>
  </si>
  <si>
    <t>bloczki betonu komórkowego</t>
  </si>
  <si>
    <t>monolit żelbetowy</t>
  </si>
  <si>
    <t>dachówka ceramiczna + "zielony dach" nad częścia socjalną budynku</t>
  </si>
  <si>
    <t>Tablica interaktywna Avatac 2szt</t>
  </si>
  <si>
    <t>wyposażenie pracowni-stacje badawcze, czujniki, monitory interaktywne, wizualizer, laptop HP, tablety-3szt</t>
  </si>
  <si>
    <t>Pracownia Uczymy się dla siebie-kamera Sony 1szt,DVD1szt,tablice inter. 2 szt,projektory 2 szt, urzadz.wielof.2szt, Notebook Acer sz 26zt</t>
  </si>
  <si>
    <t>Monitor Iiyama75" -Uczymy się dla siebie, 2 szt</t>
  </si>
  <si>
    <t>Niszczarka Fellowes</t>
  </si>
  <si>
    <t xml:space="preserve">Notebook Lenovo </t>
  </si>
  <si>
    <t>Tablety Chuwi 3 szt</t>
  </si>
  <si>
    <t>Keyboard Casio</t>
  </si>
  <si>
    <t xml:space="preserve">Aparat fotograficzny </t>
  </si>
  <si>
    <t>Tablet graficzny Huawei 2 szt</t>
  </si>
  <si>
    <t>Urządzenie wielofunkcyjne Canon</t>
  </si>
  <si>
    <t>Mikrowieża Blaupunkt</t>
  </si>
  <si>
    <t>Laptop Acer -zdalne nauczanie, 4 szt</t>
  </si>
  <si>
    <t>Laptop Asus-zdalne nauczanie, 3 szt</t>
  </si>
  <si>
    <t>Urządzenie wielof.Canon</t>
  </si>
  <si>
    <t>Aparat Nikon</t>
  </si>
  <si>
    <t xml:space="preserve">Skaner 3D </t>
  </si>
  <si>
    <t>Tablet-zdalne nauczanie 15 szt -Uczymy się dla siebie</t>
  </si>
  <si>
    <t>Drukarka 3D</t>
  </si>
  <si>
    <t>Monitor dotykowy Iyama</t>
  </si>
  <si>
    <t>5. Szkoła Podstawowa im. Jana Markiewicza w Orzeszkowie</t>
  </si>
  <si>
    <t>Szkoła Podstawowa im. Jana Markiewicza w Orzeszkowie</t>
  </si>
  <si>
    <t>PLAŻA I KĄPIELISKO ZALEW SŁUP, JAKUBIKOWICE</t>
  </si>
  <si>
    <t>Hala Sportowa przy Szkole Podstawowej w Wińsku</t>
  </si>
  <si>
    <t>rekreacyjno - sportowy</t>
  </si>
  <si>
    <t>2008r.</t>
  </si>
  <si>
    <t>gaśnice - 5 szt. ;  hydranty - 4 szt.</t>
  </si>
  <si>
    <t>przy ul. Nowej 2, 56-160 Wińsko</t>
  </si>
  <si>
    <t>ściana wewnętrzna działowa ceramiczna. Sciana zewnętrzna z Porothermu.</t>
  </si>
  <si>
    <t>Strop żelbetowy płytowy grubości 0,20m , częsciowo prefabrykowany, z nadbetonem wykonywanym na budowie typu Filigran</t>
  </si>
  <si>
    <t>Przekrycie z płatwi na ryglach stalowych.</t>
  </si>
  <si>
    <t>1543,19 m2</t>
  </si>
  <si>
    <t>Stadion + szatnie + scena</t>
  </si>
  <si>
    <t>teren rekreacyjno-sportowy</t>
  </si>
  <si>
    <t>początek lat 70.</t>
  </si>
  <si>
    <t>papa</t>
  </si>
  <si>
    <t>Szatnie: grudzień 2019 i nie zostały jeszcze ukończone (remont dotyczy częściowej swymiany stolarki okiennej, wymiany pokrycia z papy termozgrzewalnej oraz malowanie ścian i sufitów) ; stadion (boisko): 2018 (remont dotyczył przebudowy istniejącej murawy, wymianę istniejącej nawierzchni żużlowej na przepuszczalną nawierzchnię tartanową, montaż automatycznego systemu zraszania płyty głównego boiska, ogrodzenie działki ogrodzeniem panelowym, montaż dwóch prefabrykowanychctrybun dwurzędowych dla kibiców, oświetlenie drogi i bieżni.</t>
  </si>
  <si>
    <t>80 m2</t>
  </si>
  <si>
    <t>lata 70.</t>
  </si>
  <si>
    <t>Jakubikowice, działka nr 203</t>
  </si>
  <si>
    <t>2 wiaty drewniane</t>
  </si>
  <si>
    <t>nie dotcyzy</t>
  </si>
  <si>
    <t>32324 m2</t>
  </si>
  <si>
    <t>budynek usługowo - biurowy</t>
  </si>
  <si>
    <t>1870 - 1905</t>
  </si>
  <si>
    <t>gaśnice - 5 szt.</t>
  </si>
  <si>
    <t>ul. Marsz. Piłsudskiego 33. 56-160 Wińsko</t>
  </si>
  <si>
    <t>murowane z cegły ceramicznej pełnej na zaprawie wapiennej</t>
  </si>
  <si>
    <t>Strop nad parterem drewianiny zabezpieczony dwustronnie(od góry płyta ognioodporna, od dołu płyta GK ognioodporna na stelażu) - zabezpieczenie do REI 30. Strop nad piwnicą ceramiczny. Wzmocnienie stropów drewnianych poprzez wykonanie podciągu stalowego dwuteowego I220.</t>
  </si>
  <si>
    <t>Więźba drewniana, pokrycie papą, ocieplenie wełną mineralną.</t>
  </si>
  <si>
    <t xml:space="preserve">08.10.2018 Remont i przebudowa starego domu kultury wraz z otoczeniem. </t>
  </si>
  <si>
    <t>400,80m2</t>
  </si>
  <si>
    <t>ilośc kondygnacji nadziemnych - 2 ; ilość kondygnacji podziemnych - 0</t>
  </si>
  <si>
    <t>Serwer NAS</t>
  </si>
  <si>
    <t>Kamera sportowa</t>
  </si>
  <si>
    <t>Zestaw systemu  nagłaśnienia-mikrofon</t>
  </si>
  <si>
    <t>Zestaw  nagłaśniający-wzmacniacz +głośnik</t>
  </si>
  <si>
    <t>Projektor z ekranem</t>
  </si>
  <si>
    <t>Projektor multimedialny</t>
  </si>
  <si>
    <t>Monitor interaktywny</t>
  </si>
  <si>
    <t>Niszczarka</t>
  </si>
  <si>
    <t>Drukarka Canon szt5</t>
  </si>
  <si>
    <t>Macbook Apple</t>
  </si>
  <si>
    <t>Drukarka Btother szt.3</t>
  </si>
  <si>
    <t>Kamera Reolink</t>
  </si>
  <si>
    <t>Drukarka HP  szt 7</t>
  </si>
  <si>
    <t>Monitoring wokół obiektu Gminnego Ośrodka Sportu, Turystyki i Rekreacji. Kamery są na zewnątrz budynku.</t>
  </si>
  <si>
    <t>Monitoring wokół Stadionu (boiska) oraz terenu wokół. Kamery znajdują się na zewnątrz budynku na szatniach.</t>
  </si>
  <si>
    <t>6. Gminny Ośrodek Sportu, Turystyki i Rekreacji</t>
  </si>
  <si>
    <t>2. Gminny Ośrodek Sportu, Turystyki i Rekreacji</t>
  </si>
  <si>
    <t>3. Gminny Ośrodek Sportu, Turystyki i Rekreacji</t>
  </si>
  <si>
    <t>8520; 8510</t>
  </si>
  <si>
    <t>1700000</t>
  </si>
  <si>
    <t>Szkoła</t>
  </si>
  <si>
    <t>Głębowice 10</t>
  </si>
  <si>
    <t>cegła ceramiczna</t>
  </si>
  <si>
    <t>drewniany</t>
  </si>
  <si>
    <t>blacha/drewno</t>
  </si>
  <si>
    <t>adaptacja na żłobek 2020r., ocieplenie i elewacja budynku 2021</t>
  </si>
  <si>
    <t>Kontener</t>
  </si>
  <si>
    <t>stołówka</t>
  </si>
  <si>
    <t>budynek gospodarczy</t>
  </si>
  <si>
    <t xml:space="preserve">nie </t>
  </si>
  <si>
    <t>drewnianiy</t>
  </si>
  <si>
    <t>Plac zabaw żłobek</t>
  </si>
  <si>
    <t>Monitor interakt. Avetec</t>
  </si>
  <si>
    <t>Pracownia Uczymy się dla siebie-kamera Sony 1szt,DVD1szt,tablice inter. 2 szt,projektory 2 szt, urzadz.wielof.2szt, Notebook Acer sz 22szt</t>
  </si>
  <si>
    <t>Monitor interakt. Prolite, 3 szt</t>
  </si>
  <si>
    <t>Nagłośnienie Ibiza</t>
  </si>
  <si>
    <t>Głośnik Power audio</t>
  </si>
  <si>
    <t>Wizualizer Aver, 3 szt</t>
  </si>
  <si>
    <t>Tablet Samsung, 2 szt</t>
  </si>
  <si>
    <t>Laptop Asus, 3 szt</t>
  </si>
  <si>
    <t>Laptop Asus - zdalne nauczanie, 3 szt</t>
  </si>
  <si>
    <t>Tablet-zdalne nauczanie 8 szt-Uczymy się dla siebie</t>
  </si>
  <si>
    <t>okulary wirtualne   4szt</t>
  </si>
  <si>
    <t>Aparat Sony Cyber Shot</t>
  </si>
  <si>
    <t>7. Szkoła Podstawowa im.Jana Adama de Garnier w Głębowicach</t>
  </si>
  <si>
    <t>Zajęcia dydaktyczno opiekuńczo wychowawczw</t>
  </si>
  <si>
    <t>26 gaśnic proszkowych, 16 hydrantów, monitoring</t>
  </si>
  <si>
    <t>Wińsko ul. Na Piaski 12</t>
  </si>
  <si>
    <t>prefabrykaty z płyt kanałowych typu "Żerań"</t>
  </si>
  <si>
    <t>Żelbetowa, papa</t>
  </si>
  <si>
    <t>w trakcie remontu dachu</t>
  </si>
  <si>
    <t>dobry. PCV</t>
  </si>
  <si>
    <t>Bardzo dobry</t>
  </si>
  <si>
    <t>parter i trzy kondygnacje</t>
  </si>
  <si>
    <t>winda towarowa</t>
  </si>
  <si>
    <t>Lokal mieszkalny (w budynku szkoły)</t>
  </si>
  <si>
    <t>dobry., PCV</t>
  </si>
  <si>
    <t>Zestawy komputerowe i3/8GB/240SSD</t>
  </si>
  <si>
    <t>Komputer</t>
  </si>
  <si>
    <t>Pracownia Uczymy się dla siebie-kamera Sony 1szt,DVD1szt,tablice inter. 2 szt,projektory 2 szt, urzadz.wielof.2szt, Notebook Acer sz 44szt</t>
  </si>
  <si>
    <t>Kserokopiarka Konica Minolta</t>
  </si>
  <si>
    <t>Monitor Iiyama75" -Uczymy się dla siebie 5 szt</t>
  </si>
  <si>
    <t>Komputer Dell</t>
  </si>
  <si>
    <t>Monitor interaktywny New Line (Ukraina)</t>
  </si>
  <si>
    <t>Radiomagnetofon Sony</t>
  </si>
  <si>
    <t>Wieża Blaupunkt</t>
  </si>
  <si>
    <t>Projektor multimedialny Optoma</t>
  </si>
  <si>
    <t>Notebook Asus</t>
  </si>
  <si>
    <t>Monitor interaktywny Avatac 2szt</t>
  </si>
  <si>
    <t>EEG Biofeedback</t>
  </si>
  <si>
    <t>Notebook HP</t>
  </si>
  <si>
    <t>Tablet Samsung</t>
  </si>
  <si>
    <t>Laptop Acer-zdalne nauczanie 8 szt</t>
  </si>
  <si>
    <t>Laptop Asus-zdalne nauczanie 7 szt</t>
  </si>
  <si>
    <t>Tablety- zdalne nauczanie szt.23 -Uczymy się dla siebie</t>
  </si>
  <si>
    <t>Gogle wirtualne</t>
  </si>
  <si>
    <t>Laptop Acer 6 szt. (Ukraina)</t>
  </si>
  <si>
    <t xml:space="preserve">8. Szkoła Podstawowa w Wińsku </t>
  </si>
  <si>
    <t xml:space="preserve">4. Szkoła Podstawowa w Wińsku </t>
  </si>
  <si>
    <t>1292613</t>
  </si>
  <si>
    <t>Przedszkole</t>
  </si>
  <si>
    <t>działalność edukacyjna i wychowawcza</t>
  </si>
  <si>
    <t>hydranty wewnętrzne 4 szt., gaśnice proszkowe 4 szt.</t>
  </si>
  <si>
    <t>ul.Na Piaski 10 ;56-16- Wińsko</t>
  </si>
  <si>
    <t>płyty betonowe</t>
  </si>
  <si>
    <t>płyty betonowe, papa</t>
  </si>
  <si>
    <t xml:space="preserve">Plac zabaw </t>
  </si>
  <si>
    <t>komputer SENSILO BX- 710</t>
  </si>
  <si>
    <t>monitor ASUS VS197DE</t>
  </si>
  <si>
    <t>Niszczarka Activejet</t>
  </si>
  <si>
    <t>Drukarka  HP</t>
  </si>
  <si>
    <t>Tablet M8</t>
  </si>
  <si>
    <t xml:space="preserve">Wińsko ul. Na Piaski nr 10 </t>
  </si>
  <si>
    <t xml:space="preserve">przeciw kradzieżowe-BRAK p-poż: gaśnice:  4kg - 3szt ;  6kg - 3 szt hydranty-   4  szt  NA KLATCE SCHODOWEJ: system oddymiania D+H wraz z czujnikami oświetlenie awaryjne drzwi p-poż. </t>
  </si>
  <si>
    <t xml:space="preserve">9. Przedszkole Samorządowe w Wińsku </t>
  </si>
  <si>
    <t xml:space="preserve">5.Przedszkole Samorządowe w Wińsku </t>
  </si>
  <si>
    <t>1061805</t>
  </si>
  <si>
    <t>Budynek  żłobek Iwno</t>
  </si>
  <si>
    <t>żłobek</t>
  </si>
  <si>
    <t>gasnice, hydrant</t>
  </si>
  <si>
    <t>adaptacja budynku poszkolnego na żłobek rok 2017 (dach,okna,drzwi,intalacje,wyposażenie), wartość inwestycji 348950,00zł</t>
  </si>
  <si>
    <t>przed 1946</t>
  </si>
  <si>
    <t>gaśnice, hydrant, klapa oddymiająca</t>
  </si>
  <si>
    <t>Wińsko ul. Szkolna 4</t>
  </si>
  <si>
    <t>ceramiczny</t>
  </si>
  <si>
    <t>dachówka ceramiczna, konstrukcja drewniana</t>
  </si>
  <si>
    <t>remont kapitalny 2019r,  829851,00zł</t>
  </si>
  <si>
    <t>Plac zabaw</t>
  </si>
  <si>
    <t>Szkoła Podstawowa im. Jana Markiewicza                     w Orzeszkowie</t>
  </si>
  <si>
    <t>10. Publiczny Żłobek w Wińsku</t>
  </si>
  <si>
    <t>Radioodtwarzacz Senco</t>
  </si>
  <si>
    <t>Drukar Canon</t>
  </si>
  <si>
    <t>Tablica interaktywna</t>
  </si>
  <si>
    <t>Laptop Lenovo</t>
  </si>
  <si>
    <t>Radioodtwarzacz , 2 szt</t>
  </si>
  <si>
    <t>Drukarka Btother</t>
  </si>
  <si>
    <t>Klimatyzator TCL</t>
  </si>
  <si>
    <t xml:space="preserve">Urząd Gminy </t>
  </si>
  <si>
    <t>Mercedes</t>
  </si>
  <si>
    <t>LP 709</t>
  </si>
  <si>
    <t>DWL 98HG</t>
  </si>
  <si>
    <t>SPECJALNY POŻARNICZY</t>
  </si>
  <si>
    <t>27.06.1980</t>
  </si>
  <si>
    <t>Magirus Deutz</t>
  </si>
  <si>
    <t xml:space="preserve"> 17D FA</t>
  </si>
  <si>
    <t>DWLX180</t>
  </si>
  <si>
    <t>07.08.1980</t>
  </si>
  <si>
    <t>170 D 11 FA</t>
  </si>
  <si>
    <t>DWL77FA</t>
  </si>
  <si>
    <t>15.10.1975</t>
  </si>
  <si>
    <t xml:space="preserve">Jelcz </t>
  </si>
  <si>
    <t>DWL 09AU</t>
  </si>
  <si>
    <t>22.08.1984</t>
  </si>
  <si>
    <t>IVECO</t>
  </si>
  <si>
    <t>MAGIRUS</t>
  </si>
  <si>
    <t>DWL 98SU</t>
  </si>
  <si>
    <t>LUBLIN</t>
  </si>
  <si>
    <t>SUL332212X0038814</t>
  </si>
  <si>
    <t>DWL 40TY</t>
  </si>
  <si>
    <t>SAMOCHÓD CIEZAROWY</t>
  </si>
  <si>
    <t>10.11.1999</t>
  </si>
  <si>
    <t>MAN</t>
  </si>
  <si>
    <t>TGM13.290 4X4 BL</t>
  </si>
  <si>
    <t>WMAN36ZZ2EY318490</t>
  </si>
  <si>
    <t>DWL 21WF</t>
  </si>
  <si>
    <t>SAMOCHÓD SPECJALNY</t>
  </si>
  <si>
    <t>30.10.2014</t>
  </si>
  <si>
    <t>Volvo</t>
  </si>
  <si>
    <t>FLD3CFL</t>
  </si>
  <si>
    <t>YV2TOY1B1LZ128653</t>
  </si>
  <si>
    <t>DWL GH88</t>
  </si>
  <si>
    <t>7698/210</t>
  </si>
  <si>
    <t>1600 kg</t>
  </si>
  <si>
    <t>11.12.2023</t>
  </si>
  <si>
    <t>Ford</t>
  </si>
  <si>
    <t>Transit</t>
  </si>
  <si>
    <t>WFOFXXTTGFKL49408</t>
  </si>
  <si>
    <t>DWL FP77</t>
  </si>
  <si>
    <t>osobowy</t>
  </si>
  <si>
    <t>2019.12.11</t>
  </si>
  <si>
    <t>4840 kg</t>
  </si>
  <si>
    <t>VMAN36ZZ3JY371032</t>
  </si>
  <si>
    <t>DWLAV35</t>
  </si>
  <si>
    <t xml:space="preserve">SPECJALNY </t>
  </si>
  <si>
    <t>14.12.2017</t>
  </si>
  <si>
    <t>Gmina Wińsko</t>
  </si>
  <si>
    <t>Opel</t>
  </si>
  <si>
    <t>Combo D-Van</t>
  </si>
  <si>
    <t>W0L6VZU1AJ9633204</t>
  </si>
  <si>
    <t>DWLJT99</t>
  </si>
  <si>
    <t>24.04.2018</t>
  </si>
  <si>
    <t>uL. Na Piaski 12
 56 - 160 Wińsko</t>
  </si>
  <si>
    <r>
      <t>ul. Na Piaski 10</t>
    </r>
    <r>
      <rPr>
        <strike/>
        <sz val="10"/>
        <rFont val="Arial"/>
        <family val="2"/>
        <charset val="238"/>
      </rPr>
      <t xml:space="preserve"> 
</t>
    </r>
    <r>
      <rPr>
        <sz val="10"/>
        <rFont val="Arial"/>
        <family val="2"/>
        <charset val="238"/>
      </rPr>
      <t xml:space="preserve">  56 - 160 Wińsko</t>
    </r>
  </si>
  <si>
    <t>ul. Na Piaski 10
 56-160 Wińsko</t>
  </si>
  <si>
    <t>Głębowice 13</t>
  </si>
  <si>
    <t>gaśnice proszkowa szt.1</t>
  </si>
  <si>
    <t>Krzelów 86</t>
  </si>
  <si>
    <t>Drukarka etykiet</t>
  </si>
  <si>
    <t>Urzadzenie wielofunkcyjne Brother MFC-j3930DW</t>
  </si>
  <si>
    <t>Sprzęt audiowizulany</t>
  </si>
  <si>
    <t>mikser ALLEN&amp;HEATH WZ 16/2</t>
  </si>
  <si>
    <t>komputer Dell Vostro</t>
  </si>
  <si>
    <t>urządzenie wielofunkcyjne BROTHER MFC-T920DW</t>
  </si>
  <si>
    <t>serwer DELL T340</t>
  </si>
  <si>
    <t>aparat cyfrowy SONY ILCE-6000LB</t>
  </si>
  <si>
    <t>Monitoring zewnątrz budynku</t>
  </si>
  <si>
    <t>4. Szkoła Podstawowa w Krzelowie</t>
  </si>
  <si>
    <t>22.09.2023</t>
  </si>
  <si>
    <t>21.09.2024</t>
  </si>
  <si>
    <t>WV2ZZZ70ZPH131310</t>
  </si>
  <si>
    <t>DWL98EY</t>
  </si>
  <si>
    <t>OSP SMOGORZÓW WIELKI, SMOGORZÓW WIELKI 34, 56-160, WIŃSKO, REGON 932231181</t>
  </si>
  <si>
    <t>Volkswagen</t>
  </si>
  <si>
    <t>Transporter</t>
  </si>
  <si>
    <t>01.09.2023</t>
  </si>
  <si>
    <t>09.01.2024</t>
  </si>
  <si>
    <t>08.01.2025</t>
  </si>
  <si>
    <t>01.01.2024</t>
  </si>
  <si>
    <t>31.12.2025</t>
  </si>
  <si>
    <t>26.10.2024</t>
  </si>
  <si>
    <t>25.10.2025</t>
  </si>
  <si>
    <t>22.03.2024</t>
  </si>
  <si>
    <t>21.03.2025</t>
  </si>
  <si>
    <t>03.02.2024</t>
  </si>
  <si>
    <t>02.02.2025</t>
  </si>
  <si>
    <t>30.10.2023</t>
  </si>
  <si>
    <t>29.10.2024</t>
  </si>
  <si>
    <t>12.12.2023</t>
  </si>
  <si>
    <t>11.12.2024</t>
  </si>
  <si>
    <t>21.06.2023</t>
  </si>
  <si>
    <t>20.06.2024</t>
  </si>
  <si>
    <t>Ryzyka podlegające ubezpieczeniu w danym pojeździe (wybrane ryzyka zaznaczone X)</t>
  </si>
  <si>
    <t xml:space="preserve">                                                                                                                                                                                                                                                                                                                                                                                                                                                                                                                                                                                                                                                                                                                                                                                                                                                                                                                                                                                                                                                                                                                                                                                                                                                                                                                                                                                                                                                                                                                                                                                                                                                                                                                                                                                                                                                                                                                                                                                                                                                                                                                                                                                                                                                                                                                                                                                                                                                                                                                                                                                                                                                                                                                                                                                                                                                                                                                                                                                                                                                                                                                                                                                                                                                                                                                                                                                                                                                                                                                                                                                                                                                                                                                                                                                                                                                                                                                                                                                                                                                                                                                                                                                                                                                                                                                                                                                                                                                                                                                                                                                                                                                                                                                                                                                                                                                                                                                                                                                                                                                                                                                                                                                                                                                                                                                                                                                                                                                                                                                                                                                                                                                                                                                                                                                                                                                                                                                                                                                                                                                                                                                                                                                                                                                                                                                                                                                                                                                                                                                                                                                                                                                                                                                                                                                                                                                                                                                                                                                                                                                                                                                                                                                                                                                                                                                                                                                                                                                                                                                                                                                                                                                                                                                                                                                                                                                        </t>
  </si>
  <si>
    <t>Suma ubezpieczenia (wartość pojazdu z VAT)</t>
  </si>
  <si>
    <t>do remontu, remont planowany w 2023 r. (po uzyskaniu dofinansowania)</t>
  </si>
  <si>
    <t>TAK, budynek SP Wińsko jest w trakcie modernizacji  (remont dachu oraz 
nowa instalacja fotowoltaiczna), ostateczna wartość jeszcze nieznana</t>
  </si>
  <si>
    <t xml:space="preserve">4 947 590,21 </t>
  </si>
  <si>
    <t xml:space="preserve">są tylko w  części budynku sali sportowej przy SP Wińsko (tabela GOSTiR) </t>
  </si>
  <si>
    <r>
      <t>1.</t>
    </r>
    <r>
      <rPr>
        <sz val="12"/>
        <rFont val="Times New Roman"/>
        <family val="1"/>
        <charset val="238"/>
      </rPr>
      <t xml:space="preserve">      </t>
    </r>
    <r>
      <rPr>
        <sz val="12"/>
        <rFont val="Arial"/>
        <family val="2"/>
        <charset val="238"/>
      </rPr>
      <t>Czy w okresie ostatnich 25 lat w zgłaszanych do ubezpieczenia lokalizacjach wystąpiły szkody powodziowe lub podtopienia?</t>
    </r>
  </si>
  <si>
    <r>
      <t>2.</t>
    </r>
    <r>
      <rPr>
        <sz val="12"/>
        <rFont val="Times New Roman"/>
        <family val="1"/>
        <charset val="238"/>
      </rPr>
      <t xml:space="preserve">      </t>
    </r>
    <r>
      <rPr>
        <sz val="12"/>
        <rFont val="Arial"/>
        <family val="2"/>
        <charset val="238"/>
      </rPr>
      <t>Czy wszystkie budynki zgłoszone do ubezpieczenia posiadają pozwolenie na użytkowanie stosownie do aktualnego przeznaczenia?</t>
    </r>
  </si>
  <si>
    <r>
      <t>3.</t>
    </r>
    <r>
      <rPr>
        <sz val="12"/>
        <rFont val="Times New Roman"/>
        <family val="1"/>
        <charset val="238"/>
      </rPr>
      <t xml:space="preserve">      </t>
    </r>
    <r>
      <rPr>
        <sz val="12"/>
        <rFont val="Arial"/>
        <family val="2"/>
        <charset val="238"/>
      </rPr>
      <t>Czy mienie będące przedmiotem ubezpieczenia jest zabezpieczone w sposób przewidziany obowiązującymi przepisami aktów prawnych w zakresie ochrony przeciwpożarowej?</t>
    </r>
  </si>
  <si>
    <r>
      <t>4.</t>
    </r>
    <r>
      <rPr>
        <sz val="12"/>
        <rFont val="Times New Roman"/>
        <family val="1"/>
        <charset val="238"/>
      </rPr>
      <t xml:space="preserve">      </t>
    </r>
    <r>
      <rPr>
        <sz val="12"/>
        <rFont val="Arial"/>
        <family val="2"/>
        <charset val="238"/>
      </rPr>
      <t>Czy wszystkie budynki zgłoszone do ubezpieczenia i ich instalacje poddawane są regularnym przeglądom wynikającym z przepisów prawa, co potwierdzone jest każdorazowo pisemnym protokołami?</t>
    </r>
  </si>
  <si>
    <r>
      <t>5.</t>
    </r>
    <r>
      <rPr>
        <sz val="12"/>
        <rFont val="Times New Roman"/>
        <family val="1"/>
        <charset val="238"/>
      </rPr>
      <t xml:space="preserve">      </t>
    </r>
    <r>
      <rPr>
        <sz val="12"/>
        <rFont val="Arial"/>
        <family val="2"/>
        <charset val="238"/>
      </rPr>
      <t>Czy w konstrukcji budynków zgłoszonych do ubezpieczenia znajduje się płyta warstwowa?</t>
    </r>
  </si>
  <si>
    <r>
      <t>6.</t>
    </r>
    <r>
      <rPr>
        <sz val="12"/>
        <rFont val="Times New Roman"/>
        <family val="1"/>
        <charset val="238"/>
      </rPr>
      <t xml:space="preserve">      </t>
    </r>
    <r>
      <rPr>
        <sz val="12"/>
        <rFont val="Arial"/>
        <family val="2"/>
        <charset val="238"/>
      </rPr>
      <t>Czy do ubezpieczenia zgłoszone zostały budynki nieużytkowane, pustostany?</t>
    </r>
  </si>
  <si>
    <r>
      <t>7.</t>
    </r>
    <r>
      <rPr>
        <sz val="12"/>
        <rFont val="Times New Roman"/>
        <family val="1"/>
        <charset val="238"/>
      </rPr>
      <t xml:space="preserve">      </t>
    </r>
    <r>
      <rPr>
        <sz val="12"/>
        <rFont val="Arial"/>
        <family val="2"/>
        <charset val="238"/>
      </rPr>
      <t xml:space="preserve">Czy do ubezpieczenia zgłoszona została infrastruktura mostowa? </t>
    </r>
  </si>
  <si>
    <r>
      <t>8.</t>
    </r>
    <r>
      <rPr>
        <sz val="12"/>
        <rFont val="Times New Roman"/>
        <family val="1"/>
        <charset val="238"/>
      </rPr>
      <t xml:space="preserve">      </t>
    </r>
    <r>
      <rPr>
        <sz val="12"/>
        <rFont val="Arial"/>
        <family val="2"/>
        <charset val="238"/>
      </rPr>
      <t>Czy do ubezpieczenia zgłoszone zostały budowle hydrotechniczne (tj. nabrzeża, mola, tamy, groble, kanały, wały przeciwpowodziowe i mienie na nich się znajdujące)?</t>
    </r>
  </si>
  <si>
    <r>
      <t>10.</t>
    </r>
    <r>
      <rPr>
        <sz val="12"/>
        <rFont val="Times New Roman"/>
        <family val="1"/>
        <charset val="238"/>
      </rPr>
      <t xml:space="preserve">   </t>
    </r>
    <r>
      <rPr>
        <sz val="12"/>
        <rFont val="Arial"/>
        <family val="2"/>
        <charset val="238"/>
      </rPr>
      <t xml:space="preserve">Czy do ubezpieczenia zgłoszone zostały namioty, hale namiotowe oraz mienie znajdujące się w takich obiektach? </t>
    </r>
  </si>
  <si>
    <r>
      <t>11.</t>
    </r>
    <r>
      <rPr>
        <sz val="12"/>
        <rFont val="Times New Roman"/>
        <family val="1"/>
        <charset val="238"/>
      </rPr>
      <t xml:space="preserve">   </t>
    </r>
    <r>
      <rPr>
        <sz val="12"/>
        <rFont val="Arial"/>
        <family val="2"/>
        <charset val="238"/>
      </rPr>
      <t>Czy do ubezpieczenia zgłoszone zostały obiekty użytkowane sezonowo?</t>
    </r>
  </si>
  <si>
    <r>
      <t>12.</t>
    </r>
    <r>
      <rPr>
        <sz val="12"/>
        <rFont val="Times New Roman"/>
        <family val="1"/>
        <charset val="238"/>
      </rPr>
      <t xml:space="preserve">      </t>
    </r>
    <r>
      <rPr>
        <sz val="12"/>
        <rFont val="Arial"/>
        <family val="2"/>
        <charset val="238"/>
      </rPr>
      <t>Czy do ubezpieczenia zgłoszone zostało mienie zabytkowe, zbiory i eksponaty muzealne?</t>
    </r>
  </si>
  <si>
    <r>
      <t>14.</t>
    </r>
    <r>
      <rPr>
        <sz val="12"/>
        <rFont val="Times New Roman"/>
        <family val="1"/>
        <charset val="238"/>
      </rPr>
      <t xml:space="preserve">   </t>
    </r>
    <r>
      <rPr>
        <sz val="12"/>
        <rFont val="Arial"/>
        <family val="2"/>
        <charset val="238"/>
      </rPr>
      <t>Czy planowany jest zakup instalacji solarnych lub fotowoltaicznych?</t>
    </r>
  </si>
  <si>
    <r>
      <t>16.</t>
    </r>
    <r>
      <rPr>
        <sz val="12"/>
        <rFont val="Times New Roman"/>
        <family val="1"/>
        <charset val="238"/>
      </rPr>
      <t xml:space="preserve">   </t>
    </r>
    <r>
      <rPr>
        <sz val="12"/>
        <rFont val="Arial"/>
        <family val="2"/>
        <charset val="238"/>
      </rPr>
      <t>Czy Ubezpieczony posiada, zarządza, administruje wysypiskiem śmieci, sortownią, spalarnią odpadów?</t>
    </r>
  </si>
  <si>
    <r>
      <t>17.</t>
    </r>
    <r>
      <rPr>
        <sz val="12"/>
        <rFont val="Times New Roman"/>
        <family val="1"/>
        <charset val="238"/>
      </rPr>
      <t xml:space="preserve">   </t>
    </r>
    <r>
      <rPr>
        <sz val="12"/>
        <rFont val="Arial"/>
        <family val="2"/>
        <charset val="238"/>
      </rPr>
      <t>Czy Ubezpieczony posiada, zarządza, administruje punktami selektywnej zbiórki odpadów?</t>
    </r>
  </si>
  <si>
    <r>
      <t>18.</t>
    </r>
    <r>
      <rPr>
        <sz val="12"/>
        <rFont val="Times New Roman"/>
        <family val="1"/>
        <charset val="238"/>
      </rPr>
      <t xml:space="preserve">   </t>
    </r>
    <r>
      <rPr>
        <sz val="12"/>
        <rFont val="Arial"/>
        <family val="2"/>
        <charset val="238"/>
      </rPr>
      <t xml:space="preserve">Czy Ubezpieczony planuje lub jest w trakcie wykonywania remontów, przebudowy lub innych inwestycji o takim charakterze w odniesieniu do posiadanego mienia?  </t>
    </r>
  </si>
  <si>
    <r>
      <t>Zielona Karta</t>
    </r>
    <r>
      <rPr>
        <sz val="12"/>
        <rFont val="Arial"/>
        <family val="2"/>
        <charset val="238"/>
      </rPr>
      <t xml:space="preserve"> (kraj)</t>
    </r>
  </si>
  <si>
    <t>Zalew Słup</t>
  </si>
  <si>
    <t>teren rekreacyjno-sportowy  : pomosty, wiaty, grill, ławki, śluza/zapora</t>
  </si>
  <si>
    <r>
      <t xml:space="preserve">Budynek UG </t>
    </r>
    <r>
      <rPr>
        <b/>
        <sz val="13"/>
        <rFont val="Arial"/>
        <family val="2"/>
        <charset val="238"/>
      </rPr>
      <t>(instalacja fotowoltaiczna WARTOŚĆ: około 10 000,00 zł )</t>
    </r>
  </si>
  <si>
    <r>
      <t xml:space="preserve">Sala sportowa </t>
    </r>
    <r>
      <rPr>
        <b/>
        <sz val="13"/>
        <rFont val="Arial"/>
        <family val="2"/>
        <charset val="238"/>
      </rPr>
      <t>+ instalacja fotowoltaiczna o wartości 100 000,00 zł</t>
    </r>
  </si>
  <si>
    <r>
      <t>Świetlica Białawy Wielkie</t>
    </r>
    <r>
      <rPr>
        <b/>
        <sz val="13"/>
        <rFont val="Arial"/>
        <family val="2"/>
        <charset val="238"/>
      </rPr>
      <t xml:space="preserve"> + instalacja fotowoltaiczna o wartości 24000,00 zł</t>
    </r>
  </si>
  <si>
    <r>
      <t xml:space="preserve">Świetlica Grzeszyn </t>
    </r>
    <r>
      <rPr>
        <b/>
        <sz val="13"/>
        <rFont val="Arial"/>
        <family val="2"/>
        <charset val="238"/>
      </rPr>
      <t>+ instalacja fotowoltaiczna o wartości 24000,00 zł</t>
    </r>
  </si>
  <si>
    <r>
      <t xml:space="preserve">Świetlica Konary </t>
    </r>
    <r>
      <rPr>
        <b/>
        <sz val="13"/>
        <rFont val="Arial"/>
        <family val="2"/>
        <charset val="238"/>
      </rPr>
      <t>+ instalacja fotowoltaiczna o wartości 24000,00 zł</t>
    </r>
  </si>
  <si>
    <r>
      <t xml:space="preserve">Świetlica Iwno </t>
    </r>
    <r>
      <rPr>
        <b/>
        <sz val="13"/>
        <rFont val="Arial"/>
        <family val="2"/>
        <charset val="238"/>
      </rPr>
      <t>+ instalacja fotowoltaiczna o wartości 24000,00 zł</t>
    </r>
  </si>
  <si>
    <r>
      <t xml:space="preserve">Świetlica Przyborów </t>
    </r>
    <r>
      <rPr>
        <b/>
        <sz val="13"/>
        <rFont val="Arial"/>
        <family val="2"/>
        <charset val="238"/>
      </rPr>
      <t>+ instalacja fotowoltaiczna o wartości 24000,00 zł</t>
    </r>
  </si>
  <si>
    <r>
      <t xml:space="preserve">Świetlica Rudawa </t>
    </r>
    <r>
      <rPr>
        <b/>
        <sz val="13"/>
        <rFont val="Arial"/>
        <family val="2"/>
        <charset val="238"/>
      </rPr>
      <t>+ instalacja fotowoltaiczna o wartości 24000,00 zł</t>
    </r>
  </si>
  <si>
    <r>
      <t>Świetlica Wegrzce</t>
    </r>
    <r>
      <rPr>
        <b/>
        <sz val="13"/>
        <rFont val="Arial"/>
        <family val="2"/>
        <charset val="238"/>
      </rPr>
      <t xml:space="preserve"> + instalacja fotowoltaiczna o wartości 24000,00 zł</t>
    </r>
  </si>
  <si>
    <r>
      <t xml:space="preserve">Budynek Żłobek Winsko ul. Szkolna </t>
    </r>
    <r>
      <rPr>
        <b/>
        <sz val="13"/>
        <rFont val="Arial"/>
        <family val="2"/>
        <charset val="238"/>
      </rPr>
      <t>+ instalacja fotowoltaiczna o wartości 140.000,00 zł</t>
    </r>
  </si>
  <si>
    <t>KB</t>
  </si>
  <si>
    <r>
      <t>9.</t>
    </r>
    <r>
      <rPr>
        <sz val="12"/>
        <rFont val="Times New Roman"/>
        <family val="1"/>
        <charset val="238"/>
      </rPr>
      <t xml:space="preserve">      </t>
    </r>
    <r>
      <rPr>
        <sz val="12"/>
        <rFont val="Arial"/>
        <family val="2"/>
        <charset val="238"/>
      </rPr>
      <t>Czy do ubezpieczenia mienia w zakresie all risk zgłoszone zostały drogi publiczne?</t>
    </r>
  </si>
  <si>
    <t>Panele fotowoltaiczne są zamontowane na budynkach:  świetlica Białawy 
wielkie, świetlica Grzeszyn, świetlica Konary, świetlica Iwno, świetlica 
Przyborów, świetlica Rudawa, świetlica Węgrzce,  Żłobek Wińsko ul. 
Szkolna,  Sala sportowa w Orzeszkowie.Inforamacje co do wartości znajdują się w tabeli nr 3, kolumna B.</t>
  </si>
  <si>
    <r>
      <t>13.</t>
    </r>
    <r>
      <rPr>
        <sz val="12"/>
        <rFont val="Times New Roman"/>
        <family val="1"/>
        <charset val="238"/>
      </rPr>
      <t xml:space="preserve">   </t>
    </r>
    <r>
      <rPr>
        <sz val="12"/>
        <rFont val="Arial"/>
        <family val="2"/>
        <charset val="238"/>
      </rPr>
      <t>Czy do ubezpieczenia zostały zgłoszone instalacje solarne (kolektory słoneczne) i instalacje fotowoltaiczne?</t>
    </r>
  </si>
  <si>
    <r>
      <t>15.</t>
    </r>
    <r>
      <rPr>
        <sz val="12"/>
        <rFont val="Times New Roman"/>
        <family val="1"/>
        <charset val="238"/>
      </rPr>
      <t xml:space="preserve">   </t>
    </r>
    <r>
      <rPr>
        <sz val="12"/>
        <rFont val="Arial"/>
        <family val="2"/>
        <charset val="238"/>
      </rPr>
      <t>Czy do ubezpieczenia zgłoszone zostały światłowody?</t>
    </r>
  </si>
  <si>
    <t>Tabela nr 8</t>
  </si>
  <si>
    <t>O</t>
  </si>
  <si>
    <t>O określona przez K</t>
  </si>
  <si>
    <t>Lokal mieszkalny Wińsko ul. Szkolna 4</t>
  </si>
  <si>
    <t>remont kapitalny 2022 250000,00zł</t>
  </si>
  <si>
    <t>rodaj wartości - KB (księgowa brutto), O (odtworzeniowa), O określona przez K - odtworzeniowa określona przez Klienta)</t>
  </si>
  <si>
    <t>Ryzyko</t>
  </si>
  <si>
    <t>Data Szkody</t>
  </si>
  <si>
    <t>Opis szkody</t>
  </si>
  <si>
    <t>Suma wypłat</t>
  </si>
  <si>
    <t>Mienie od ognia i innych zdarzeń</t>
  </si>
  <si>
    <t>Zalanie mienia wskutek intensywnych opadów deszczu</t>
  </si>
  <si>
    <t>Zalanie mienia w wyniku przecieku na dachu budynku biurowego podczas obfitych opadów deszczu.</t>
  </si>
  <si>
    <t>Zalanie pomieszczeń sali gimnastycznej wskutek intensywnych opadów deszczu</t>
  </si>
  <si>
    <t>Zalanie mienia wskutek ulewnych deszczy</t>
  </si>
  <si>
    <t>Szyby</t>
  </si>
  <si>
    <t>Uszkodzenie szyby na hali sportowej w pokoju nauczycielskim na skutek uderzenia od wewnątrz.</t>
  </si>
  <si>
    <t>Zerwanie papy na dachach budynków szkoły w wyniku silnego , porywistego wiatru.</t>
  </si>
  <si>
    <t>Uszkodzenie dachu (zerwanie papy) oraz zalanie szatni na parterze budynku Przedszkola wskutek silnego wiatru oraz opadów deszczu</t>
  </si>
  <si>
    <t>Zerwanie dachu ze świetlicy wiejskiej w wyniku wichury.</t>
  </si>
  <si>
    <t>Uszkodzenie dachu budynku mieszkalnego w wyniku silnego, porywistego wiatru.</t>
  </si>
  <si>
    <t>OC dróg</t>
  </si>
  <si>
    <t>Uszkodzenie pojazdu na drodze w wyniku wjechania w niezabezpieczony  ubytek w nawierzchni jezdni.</t>
  </si>
  <si>
    <t>Uszkodzenie dachówek na połaci dachu budynku gospodarczego wskutek działania silnego wiatru</t>
  </si>
  <si>
    <t>Uszkodzenie dachówek na połaci dachu budynku żłobka wskutek silnej wichury w dniu 21.10.2021r.</t>
  </si>
  <si>
    <t>Uszkodzenie ogrodzenia w wyniku przewróćenia się drzewa rosnacego w pasie drogowym.</t>
  </si>
  <si>
    <t>OC ogólne</t>
  </si>
  <si>
    <t>Uszkodzenie pojazdu wskutek uderzenia przez chwilowo niezabezpieczony namiot przygotowywany do transportu podczas silnego podmuchu wiatru</t>
  </si>
  <si>
    <t>AC</t>
  </si>
  <si>
    <t>Uszkodzenie przedniej szyby pojazdu wskutek uderzenia kamieniem</t>
  </si>
  <si>
    <t>Uszkodzenie pojazdu na drodze wskutek uderzenia przez kamyk podczas mijania się z innym pojazdem</t>
  </si>
  <si>
    <t>Zalanie mienia wskutek awarii instalacji wodnej</t>
  </si>
  <si>
    <t>NNW</t>
  </si>
  <si>
    <t>Uraz ciała podczas działań ratowniczych( zabezpieczanie domów i gospodarstw przed zalaniem)</t>
  </si>
  <si>
    <t>Uszkodzenie urządzeń wskutek awarii instalacji elektrycznej.</t>
  </si>
  <si>
    <t>Elektronika</t>
  </si>
  <si>
    <t>Uszkodzenie laptopa wskutek nieszczęśliwego upadku</t>
  </si>
  <si>
    <t>Zalanie pomieszczeń w budynku szkoły wraz z wyposażeniem wskutek awarii instalacji wodnej.</t>
  </si>
  <si>
    <t>Uszkodzenie ogrodzenia wskutek zdarzenia drogowego.</t>
  </si>
  <si>
    <t>Kradzież</t>
  </si>
  <si>
    <t>Zniszczenie mienia podczas próby włamania</t>
  </si>
  <si>
    <t>Zalanie mienia wskutek awarii instalacji grzewczej.</t>
  </si>
  <si>
    <t>Zalanie ściany oraz sufitu w łazience w lokalu mieszkalnym przez lokatora zamieszkującego  mieszkanie gminne znajdujące się na wyższej kondygnacji</t>
  </si>
  <si>
    <t>Zalanie pomieszczeń w budynkach szkoły oraz uszkodzenie dachu wskutek wiatru oraz obfitych opadów deszczu.</t>
  </si>
  <si>
    <t>Zalanie budynku biurowego wskutek obfitych opadów deszczu</t>
  </si>
  <si>
    <t>Włamanie do świetlicy wiejskiej oraz uszkodzenie okna, drzwiczek (włazu) do piwnicy oraz drzwi przesuwnych przez nieznanych sprawców</t>
  </si>
  <si>
    <t>Uszkodzenie pojazdu na drodze w wyniku najechania na ukryty w zaroślach pień ( po ścietym drzewie),  znajdujący się na nowo wykonanym  i utwrdzonym poboczu.</t>
  </si>
  <si>
    <t>Włamanie do świetlicy wiejskiej oraz kradzież mienia przez nieznanych sprawców</t>
  </si>
  <si>
    <t>Pożar w budynku mieszkalnym - całkowite spłonięcie dachu wraz z więźbą (cały strych). Zalaniu uległy pozostałe kondygnacje.</t>
  </si>
  <si>
    <t>Uszkodzenie  dachu budynku mieszkalnego wskutek ulewnych deszczy i silnego wiatru.</t>
  </si>
  <si>
    <t>Zalanie mieszkania, klatki schodowej oraz zniszczenie elewacji budynku wskutek ulewnych deszczu i porywistego wiatru.</t>
  </si>
  <si>
    <t>Uszkodzenie pojazdu na drodze w wyniku najechania na studzienkę burzową, która była w złym stanie w chwili zdarzenia.</t>
  </si>
  <si>
    <t>Włamanie do świetlicy wiejskiej i kradzież mienia.</t>
  </si>
  <si>
    <t>Szkodowość na podstawie raportów Ubezpieczycieli na dzień 19.01.2023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</si>
</sst>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0\ _z_ł"/>
  </numFmts>
  <fonts count="40" x14ac:knownFonts="1">
    <font>
      <sz val="10"/>
      <name val="Arial"/>
      <charset val="238"/>
    </font>
    <font>
      <sz val="10"/>
      <name val="Arial"/>
      <family val="2"/>
      <charset val="238"/>
    </font>
    <font>
      <sz val="10"/>
      <name val="Arial"/>
      <family val="2"/>
      <charset val="238"/>
    </font>
    <font>
      <b/>
      <sz val="10"/>
      <name val="Arial"/>
      <family val="2"/>
      <charset val="238"/>
    </font>
    <font>
      <b/>
      <sz val="14"/>
      <name val="Arial"/>
      <family val="2"/>
      <charset val="238"/>
    </font>
    <font>
      <b/>
      <i/>
      <sz val="12"/>
      <name val="Arial"/>
      <family val="2"/>
      <charset val="238"/>
    </font>
    <font>
      <b/>
      <sz val="13"/>
      <name val="Arial"/>
      <family val="2"/>
      <charset val="238"/>
    </font>
    <font>
      <b/>
      <sz val="11"/>
      <name val="Arial"/>
      <family val="2"/>
      <charset val="238"/>
    </font>
    <font>
      <b/>
      <sz val="10"/>
      <name val="Arial"/>
      <family val="2"/>
      <charset val="238"/>
    </font>
    <font>
      <sz val="9"/>
      <name val="Arial"/>
      <family val="2"/>
      <charset val="238"/>
    </font>
    <font>
      <b/>
      <i/>
      <sz val="10"/>
      <name val="Arial"/>
      <family val="2"/>
      <charset val="238"/>
    </font>
    <font>
      <b/>
      <i/>
      <u/>
      <sz val="10"/>
      <name val="Arial"/>
      <family val="2"/>
      <charset val="238"/>
    </font>
    <font>
      <i/>
      <sz val="10"/>
      <name val="Arial"/>
      <family val="2"/>
      <charset val="238"/>
    </font>
    <font>
      <sz val="8"/>
      <name val="Arial"/>
      <family val="2"/>
      <charset val="238"/>
    </font>
    <font>
      <b/>
      <sz val="10"/>
      <name val="Arial CE"/>
      <charset val="238"/>
    </font>
    <font>
      <b/>
      <sz val="12"/>
      <name val="Arial"/>
      <family val="2"/>
      <charset val="238"/>
    </font>
    <font>
      <b/>
      <i/>
      <sz val="10"/>
      <name val="Arial"/>
      <family val="2"/>
    </font>
    <font>
      <b/>
      <sz val="12"/>
      <name val="Arial"/>
      <family val="2"/>
    </font>
    <font>
      <b/>
      <sz val="11"/>
      <name val="Arial"/>
      <family val="2"/>
    </font>
    <font>
      <b/>
      <sz val="10"/>
      <name val="Arial"/>
      <family val="2"/>
    </font>
    <font>
      <sz val="10"/>
      <name val="Arial CE"/>
      <charset val="238"/>
    </font>
    <font>
      <b/>
      <sz val="9"/>
      <name val="Arial"/>
      <family val="2"/>
      <charset val="238"/>
    </font>
    <font>
      <b/>
      <sz val="10"/>
      <color indexed="60"/>
      <name val="Arial"/>
      <family val="2"/>
      <charset val="238"/>
    </font>
    <font>
      <sz val="12"/>
      <name val="Times New Roman"/>
      <family val="1"/>
      <charset val="238"/>
    </font>
    <font>
      <sz val="10"/>
      <color rgb="FFFF0000"/>
      <name val="Arial"/>
      <family val="2"/>
      <charset val="238"/>
    </font>
    <font>
      <sz val="8"/>
      <color rgb="FF000000"/>
      <name val="Segoe UI"/>
      <family val="2"/>
      <charset val="238"/>
    </font>
    <font>
      <sz val="10"/>
      <color theme="1"/>
      <name val="Arial"/>
      <family val="2"/>
      <charset val="238"/>
    </font>
    <font>
      <sz val="10"/>
      <name val="Calibri"/>
      <family val="2"/>
      <charset val="238"/>
      <scheme val="minor"/>
    </font>
    <font>
      <sz val="12"/>
      <name val="Arial"/>
      <family val="2"/>
      <charset val="238"/>
    </font>
    <font>
      <sz val="11"/>
      <color rgb="FF000000"/>
      <name val="Calibri"/>
      <family val="2"/>
      <charset val="238"/>
    </font>
    <font>
      <strike/>
      <sz val="10"/>
      <name val="Arial"/>
      <family val="2"/>
      <charset val="238"/>
    </font>
    <font>
      <sz val="12"/>
      <name val="MS Gothic"/>
      <family val="3"/>
      <charset val="238"/>
    </font>
    <font>
      <i/>
      <sz val="12"/>
      <name val="Arial"/>
      <family val="2"/>
      <charset val="238"/>
    </font>
    <font>
      <i/>
      <sz val="12"/>
      <color rgb="FFFF0000"/>
      <name val="Arial"/>
      <family val="2"/>
      <charset val="238"/>
    </font>
    <font>
      <sz val="12"/>
      <color theme="1"/>
      <name val="Arial"/>
      <family val="2"/>
      <charset val="238"/>
    </font>
    <font>
      <sz val="13"/>
      <name val="Arial"/>
      <family val="2"/>
      <charset val="238"/>
    </font>
    <font>
      <sz val="13"/>
      <color theme="1"/>
      <name val="Arial"/>
      <family val="2"/>
      <charset val="238"/>
    </font>
    <font>
      <b/>
      <sz val="12"/>
      <color rgb="FF000000"/>
      <name val="Arial"/>
      <family val="2"/>
      <charset val="238"/>
    </font>
    <font>
      <sz val="12"/>
      <color rgb="FF000000"/>
      <name val="Arial"/>
      <family val="2"/>
      <charset val="238"/>
    </font>
    <font>
      <b/>
      <sz val="12"/>
      <color theme="1"/>
      <name val="Arial"/>
      <family val="2"/>
      <charset val="238"/>
    </font>
  </fonts>
  <fills count="1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bottom/>
      <diagonal/>
    </border>
    <border>
      <left style="thin">
        <color rgb="FF000000"/>
      </left>
      <right/>
      <top style="thin">
        <color rgb="FF000000"/>
      </top>
      <bottom style="thin">
        <color rgb="FF000000"/>
      </bottom>
      <diagonal/>
    </border>
  </borders>
  <cellStyleXfs count="6">
    <xf numFmtId="0" fontId="0" fillId="0" borderId="0"/>
    <xf numFmtId="0" fontId="20" fillId="0" borderId="0"/>
    <xf numFmtId="44" fontId="1" fillId="0" borderId="0" applyFont="0" applyFill="0" applyBorder="0" applyAlignment="0" applyProtection="0"/>
    <xf numFmtId="44" fontId="20" fillId="0" borderId="0" applyFont="0" applyFill="0" applyBorder="0" applyAlignment="0" applyProtection="0"/>
    <xf numFmtId="0" fontId="1" fillId="0" borderId="0"/>
    <xf numFmtId="0" fontId="29" fillId="0" borderId="0"/>
  </cellStyleXfs>
  <cellXfs count="34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165" fontId="2" fillId="0" borderId="0" xfId="0" applyNumberFormat="1" applyFont="1" applyAlignment="1">
      <alignment horizontal="center" vertical="center" wrapText="1"/>
    </xf>
    <xf numFmtId="0" fontId="6" fillId="0" borderId="0" xfId="0" applyFont="1"/>
    <xf numFmtId="0" fontId="3" fillId="0" borderId="1" xfId="0" applyFont="1" applyBorder="1" applyAlignment="1">
      <alignment horizontal="center"/>
    </xf>
    <xf numFmtId="0" fontId="2" fillId="0" borderId="0" xfId="0" applyFont="1"/>
    <xf numFmtId="0" fontId="0" fillId="0" borderId="0" xfId="0" applyAlignment="1">
      <alignment vertical="center"/>
    </xf>
    <xf numFmtId="0" fontId="3" fillId="0" borderId="0" xfId="0" applyFont="1"/>
    <xf numFmtId="0" fontId="0" fillId="0" borderId="1" xfId="0" applyBorder="1" applyAlignment="1">
      <alignment horizontal="center" vertical="center"/>
    </xf>
    <xf numFmtId="0" fontId="8" fillId="0" borderId="0" xfId="0" applyFont="1"/>
    <xf numFmtId="0" fontId="2" fillId="0" borderId="0" xfId="0" applyFont="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wrapText="1"/>
    </xf>
    <xf numFmtId="0" fontId="1" fillId="0" borderId="1" xfId="0" applyFont="1" applyBorder="1" applyAlignment="1">
      <alignment vertical="center" wrapText="1"/>
    </xf>
    <xf numFmtId="164" fontId="2" fillId="0" borderId="0" xfId="0" applyNumberFormat="1" applyFont="1" applyAlignment="1">
      <alignment horizontal="right"/>
    </xf>
    <xf numFmtId="164" fontId="2" fillId="0" borderId="1" xfId="0" applyNumberFormat="1" applyFont="1" applyBorder="1" applyAlignment="1">
      <alignment horizontal="right" vertical="center" wrapText="1"/>
    </xf>
    <xf numFmtId="164" fontId="3" fillId="0" borderId="1" xfId="0" applyNumberFormat="1" applyFont="1" applyBorder="1" applyAlignment="1">
      <alignment horizontal="right" vertical="center" wrapText="1"/>
    </xf>
    <xf numFmtId="0" fontId="1" fillId="0" borderId="0" xfId="0" applyFont="1"/>
    <xf numFmtId="0" fontId="0" fillId="0" borderId="1" xfId="0" applyBorder="1"/>
    <xf numFmtId="0" fontId="2" fillId="0" borderId="1" xfId="0" applyFont="1" applyBorder="1" applyAlignment="1">
      <alignment horizontal="center" vertical="center"/>
    </xf>
    <xf numFmtId="164" fontId="3" fillId="0" borderId="0" xfId="0" applyNumberFormat="1" applyFont="1" applyAlignment="1">
      <alignment horizontal="right"/>
    </xf>
    <xf numFmtId="164" fontId="2" fillId="0" borderId="0" xfId="0" applyNumberFormat="1" applyFont="1" applyAlignment="1">
      <alignment horizontal="right" wrapText="1"/>
    </xf>
    <xf numFmtId="164" fontId="3" fillId="0" borderId="1" xfId="0" applyNumberFormat="1" applyFont="1" applyBorder="1" applyAlignment="1">
      <alignment horizontal="right" wrapText="1"/>
    </xf>
    <xf numFmtId="164" fontId="3" fillId="0" borderId="1" xfId="0" applyNumberFormat="1" applyFont="1" applyBorder="1" applyAlignment="1">
      <alignment horizontal="right" vertical="top" wrapText="1"/>
    </xf>
    <xf numFmtId="164" fontId="2" fillId="0" borderId="1" xfId="0" applyNumberFormat="1" applyFont="1" applyBorder="1" applyAlignment="1">
      <alignment horizontal="right" wrapText="1"/>
    </xf>
    <xf numFmtId="164" fontId="14" fillId="0" borderId="1" xfId="0" applyNumberFormat="1" applyFont="1" applyBorder="1" applyAlignment="1">
      <alignment horizontal="right" vertical="center" wrapText="1"/>
    </xf>
    <xf numFmtId="164" fontId="3" fillId="0" borderId="1" xfId="0" applyNumberFormat="1" applyFont="1" applyBorder="1" applyAlignment="1">
      <alignment vertical="center" wrapText="1"/>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wrapText="1"/>
    </xf>
    <xf numFmtId="49" fontId="0" fillId="0" borderId="1" xfId="0" applyNumberFormat="1" applyBorder="1" applyAlignment="1">
      <alignment horizontal="center" vertical="center"/>
    </xf>
    <xf numFmtId="164" fontId="0" fillId="0" borderId="0" xfId="0" applyNumberFormat="1"/>
    <xf numFmtId="164" fontId="6" fillId="0" borderId="0" xfId="0" applyNumberFormat="1" applyFont="1" applyAlignment="1">
      <alignment horizontal="right"/>
    </xf>
    <xf numFmtId="164" fontId="3" fillId="0" borderId="1" xfId="0" applyNumberFormat="1" applyFont="1" applyBorder="1" applyAlignment="1">
      <alignment horizontal="center" vertical="center" wrapText="1"/>
    </xf>
    <xf numFmtId="164" fontId="2" fillId="0" borderId="0" xfId="0" applyNumberFormat="1" applyFont="1" applyAlignment="1">
      <alignment horizontal="right" vertical="center"/>
    </xf>
    <xf numFmtId="164" fontId="0" fillId="0" borderId="1" xfId="0" applyNumberFormat="1" applyBorder="1" applyAlignment="1">
      <alignment vertical="center"/>
    </xf>
    <xf numFmtId="164" fontId="3" fillId="0" borderId="1" xfId="0" applyNumberFormat="1" applyFont="1" applyBorder="1" applyAlignment="1">
      <alignment vertical="center"/>
    </xf>
    <xf numFmtId="164" fontId="0" fillId="0" borderId="4" xfId="0" applyNumberFormat="1" applyBorder="1" applyAlignment="1">
      <alignment vertical="center"/>
    </xf>
    <xf numFmtId="164" fontId="0" fillId="0" borderId="1" xfId="0" applyNumberFormat="1" applyBorder="1" applyAlignment="1">
      <alignment horizontal="right" vertical="center"/>
    </xf>
    <xf numFmtId="164" fontId="0" fillId="0" borderId="4" xfId="0" applyNumberFormat="1" applyBorder="1" applyAlignment="1">
      <alignment horizontal="right" vertical="center"/>
    </xf>
    <xf numFmtId="0" fontId="0" fillId="0" borderId="1" xfId="0" applyBorder="1" applyAlignment="1">
      <alignment horizontal="center"/>
    </xf>
    <xf numFmtId="0" fontId="0" fillId="0" borderId="0" xfId="0" applyAlignment="1">
      <alignment horizontal="center"/>
    </xf>
    <xf numFmtId="164" fontId="2" fillId="0" borderId="5" xfId="0" applyNumberFormat="1" applyFont="1" applyBorder="1" applyAlignment="1">
      <alignment horizontal="right" vertical="center"/>
    </xf>
    <xf numFmtId="164" fontId="3" fillId="0" borderId="0" xfId="0" applyNumberFormat="1" applyFont="1" applyAlignment="1">
      <alignment horizontal="center" wrapText="1"/>
    </xf>
    <xf numFmtId="164" fontId="3" fillId="0" borderId="2" xfId="0" applyNumberFormat="1" applyFont="1" applyBorder="1" applyAlignment="1">
      <alignment vertical="center" wrapText="1"/>
    </xf>
    <xf numFmtId="0" fontId="3" fillId="0" borderId="0" xfId="0" applyFont="1" applyAlignment="1">
      <alignment horizontal="center" vertical="center" wrapText="1"/>
    </xf>
    <xf numFmtId="164" fontId="3" fillId="0" borderId="0" xfId="0" applyNumberFormat="1" applyFont="1" applyAlignment="1">
      <alignment vertical="center" wrapText="1"/>
    </xf>
    <xf numFmtId="164" fontId="3" fillId="3" borderId="1" xfId="0" applyNumberFormat="1" applyFont="1" applyFill="1" applyBorder="1" applyAlignment="1">
      <alignment horizontal="right" wrapText="1"/>
    </xf>
    <xf numFmtId="0" fontId="17" fillId="0" borderId="0" xfId="0" applyFont="1" applyAlignment="1">
      <alignment horizontal="center" wrapText="1"/>
    </xf>
    <xf numFmtId="0" fontId="18" fillId="0" borderId="0" xfId="0" applyFont="1" applyAlignment="1">
      <alignment horizontal="center"/>
    </xf>
    <xf numFmtId="0" fontId="0" fillId="0" borderId="1" xfId="0" applyBorder="1" applyAlignment="1">
      <alignment horizontal="center" wrapText="1"/>
    </xf>
    <xf numFmtId="0" fontId="10" fillId="0" borderId="0" xfId="0" applyFo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3" fillId="0" borderId="0" xfId="0" applyFont="1" applyAlignment="1">
      <alignment vertical="center"/>
    </xf>
    <xf numFmtId="0" fontId="7" fillId="0" borderId="0" xfId="0" applyFont="1"/>
    <xf numFmtId="0" fontId="24" fillId="0" borderId="0" xfId="0" applyFont="1"/>
    <xf numFmtId="0" fontId="3" fillId="0" borderId="1" xfId="0" applyFont="1" applyBorder="1" applyAlignment="1">
      <alignment horizontal="center" vertical="center"/>
    </xf>
    <xf numFmtId="0" fontId="1" fillId="0" borderId="1" xfId="4" applyBorder="1" applyAlignment="1">
      <alignment horizontal="center" vertical="center" wrapText="1"/>
    </xf>
    <xf numFmtId="0" fontId="1" fillId="0" borderId="1" xfId="4" applyBorder="1" applyAlignment="1">
      <alignment horizontal="left" vertical="center" wrapText="1"/>
    </xf>
    <xf numFmtId="0" fontId="1" fillId="0" borderId="1" xfId="4" quotePrefix="1" applyBorder="1" applyAlignment="1">
      <alignment horizontal="center" vertical="center" wrapText="1"/>
    </xf>
    <xf numFmtId="49" fontId="1" fillId="0" borderId="1" xfId="4" quotePrefix="1" applyNumberFormat="1" applyBorder="1" applyAlignment="1">
      <alignment horizontal="center" vertical="center" wrapText="1"/>
    </xf>
    <xf numFmtId="49" fontId="1" fillId="0" borderId="1" xfId="4" applyNumberFormat="1" applyBorder="1" applyAlignment="1">
      <alignment horizontal="center" vertical="center" wrapText="1"/>
    </xf>
    <xf numFmtId="0" fontId="26" fillId="0" borderId="1" xfId="0" applyFont="1" applyBorder="1" applyAlignment="1">
      <alignment horizontal="center" vertical="center"/>
    </xf>
    <xf numFmtId="49" fontId="1" fillId="0" borderId="1" xfId="0" applyNumberFormat="1" applyFont="1" applyBorder="1" applyAlignment="1">
      <alignment horizontal="center" vertical="center"/>
    </xf>
    <xf numFmtId="0" fontId="27" fillId="4"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4" borderId="1" xfId="0" applyFont="1" applyFill="1" applyBorder="1" applyAlignment="1">
      <alignment vertical="center" wrapText="1"/>
    </xf>
    <xf numFmtId="0" fontId="1" fillId="0" borderId="1" xfId="0" applyFont="1" applyBorder="1" applyAlignment="1">
      <alignment horizontal="center" vertical="center" wrapText="1"/>
    </xf>
    <xf numFmtId="2" fontId="1" fillId="4" borderId="1" xfId="0" applyNumberFormat="1" applyFont="1" applyFill="1" applyBorder="1" applyAlignment="1">
      <alignment vertical="center" wrapText="1"/>
    </xf>
    <xf numFmtId="2" fontId="1" fillId="0" borderId="1" xfId="0" applyNumberFormat="1" applyFont="1" applyBorder="1" applyAlignment="1">
      <alignment vertical="center" wrapText="1"/>
    </xf>
    <xf numFmtId="2" fontId="1" fillId="0" borderId="5" xfId="0" applyNumberFormat="1" applyFont="1" applyBorder="1" applyAlignment="1">
      <alignment vertical="center" wrapText="1"/>
    </xf>
    <xf numFmtId="0" fontId="27" fillId="4" borderId="1" xfId="0" applyFont="1" applyFill="1" applyBorder="1" applyAlignment="1" applyProtection="1">
      <alignment horizontal="left"/>
      <protection locked="0"/>
    </xf>
    <xf numFmtId="2" fontId="1" fillId="4" borderId="1" xfId="0" applyNumberFormat="1" applyFont="1" applyFill="1" applyBorder="1" applyAlignment="1">
      <alignment horizontal="right" vertical="center" wrapText="1"/>
    </xf>
    <xf numFmtId="0" fontId="27" fillId="4" borderId="1"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1" fillId="0" borderId="1" xfId="4" applyBorder="1" applyAlignment="1">
      <alignment vertical="center" wrapText="1"/>
    </xf>
    <xf numFmtId="0" fontId="28" fillId="0" borderId="16" xfId="0" applyFont="1" applyBorder="1" applyAlignment="1">
      <alignment horizontal="center" vertical="center" wrapText="1"/>
    </xf>
    <xf numFmtId="0" fontId="28" fillId="4" borderId="16" xfId="0" applyFont="1" applyFill="1" applyBorder="1" applyAlignment="1">
      <alignment horizontal="center" vertical="center" wrapText="1"/>
    </xf>
    <xf numFmtId="4" fontId="28" fillId="0" borderId="5" xfId="0" applyNumberFormat="1" applyFont="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Border="1" applyAlignment="1">
      <alignment horizontal="center" vertical="center" wrapText="1"/>
    </xf>
    <xf numFmtId="4" fontId="1" fillId="0" borderId="1" xfId="4" applyNumberFormat="1" applyBorder="1" applyAlignment="1">
      <alignment horizontal="center" vertical="center" wrapText="1"/>
    </xf>
    <xf numFmtId="4" fontId="1" fillId="0" borderId="1" xfId="0" applyNumberFormat="1" applyFont="1" applyBorder="1" applyAlignment="1">
      <alignment vertical="center" wrapText="1"/>
    </xf>
    <xf numFmtId="2" fontId="1" fillId="4" borderId="1" xfId="0" applyNumberFormat="1" applyFont="1" applyFill="1" applyBorder="1"/>
    <xf numFmtId="0" fontId="27" fillId="4" borderId="1"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center" vertical="center" wrapText="1"/>
      <protection locked="0"/>
    </xf>
    <xf numFmtId="4" fontId="27" fillId="4" borderId="1" xfId="0" applyNumberFormat="1" applyFont="1" applyFill="1" applyBorder="1" applyAlignment="1" applyProtection="1">
      <alignment horizontal="right" vertical="center" wrapText="1"/>
      <protection locked="0"/>
    </xf>
    <xf numFmtId="0" fontId="9" fillId="0" borderId="1" xfId="0" applyFont="1" applyBorder="1" applyAlignment="1">
      <alignment vertical="center" wrapText="1"/>
    </xf>
    <xf numFmtId="0" fontId="1"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24" fillId="0" borderId="0" xfId="0" applyFont="1" applyAlignment="1">
      <alignment horizontal="left" vertical="center" indent="4"/>
    </xf>
    <xf numFmtId="4" fontId="26" fillId="0" borderId="21" xfId="0" applyNumberFormat="1" applyFont="1" applyBorder="1" applyAlignment="1">
      <alignment vertical="center" wrapText="1"/>
    </xf>
    <xf numFmtId="4" fontId="26" fillId="4" borderId="21" xfId="0" applyNumberFormat="1" applyFont="1" applyFill="1" applyBorder="1" applyAlignment="1">
      <alignment vertical="center" wrapText="1"/>
    </xf>
    <xf numFmtId="0" fontId="5" fillId="0" borderId="0" xfId="0" applyFont="1" applyAlignment="1">
      <alignment horizontal="right" vertical="center"/>
    </xf>
    <xf numFmtId="0" fontId="1" fillId="0" borderId="5" xfId="0" applyFont="1" applyBorder="1" applyAlignment="1">
      <alignment horizontal="left" vertical="center" wrapText="1"/>
    </xf>
    <xf numFmtId="44" fontId="1" fillId="0" borderId="1" xfId="0" applyNumberFormat="1" applyFont="1" applyBorder="1" applyAlignment="1">
      <alignment horizontal="left" vertical="center" wrapText="1"/>
    </xf>
    <xf numFmtId="0" fontId="15" fillId="0" borderId="0" xfId="0" applyFont="1" applyAlignment="1">
      <alignment vertical="center"/>
    </xf>
    <xf numFmtId="0" fontId="28" fillId="0" borderId="0" xfId="0" applyFont="1"/>
    <xf numFmtId="0" fontId="28" fillId="0" borderId="10" xfId="0" applyFont="1" applyBorder="1" applyAlignment="1">
      <alignment horizontal="left" vertical="center" wrapText="1" indent="4"/>
    </xf>
    <xf numFmtId="0" fontId="31" fillId="0" borderId="10" xfId="0" applyFont="1" applyBorder="1" applyAlignment="1">
      <alignment horizontal="center" vertical="center" wrapText="1"/>
    </xf>
    <xf numFmtId="0" fontId="32" fillId="0" borderId="11" xfId="0" applyFont="1" applyBorder="1" applyAlignment="1">
      <alignment horizontal="left" vertical="center" wrapText="1" indent="4"/>
    </xf>
    <xf numFmtId="0" fontId="31" fillId="0" borderId="11" xfId="0" applyFont="1" applyBorder="1" applyAlignment="1">
      <alignment horizontal="center" vertical="center" wrapText="1"/>
    </xf>
    <xf numFmtId="0" fontId="32" fillId="0" borderId="10" xfId="0" applyFont="1" applyBorder="1" applyAlignment="1">
      <alignment horizontal="left" vertical="center" wrapText="1" indent="4"/>
    </xf>
    <xf numFmtId="0" fontId="28" fillId="0" borderId="9" xfId="0" applyFont="1" applyBorder="1" applyAlignment="1">
      <alignment horizontal="left" vertical="center" wrapText="1" indent="4"/>
    </xf>
    <xf numFmtId="0" fontId="31" fillId="0" borderId="9" xfId="0" applyFont="1" applyBorder="1" applyAlignment="1">
      <alignment horizontal="center" vertical="center" wrapText="1"/>
    </xf>
    <xf numFmtId="0" fontId="32" fillId="0" borderId="10" xfId="0" applyFont="1" applyBorder="1" applyAlignment="1">
      <alignment horizontal="justify" vertical="center"/>
    </xf>
    <xf numFmtId="0" fontId="32" fillId="0" borderId="11" xfId="0" applyFont="1" applyBorder="1" applyAlignment="1">
      <alignment horizontal="justify" vertical="center"/>
    </xf>
    <xf numFmtId="0" fontId="33" fillId="0" borderId="11" xfId="0" applyFont="1" applyBorder="1" applyAlignment="1">
      <alignment horizontal="left" vertical="center" wrapText="1" indent="4"/>
    </xf>
    <xf numFmtId="0" fontId="32" fillId="0" borderId="11" xfId="0" applyFont="1" applyBorder="1" applyAlignment="1">
      <alignment horizontal="left" vertical="center" indent="4"/>
    </xf>
    <xf numFmtId="0" fontId="28" fillId="0" borderId="0" xfId="0" applyFont="1" applyAlignment="1">
      <alignment horizontal="left" vertical="center" indent="4"/>
    </xf>
    <xf numFmtId="0" fontId="32" fillId="0" borderId="0" xfId="0" applyFont="1" applyAlignment="1">
      <alignment horizontal="left" vertical="center" indent="4"/>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164" fontId="28" fillId="0" borderId="0" xfId="0" applyNumberFormat="1" applyFont="1" applyAlignment="1">
      <alignment horizontal="center" vertical="center"/>
    </xf>
    <xf numFmtId="0" fontId="15" fillId="0" borderId="0" xfId="0" applyFont="1" applyAlignment="1">
      <alignment horizontal="left" vertical="center"/>
    </xf>
    <xf numFmtId="164" fontId="32" fillId="0" borderId="0" xfId="0" applyNumberFormat="1" applyFont="1" applyAlignment="1">
      <alignment horizontal="center" vertical="center"/>
    </xf>
    <xf numFmtId="0" fontId="15" fillId="0" borderId="0" xfId="0" applyFont="1" applyAlignment="1">
      <alignment horizontal="center" vertical="center"/>
    </xf>
    <xf numFmtId="0" fontId="15" fillId="8" borderId="1" xfId="0" applyFont="1" applyFill="1" applyBorder="1" applyAlignment="1">
      <alignment horizontal="center" vertical="center" wrapText="1"/>
    </xf>
    <xf numFmtId="0" fontId="15" fillId="8" borderId="1" xfId="0" applyFont="1" applyFill="1" applyBorder="1" applyAlignment="1">
      <alignment horizontal="center" vertical="center" textRotation="90" wrapText="1"/>
    </xf>
    <xf numFmtId="164" fontId="15" fillId="8" borderId="1" xfId="0" applyNumberFormat="1"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5" borderId="5" xfId="0" applyFont="1" applyFill="1" applyBorder="1" applyAlignment="1">
      <alignment horizontal="center" vertical="center"/>
    </xf>
    <xf numFmtId="0" fontId="28" fillId="4" borderId="5" xfId="0" applyFont="1" applyFill="1" applyBorder="1" applyAlignment="1">
      <alignment horizontal="left" vertical="center" wrapText="1"/>
    </xf>
    <xf numFmtId="0" fontId="28" fillId="0" borderId="1" xfId="0" applyFont="1" applyBorder="1" applyAlignment="1">
      <alignment horizontal="center" vertical="center" wrapText="1"/>
    </xf>
    <xf numFmtId="0" fontId="28" fillId="4" borderId="1" xfId="0" applyFont="1" applyFill="1" applyBorder="1" applyAlignment="1">
      <alignment horizontal="center" vertical="center" wrapText="1"/>
    </xf>
    <xf numFmtId="4" fontId="28" fillId="4" borderId="5" xfId="0" applyNumberFormat="1" applyFont="1" applyFill="1" applyBorder="1" applyAlignment="1">
      <alignment horizontal="center" vertical="center" wrapText="1"/>
    </xf>
    <xf numFmtId="0" fontId="28" fillId="4" borderId="8" xfId="0" applyFont="1" applyFill="1" applyBorder="1" applyAlignment="1">
      <alignment horizontal="center" vertical="center" wrapText="1"/>
    </xf>
    <xf numFmtId="2" fontId="28" fillId="4" borderId="1"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28" fillId="0" borderId="1" xfId="0" applyFont="1" applyBorder="1" applyAlignment="1">
      <alignment horizontal="center" vertical="center"/>
    </xf>
    <xf numFmtId="4" fontId="28" fillId="4" borderId="1" xfId="0" applyNumberFormat="1" applyFont="1" applyFill="1" applyBorder="1" applyAlignment="1">
      <alignment horizontal="center" vertical="center" wrapText="1"/>
    </xf>
    <xf numFmtId="164" fontId="28" fillId="4" borderId="1" xfId="0" applyNumberFormat="1" applyFont="1" applyFill="1" applyBorder="1" applyAlignment="1">
      <alignment horizontal="center" vertical="center" wrapText="1"/>
    </xf>
    <xf numFmtId="49" fontId="28" fillId="4" borderId="1" xfId="0" applyNumberFormat="1" applyFont="1" applyFill="1" applyBorder="1" applyAlignment="1">
      <alignment horizontal="center" vertical="center" wrapText="1"/>
    </xf>
    <xf numFmtId="0" fontId="28" fillId="0" borderId="1" xfId="0" applyFont="1" applyBorder="1" applyAlignment="1">
      <alignment horizontal="left" vertical="center" wrapText="1"/>
    </xf>
    <xf numFmtId="2" fontId="28" fillId="0" borderId="8" xfId="0" applyNumberFormat="1" applyFont="1" applyBorder="1" applyAlignment="1">
      <alignment horizontal="center" vertical="center" wrapText="1"/>
    </xf>
    <xf numFmtId="0" fontId="28" fillId="4" borderId="4" xfId="0" applyFont="1" applyFill="1" applyBorder="1" applyAlignment="1">
      <alignment horizontal="center" vertical="center" wrapText="1"/>
    </xf>
    <xf numFmtId="2" fontId="28" fillId="4" borderId="8" xfId="0" applyNumberFormat="1" applyFont="1" applyFill="1" applyBorder="1" applyAlignment="1">
      <alignment horizontal="center" vertical="center" wrapText="1"/>
    </xf>
    <xf numFmtId="0" fontId="28" fillId="0" borderId="5" xfId="0" applyFont="1" applyBorder="1" applyAlignment="1">
      <alignment horizontal="left" vertical="center" wrapText="1"/>
    </xf>
    <xf numFmtId="0" fontId="28" fillId="4" borderId="1" xfId="0" applyFont="1" applyFill="1" applyBorder="1" applyAlignment="1">
      <alignment horizontal="center" vertical="center"/>
    </xf>
    <xf numFmtId="1" fontId="28" fillId="0" borderId="1" xfId="0" applyNumberFormat="1" applyFont="1" applyBorder="1" applyAlignment="1">
      <alignment horizontal="center" vertical="center" wrapText="1"/>
    </xf>
    <xf numFmtId="0" fontId="28" fillId="4" borderId="5" xfId="0" applyFont="1" applyFill="1" applyBorder="1" applyAlignment="1">
      <alignment horizontal="center" vertical="center"/>
    </xf>
    <xf numFmtId="0" fontId="28" fillId="4" borderId="14"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0" borderId="8" xfId="0" applyFont="1" applyBorder="1" applyAlignment="1">
      <alignment horizontal="center" vertical="center" wrapText="1"/>
    </xf>
    <xf numFmtId="49" fontId="28" fillId="0" borderId="1" xfId="0" applyNumberFormat="1" applyFont="1" applyBorder="1" applyAlignment="1">
      <alignment horizontal="center" vertical="center" wrapText="1"/>
    </xf>
    <xf numFmtId="0" fontId="28" fillId="0" borderId="7" xfId="0" applyFont="1" applyBorder="1" applyAlignment="1">
      <alignment horizontal="center" vertical="center" wrapText="1"/>
    </xf>
    <xf numFmtId="4" fontId="28" fillId="0" borderId="7"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164" fontId="28" fillId="0" borderId="5" xfId="0" applyNumberFormat="1" applyFont="1" applyBorder="1" applyAlignment="1">
      <alignment horizontal="center" vertical="center" wrapText="1"/>
    </xf>
    <xf numFmtId="0" fontId="28" fillId="0" borderId="6" xfId="0"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xf>
    <xf numFmtId="164" fontId="5"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0" borderId="8" xfId="0" applyFont="1" applyBorder="1" applyAlignment="1">
      <alignment horizontal="center" vertical="center"/>
    </xf>
    <xf numFmtId="164" fontId="15"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xf>
    <xf numFmtId="0" fontId="28" fillId="5" borderId="8" xfId="0" applyFont="1" applyFill="1" applyBorder="1" applyAlignment="1">
      <alignment horizontal="center" vertical="center"/>
    </xf>
    <xf numFmtId="0" fontId="28" fillId="0" borderId="14" xfId="0" applyFont="1" applyBorder="1" applyAlignment="1">
      <alignment horizontal="center" vertical="center" wrapText="1"/>
    </xf>
    <xf numFmtId="0" fontId="28" fillId="8" borderId="1" xfId="0" applyFont="1" applyFill="1" applyBorder="1" applyAlignment="1">
      <alignment horizontal="left" vertical="center" wrapText="1"/>
    </xf>
    <xf numFmtId="164" fontId="32"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xf>
    <xf numFmtId="164" fontId="15" fillId="2" borderId="1" xfId="0" applyNumberFormat="1" applyFont="1" applyFill="1" applyBorder="1" applyAlignment="1">
      <alignment horizontal="center" vertical="center" wrapText="1"/>
    </xf>
    <xf numFmtId="11" fontId="28" fillId="0" borderId="1" xfId="0" applyNumberFormat="1" applyFont="1" applyBorder="1" applyAlignment="1">
      <alignment horizontal="center" vertical="center"/>
    </xf>
    <xf numFmtId="14" fontId="28" fillId="4" borderId="1" xfId="0" applyNumberFormat="1" applyFont="1" applyFill="1" applyBorder="1" applyAlignment="1">
      <alignment horizontal="center" vertical="center" wrapText="1"/>
    </xf>
    <xf numFmtId="11" fontId="28" fillId="4" borderId="1" xfId="0" applyNumberFormat="1" applyFont="1" applyFill="1" applyBorder="1" applyAlignment="1">
      <alignment horizontal="center" vertical="center"/>
    </xf>
    <xf numFmtId="164" fontId="15" fillId="5" borderId="1" xfId="2" applyNumberFormat="1"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5" xfId="0" applyFont="1" applyBorder="1" applyAlignment="1">
      <alignment horizontal="center" vertical="center" wrapText="1"/>
    </xf>
    <xf numFmtId="0" fontId="35" fillId="0" borderId="0" xfId="0" applyFont="1" applyAlignment="1">
      <alignment horizontal="left" vertical="center"/>
    </xf>
    <xf numFmtId="0" fontId="35" fillId="4" borderId="5"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5" fillId="4" borderId="1" xfId="0" applyFont="1" applyFill="1" applyBorder="1" applyAlignment="1">
      <alignment horizontal="left" vertical="center"/>
    </xf>
    <xf numFmtId="0" fontId="35" fillId="0" borderId="1" xfId="0" applyFont="1" applyBorder="1" applyAlignment="1">
      <alignment horizontal="left" vertical="center" wrapText="1"/>
    </xf>
    <xf numFmtId="0" fontId="35" fillId="0" borderId="5" xfId="0" applyFont="1" applyBorder="1" applyAlignment="1">
      <alignment horizontal="left" vertical="center" wrapText="1"/>
    </xf>
    <xf numFmtId="0" fontId="35" fillId="0" borderId="16" xfId="0" applyFont="1" applyBorder="1" applyAlignment="1">
      <alignment horizontal="left" vertical="center" wrapText="1"/>
    </xf>
    <xf numFmtId="0" fontId="35" fillId="0" borderId="4" xfId="0" applyFont="1" applyBorder="1" applyAlignment="1">
      <alignment horizontal="left" vertical="center" wrapText="1"/>
    </xf>
    <xf numFmtId="0" fontId="35" fillId="0" borderId="7" xfId="0" applyFont="1" applyBorder="1" applyAlignment="1">
      <alignment horizontal="left" vertical="center" wrapText="1"/>
    </xf>
    <xf numFmtId="0" fontId="35" fillId="0" borderId="6" xfId="0" applyFont="1" applyBorder="1" applyAlignment="1">
      <alignment horizontal="left" vertical="center" wrapText="1"/>
    </xf>
    <xf numFmtId="0" fontId="35" fillId="4" borderId="16" xfId="0" applyFont="1" applyFill="1" applyBorder="1" applyAlignment="1">
      <alignment horizontal="left" vertical="center" wrapText="1"/>
    </xf>
    <xf numFmtId="0" fontId="36" fillId="0" borderId="21" xfId="0" applyFont="1" applyBorder="1" applyAlignment="1">
      <alignment horizontal="left" vertical="center" wrapText="1"/>
    </xf>
    <xf numFmtId="0" fontId="28" fillId="0" borderId="0" xfId="0" applyFont="1" applyAlignment="1">
      <alignment horizontal="center" vertical="center" wrapText="1"/>
    </xf>
    <xf numFmtId="0" fontId="28" fillId="5" borderId="5"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6" fillId="0" borderId="21" xfId="0" applyFont="1" applyBorder="1" applyAlignment="1">
      <alignment horizontal="center" vertical="center" wrapText="1"/>
    </xf>
    <xf numFmtId="0" fontId="1" fillId="0" borderId="1" xfId="0" applyFont="1" applyBorder="1" applyAlignment="1">
      <alignment horizontal="center" vertical="center"/>
    </xf>
    <xf numFmtId="0" fontId="27" fillId="4" borderId="1" xfId="0" applyFont="1" applyFill="1" applyBorder="1" applyAlignment="1" applyProtection="1">
      <alignment horizontal="center" vertical="center"/>
      <protection locked="0"/>
    </xf>
    <xf numFmtId="0" fontId="2" fillId="0" borderId="0" xfId="0" applyFont="1" applyAlignment="1">
      <alignment horizontal="center" vertical="center" wrapText="1"/>
    </xf>
    <xf numFmtId="0" fontId="3" fillId="9" borderId="1" xfId="0"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2" fillId="0" borderId="0" xfId="0" applyFont="1" applyAlignment="1">
      <alignment vertical="center" wrapText="1"/>
    </xf>
    <xf numFmtId="4" fontId="12" fillId="0" borderId="1" xfId="0" applyNumberFormat="1" applyFont="1" applyBorder="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0" fontId="19" fillId="9" borderId="1" xfId="0" applyFont="1" applyFill="1" applyBorder="1" applyAlignment="1">
      <alignment horizontal="center" vertical="center"/>
    </xf>
    <xf numFmtId="0" fontId="0" fillId="9" borderId="1" xfId="0" applyFill="1" applyBorder="1" applyAlignment="1">
      <alignment horizontal="center" wrapText="1"/>
    </xf>
    <xf numFmtId="0" fontId="2" fillId="0" borderId="0" xfId="0" applyFont="1" applyAlignment="1">
      <alignment horizontal="left" wrapText="1"/>
    </xf>
    <xf numFmtId="0" fontId="3" fillId="9" borderId="1" xfId="0" applyFont="1" applyFill="1" applyBorder="1" applyAlignment="1">
      <alignment horizontal="left" vertical="center" wrapText="1"/>
    </xf>
    <xf numFmtId="0" fontId="1" fillId="0" borderId="0" xfId="0" applyFont="1" applyAlignment="1">
      <alignment horizontal="left"/>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6" borderId="1" xfId="0" applyFont="1" applyFill="1" applyBorder="1" applyAlignment="1">
      <alignment horizontal="left" vertical="center" wrapText="1"/>
    </xf>
    <xf numFmtId="0" fontId="26" fillId="0" borderId="21" xfId="0" applyFont="1" applyBorder="1" applyAlignment="1">
      <alignment horizontal="left" vertical="center" wrapText="1"/>
    </xf>
    <xf numFmtId="0" fontId="1" fillId="10"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26" fillId="0" borderId="0" xfId="0" applyFont="1" applyAlignment="1">
      <alignment vertical="center"/>
    </xf>
    <xf numFmtId="0" fontId="1" fillId="0" borderId="0" xfId="0" applyFont="1" applyAlignment="1">
      <alignment vertical="center" wrapText="1"/>
    </xf>
    <xf numFmtId="0" fontId="26" fillId="0" borderId="0" xfId="0" applyFont="1" applyAlignment="1">
      <alignment vertical="center" wrapText="1"/>
    </xf>
    <xf numFmtId="0" fontId="15" fillId="9" borderId="1" xfId="0" applyFont="1" applyFill="1" applyBorder="1" applyAlignment="1">
      <alignment horizontal="center" vertical="center" wrapText="1"/>
    </xf>
    <xf numFmtId="0" fontId="37" fillId="6" borderId="22" xfId="5" applyFont="1" applyFill="1" applyBorder="1" applyAlignment="1">
      <alignment vertical="center"/>
    </xf>
    <xf numFmtId="0" fontId="37" fillId="6" borderId="2" xfId="5" applyFont="1" applyFill="1" applyBorder="1" applyAlignment="1">
      <alignment vertical="center"/>
    </xf>
    <xf numFmtId="0" fontId="37" fillId="6" borderId="2" xfId="5" applyFont="1" applyFill="1" applyBorder="1" applyAlignment="1">
      <alignment vertical="center" wrapText="1"/>
    </xf>
    <xf numFmtId="0" fontId="37" fillId="6" borderId="15" xfId="5" applyFont="1" applyFill="1" applyBorder="1" applyAlignment="1">
      <alignment vertical="center"/>
    </xf>
    <xf numFmtId="0" fontId="38" fillId="0" borderId="0" xfId="5" applyFont="1" applyAlignment="1">
      <alignment vertical="center"/>
    </xf>
    <xf numFmtId="0" fontId="34" fillId="4" borderId="1" xfId="5" applyFont="1" applyFill="1" applyBorder="1" applyAlignment="1">
      <alignment horizontal="center" vertical="center" wrapText="1"/>
    </xf>
    <xf numFmtId="1" fontId="34" fillId="4" borderId="1" xfId="5" applyNumberFormat="1" applyFont="1" applyFill="1" applyBorder="1" applyAlignment="1">
      <alignment horizontal="center" vertical="center" wrapText="1"/>
    </xf>
    <xf numFmtId="0" fontId="39" fillId="7" borderId="1" xfId="5" applyFont="1" applyFill="1" applyBorder="1" applyAlignment="1">
      <alignment horizontal="center" vertical="center" wrapText="1"/>
    </xf>
    <xf numFmtId="0" fontId="38" fillId="4" borderId="1" xfId="5" applyFont="1" applyFill="1" applyBorder="1" applyAlignment="1">
      <alignment horizontal="center" vertical="center"/>
    </xf>
    <xf numFmtId="0" fontId="15" fillId="4" borderId="1" xfId="5" applyFont="1" applyFill="1" applyBorder="1" applyAlignment="1">
      <alignment horizontal="center" vertical="center" wrapText="1"/>
    </xf>
    <xf numFmtId="0" fontId="15" fillId="4" borderId="8" xfId="5" applyFont="1" applyFill="1" applyBorder="1" applyAlignment="1">
      <alignment horizontal="center" vertical="center" wrapText="1"/>
    </xf>
    <xf numFmtId="0" fontId="38" fillId="0" borderId="1" xfId="5" applyFont="1" applyBorder="1" applyAlignment="1">
      <alignment horizontal="center" vertical="center"/>
    </xf>
    <xf numFmtId="0" fontId="38" fillId="0" borderId="0" xfId="5" applyFont="1" applyAlignment="1">
      <alignment horizontal="center" vertical="center"/>
    </xf>
    <xf numFmtId="0" fontId="38" fillId="4" borderId="0" xfId="5" applyFont="1" applyFill="1" applyAlignment="1">
      <alignment horizontal="center" vertical="center"/>
    </xf>
    <xf numFmtId="0" fontId="15" fillId="7" borderId="1" xfId="5" applyFont="1" applyFill="1" applyBorder="1" applyAlignment="1">
      <alignment horizontal="center" vertical="center" wrapText="1"/>
    </xf>
    <xf numFmtId="0" fontId="28" fillId="4" borderId="1" xfId="5" applyFont="1" applyFill="1" applyBorder="1" applyAlignment="1">
      <alignment horizontal="center" vertical="center" wrapText="1"/>
    </xf>
    <xf numFmtId="44" fontId="15" fillId="8" borderId="1" xfId="2" applyFont="1" applyFill="1" applyBorder="1" applyAlignment="1">
      <alignment horizontal="center" vertical="center" wrapText="1"/>
    </xf>
    <xf numFmtId="0" fontId="34" fillId="0" borderId="1" xfId="5" applyFont="1" applyBorder="1" applyAlignment="1">
      <alignment horizontal="center" vertical="center" wrapText="1"/>
    </xf>
    <xf numFmtId="14" fontId="34" fillId="0" borderId="1" xfId="5" applyNumberFormat="1" applyFont="1" applyBorder="1" applyAlignment="1">
      <alignment horizontal="center" vertical="center" wrapText="1"/>
    </xf>
    <xf numFmtId="3" fontId="28" fillId="0" borderId="1" xfId="5" applyNumberFormat="1" applyFont="1" applyBorder="1" applyAlignment="1">
      <alignment horizontal="center" vertical="center" wrapText="1"/>
    </xf>
    <xf numFmtId="0" fontId="28" fillId="4" borderId="1" xfId="5" applyFont="1" applyFill="1" applyBorder="1" applyAlignment="1">
      <alignment horizontal="center" vertical="center"/>
    </xf>
    <xf numFmtId="0" fontId="15" fillId="7" borderId="1" xfId="5" applyFont="1" applyFill="1" applyBorder="1" applyAlignment="1">
      <alignment horizontal="center" vertical="center"/>
    </xf>
    <xf numFmtId="44" fontId="15" fillId="8" borderId="1" xfId="2" applyFont="1" applyFill="1" applyBorder="1" applyAlignment="1">
      <alignment horizontal="center" vertical="center"/>
    </xf>
    <xf numFmtId="0" fontId="28" fillId="0" borderId="1" xfId="5" applyFont="1" applyBorder="1" applyAlignment="1">
      <alignment horizontal="center" vertical="center"/>
    </xf>
    <xf numFmtId="0" fontId="28" fillId="0" borderId="0" xfId="5" applyFont="1" applyAlignment="1">
      <alignment horizontal="center" vertical="center"/>
    </xf>
    <xf numFmtId="0" fontId="28" fillId="4" borderId="0" xfId="5" applyFont="1" applyFill="1" applyAlignment="1">
      <alignment horizontal="center" vertical="center"/>
    </xf>
    <xf numFmtId="0" fontId="37" fillId="6" borderId="8" xfId="5" applyFont="1" applyFill="1" applyBorder="1" applyAlignment="1">
      <alignment horizontal="left" vertical="center"/>
    </xf>
    <xf numFmtId="0" fontId="37" fillId="6" borderId="12" xfId="5" applyFont="1" applyFill="1" applyBorder="1" applyAlignment="1">
      <alignment horizontal="left" vertical="center"/>
    </xf>
    <xf numFmtId="0" fontId="37" fillId="6" borderId="12" xfId="5" applyFont="1" applyFill="1" applyBorder="1" applyAlignment="1">
      <alignment horizontal="left" vertical="center" wrapText="1"/>
    </xf>
    <xf numFmtId="0" fontId="37" fillId="6" borderId="13" xfId="5" applyFont="1" applyFill="1" applyBorder="1" applyAlignment="1">
      <alignment horizontal="left" vertical="center"/>
    </xf>
    <xf numFmtId="3" fontId="28" fillId="0" borderId="1" xfId="5" applyNumberFormat="1" applyFont="1" applyBorder="1" applyAlignment="1">
      <alignment horizontal="center" vertical="center"/>
    </xf>
    <xf numFmtId="0" fontId="37" fillId="6" borderId="8" xfId="5" applyFont="1" applyFill="1" applyBorder="1" applyAlignment="1">
      <alignment vertical="center"/>
    </xf>
    <xf numFmtId="0" fontId="37" fillId="6" borderId="12" xfId="5" applyFont="1" applyFill="1" applyBorder="1" applyAlignment="1">
      <alignment vertical="center"/>
    </xf>
    <xf numFmtId="0" fontId="37" fillId="6" borderId="12" xfId="5" applyFont="1" applyFill="1" applyBorder="1" applyAlignment="1">
      <alignment vertical="center" wrapText="1"/>
    </xf>
    <xf numFmtId="0" fontId="37" fillId="6" borderId="13" xfId="5" applyFont="1" applyFill="1" applyBorder="1" applyAlignment="1">
      <alignment vertical="center"/>
    </xf>
    <xf numFmtId="44" fontId="15" fillId="0" borderId="1" xfId="2" applyFont="1" applyFill="1" applyBorder="1" applyAlignment="1">
      <alignment horizontal="center" vertical="center"/>
    </xf>
    <xf numFmtId="164" fontId="15" fillId="8" borderId="1" xfId="0" applyNumberFormat="1" applyFont="1" applyFill="1" applyBorder="1" applyAlignment="1">
      <alignment horizontal="left" vertical="center" wrapText="1"/>
    </xf>
    <xf numFmtId="164" fontId="5" fillId="8" borderId="1" xfId="0" applyNumberFormat="1" applyFont="1" applyFill="1" applyBorder="1" applyAlignment="1">
      <alignment horizontal="left" vertical="center" wrapText="1"/>
    </xf>
    <xf numFmtId="0" fontId="35" fillId="4" borderId="1" xfId="0" applyFont="1" applyFill="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vertical="center"/>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xf>
    <xf numFmtId="0" fontId="28" fillId="0" borderId="9" xfId="0" applyFont="1" applyBorder="1" applyAlignment="1">
      <alignment horizontal="left" vertical="center" wrapText="1" indent="4"/>
    </xf>
    <xf numFmtId="0" fontId="28" fillId="0" borderId="10" xfId="0" applyFont="1" applyBorder="1" applyAlignment="1">
      <alignment horizontal="left" vertical="center" wrapText="1" indent="4"/>
    </xf>
    <xf numFmtId="0" fontId="28" fillId="0" borderId="11" xfId="0" applyFont="1" applyBorder="1" applyAlignment="1">
      <alignment horizontal="left" vertical="center" wrapText="1" indent="4"/>
    </xf>
    <xf numFmtId="0" fontId="31" fillId="0" borderId="20" xfId="0" applyFont="1" applyBorder="1" applyAlignment="1">
      <alignment horizontal="center" vertical="center" wrapText="1"/>
    </xf>
    <xf numFmtId="0" fontId="3" fillId="5"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3" borderId="1" xfId="0" applyFont="1" applyFill="1" applyBorder="1" applyAlignment="1">
      <alignment horizont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2" fontId="1" fillId="0" borderId="4" xfId="0" applyNumberFormat="1" applyFont="1" applyBorder="1" applyAlignment="1">
      <alignment horizontal="right" vertical="center" wrapText="1"/>
    </xf>
    <xf numFmtId="2" fontId="1" fillId="0" borderId="5" xfId="0" applyNumberFormat="1" applyFont="1" applyBorder="1" applyAlignment="1">
      <alignment horizontal="right" vertical="center" wrapText="1"/>
    </xf>
    <xf numFmtId="0" fontId="15" fillId="8"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8" borderId="1" xfId="0" applyFont="1" applyFill="1" applyBorder="1" applyAlignment="1">
      <alignment horizontal="center" vertical="center" textRotation="90" wrapText="1"/>
    </xf>
    <xf numFmtId="0" fontId="15" fillId="5" borderId="1" xfId="0" applyFont="1" applyFill="1" applyBorder="1" applyAlignment="1">
      <alignment horizontal="left" vertical="center" wrapText="1"/>
    </xf>
    <xf numFmtId="44" fontId="15" fillId="5" borderId="1" xfId="2" applyFont="1" applyFill="1" applyBorder="1" applyAlignment="1">
      <alignment horizontal="left" vertical="center" wrapText="1"/>
    </xf>
    <xf numFmtId="0" fontId="15" fillId="8"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164" fontId="15" fillId="8" borderId="1" xfId="0" applyNumberFormat="1" applyFont="1" applyFill="1" applyBorder="1" applyAlignment="1">
      <alignment horizontal="center" vertical="center" wrapText="1"/>
    </xf>
    <xf numFmtId="0" fontId="15" fillId="5" borderId="5" xfId="0" applyFont="1" applyFill="1" applyBorder="1" applyAlignment="1">
      <alignment horizontal="left" vertical="center" wrapText="1"/>
    </xf>
    <xf numFmtId="0" fontId="28" fillId="4" borderId="1"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4" borderId="8" xfId="0" applyFont="1" applyFill="1" applyBorder="1" applyAlignment="1">
      <alignment horizontal="center" vertical="center" wrapText="1"/>
    </xf>
    <xf numFmtId="0" fontId="28" fillId="4" borderId="13" xfId="0" applyFont="1" applyFill="1" applyBorder="1" applyAlignment="1">
      <alignment horizontal="center" vertical="center" wrapText="1"/>
    </xf>
    <xf numFmtId="2" fontId="28" fillId="4" borderId="1"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3" fillId="0" borderId="4" xfId="0" applyFont="1" applyBorder="1" applyAlignment="1">
      <alignment horizontal="center" vertical="center"/>
    </xf>
    <xf numFmtId="0" fontId="7" fillId="0" borderId="2" xfId="0" applyFont="1" applyBorder="1" applyAlignment="1">
      <alignment horizontal="center" vertical="center" wrapText="1"/>
    </xf>
    <xf numFmtId="0" fontId="19" fillId="2" borderId="1" xfId="0" applyFont="1" applyFill="1" applyBorder="1" applyAlignment="1">
      <alignment horizontal="center" vertical="center"/>
    </xf>
    <xf numFmtId="0" fontId="17" fillId="0" borderId="0" xfId="0" applyFont="1" applyAlignment="1">
      <alignment horizontal="center" wrapText="1"/>
    </xf>
    <xf numFmtId="164" fontId="28" fillId="8" borderId="5" xfId="0" applyNumberFormat="1" applyFont="1" applyFill="1" applyBorder="1" applyAlignment="1">
      <alignment horizontal="center" vertical="center" wrapText="1"/>
    </xf>
    <xf numFmtId="4" fontId="28" fillId="8" borderId="1" xfId="0" applyNumberFormat="1" applyFont="1" applyFill="1" applyBorder="1" applyAlignment="1">
      <alignment horizontal="center" vertical="center" wrapText="1"/>
    </xf>
    <xf numFmtId="44" fontId="28" fillId="8" borderId="1" xfId="0" applyNumberFormat="1" applyFont="1" applyFill="1" applyBorder="1" applyAlignment="1">
      <alignment horizontal="center" vertical="center" wrapText="1"/>
    </xf>
    <xf numFmtId="164" fontId="28" fillId="0" borderId="5" xfId="0" applyNumberFormat="1" applyFont="1" applyBorder="1" applyAlignment="1">
      <alignment horizontal="center" vertical="center" wrapText="1"/>
    </xf>
    <xf numFmtId="164" fontId="28" fillId="0" borderId="4" xfId="0" applyNumberFormat="1" applyFont="1" applyBorder="1" applyAlignment="1">
      <alignment horizontal="center" vertical="center" wrapText="1"/>
    </xf>
    <xf numFmtId="0" fontId="15" fillId="0" borderId="0" xfId="0" applyFont="1" applyBorder="1" applyAlignment="1">
      <alignment horizontal="center" vertical="center" wrapText="1"/>
    </xf>
    <xf numFmtId="164" fontId="28" fillId="0" borderId="16" xfId="0" applyNumberFormat="1" applyFont="1" applyBorder="1" applyAlignment="1">
      <alignment horizontal="center" vertical="center" wrapText="1"/>
    </xf>
    <xf numFmtId="164" fontId="28" fillId="0" borderId="0" xfId="0" applyNumberFormat="1" applyFont="1" applyAlignment="1">
      <alignment horizontal="right" vertical="center"/>
    </xf>
    <xf numFmtId="164" fontId="28" fillId="5" borderId="5" xfId="0" applyNumberFormat="1" applyFont="1" applyFill="1" applyBorder="1" applyAlignment="1">
      <alignment horizontal="right" vertical="center"/>
    </xf>
    <xf numFmtId="164" fontId="34" fillId="8" borderId="5" xfId="0" applyNumberFormat="1" applyFont="1" applyFill="1" applyBorder="1" applyAlignment="1">
      <alignment horizontal="right" vertical="center" wrapText="1"/>
    </xf>
    <xf numFmtId="164" fontId="28" fillId="4" borderId="1" xfId="0" applyNumberFormat="1" applyFont="1" applyFill="1" applyBorder="1" applyAlignment="1">
      <alignment horizontal="right" vertical="center" wrapText="1"/>
    </xf>
    <xf numFmtId="164" fontId="28" fillId="0" borderId="1" xfId="0" applyNumberFormat="1" applyFont="1" applyBorder="1" applyAlignment="1">
      <alignment horizontal="right" vertical="center" wrapText="1"/>
    </xf>
    <xf numFmtId="164" fontId="28" fillId="4" borderId="4" xfId="0" applyNumberFormat="1" applyFont="1" applyFill="1" applyBorder="1" applyAlignment="1">
      <alignment horizontal="right" vertical="center" wrapText="1"/>
    </xf>
    <xf numFmtId="164" fontId="28" fillId="4" borderId="5" xfId="0" applyNumberFormat="1" applyFont="1" applyFill="1" applyBorder="1" applyAlignment="1">
      <alignment horizontal="right" vertical="center" wrapText="1"/>
    </xf>
    <xf numFmtId="164" fontId="28" fillId="8" borderId="1" xfId="0" applyNumberFormat="1" applyFont="1" applyFill="1" applyBorder="1" applyAlignment="1">
      <alignment horizontal="right" vertical="center" wrapText="1"/>
    </xf>
    <xf numFmtId="164" fontId="28" fillId="8" borderId="5" xfId="0" applyNumberFormat="1" applyFont="1" applyFill="1" applyBorder="1" applyAlignment="1">
      <alignment horizontal="right" vertical="center" wrapText="1"/>
    </xf>
    <xf numFmtId="164" fontId="28" fillId="4" borderId="5" xfId="0" applyNumberFormat="1" applyFont="1" applyFill="1" applyBorder="1" applyAlignment="1">
      <alignment horizontal="right" vertical="center" wrapText="1"/>
    </xf>
    <xf numFmtId="164" fontId="28" fillId="0" borderId="5" xfId="0" applyNumberFormat="1" applyFont="1" applyBorder="1" applyAlignment="1">
      <alignment horizontal="right" vertical="center" wrapText="1"/>
    </xf>
    <xf numFmtId="164" fontId="28" fillId="8" borderId="1" xfId="0" applyNumberFormat="1" applyFont="1" applyFill="1" applyBorder="1" applyAlignment="1">
      <alignment horizontal="right" vertical="center"/>
    </xf>
    <xf numFmtId="164" fontId="15" fillId="5" borderId="1" xfId="0" applyNumberFormat="1" applyFont="1" applyFill="1" applyBorder="1" applyAlignment="1">
      <alignment horizontal="right" vertical="center" wrapText="1"/>
    </xf>
    <xf numFmtId="164" fontId="15" fillId="2" borderId="1" xfId="0" applyNumberFormat="1" applyFont="1" applyFill="1" applyBorder="1" applyAlignment="1">
      <alignment horizontal="right" vertical="center" wrapText="1"/>
    </xf>
    <xf numFmtId="164" fontId="15" fillId="5" borderId="1" xfId="2" applyNumberFormat="1" applyFont="1" applyFill="1" applyBorder="1" applyAlignment="1">
      <alignment horizontal="right" vertical="center" wrapText="1"/>
    </xf>
    <xf numFmtId="164" fontId="34" fillId="0" borderId="23" xfId="0" applyNumberFormat="1" applyFont="1" applyBorder="1" applyAlignment="1">
      <alignment horizontal="right" vertical="center" wrapText="1"/>
    </xf>
    <xf numFmtId="164" fontId="15" fillId="3" borderId="1" xfId="0" applyNumberFormat="1" applyFont="1" applyFill="1" applyBorder="1" applyAlignment="1">
      <alignment horizontal="righ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8" borderId="1"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12" xfId="0" applyFill="1" applyBorder="1" applyAlignment="1">
      <alignment horizontal="center" vertical="center" wrapText="1"/>
    </xf>
    <xf numFmtId="0" fontId="0" fillId="13" borderId="13" xfId="0" applyFill="1" applyBorder="1" applyAlignment="1">
      <alignment horizontal="center" vertical="center" wrapText="1"/>
    </xf>
    <xf numFmtId="0" fontId="0" fillId="0" borderId="0" xfId="0" applyAlignment="1">
      <alignment horizontal="left" vertical="center" wrapText="1"/>
    </xf>
    <xf numFmtId="164" fontId="3" fillId="0" borderId="0" xfId="0" applyNumberFormat="1" applyFont="1" applyAlignment="1">
      <alignment horizontal="right" wrapText="1"/>
    </xf>
    <xf numFmtId="164" fontId="1" fillId="0" borderId="0" xfId="0" applyNumberFormat="1" applyFont="1" applyAlignment="1">
      <alignment horizontal="right" wrapText="1"/>
    </xf>
    <xf numFmtId="164" fontId="0" fillId="8"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0" fontId="0" fillId="0" borderId="0" xfId="0" applyAlignment="1">
      <alignment horizontal="left" vertical="center" wrapText="1"/>
    </xf>
    <xf numFmtId="164" fontId="3" fillId="0" borderId="1" xfId="0" applyNumberFormat="1" applyFont="1" applyBorder="1" applyAlignment="1">
      <alignment horizontal="right"/>
    </xf>
  </cellXfs>
  <cellStyles count="6">
    <cellStyle name="Normalny" xfId="0" builtinId="0"/>
    <cellStyle name="Normalny 2" xfId="1" xr:uid="{00000000-0005-0000-0000-000001000000}"/>
    <cellStyle name="Normalny 3" xfId="4" xr:uid="{051016DD-4D7F-4C79-AA56-A843FAC16381}"/>
    <cellStyle name="Tekst objaśnienia 2" xfId="5" xr:uid="{4E072E6A-E298-4354-9233-99C0F1D075F3}"/>
    <cellStyle name="Walutowy" xfId="2" builtinId="4"/>
    <cellStyle name="Walutowy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1661160</xdr:colOff>
      <xdr:row>3</xdr:row>
      <xdr:rowOff>152400</xdr:rowOff>
    </xdr:to>
    <xdr:pic>
      <xdr:nvPicPr>
        <xdr:cNvPr id="7178" name="Picture 2">
          <a:extLst>
            <a:ext uri="{FF2B5EF4-FFF2-40B4-BE49-F238E27FC236}">
              <a16:creationId xmlns:a16="http://schemas.microsoft.com/office/drawing/2014/main" id="{00000000-0008-0000-00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454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2286000</xdr:colOff>
      <xdr:row>4</xdr:row>
      <xdr:rowOff>144780</xdr:rowOff>
    </xdr:to>
    <xdr:pic>
      <xdr:nvPicPr>
        <xdr:cNvPr id="10248" name="Picture 2">
          <a:extLst>
            <a:ext uri="{FF2B5EF4-FFF2-40B4-BE49-F238E27FC236}">
              <a16:creationId xmlns:a16="http://schemas.microsoft.com/office/drawing/2014/main" id="{00000000-0008-0000-01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640"/>
          <a:ext cx="2286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314325</xdr:colOff>
          <xdr:row>10</xdr:row>
          <xdr:rowOff>228600</xdr:rowOff>
        </xdr:from>
        <xdr:to>
          <xdr:col>1</xdr:col>
          <xdr:colOff>1543050</xdr:colOff>
          <xdr:row>11</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11</xdr:row>
          <xdr:rowOff>114300</xdr:rowOff>
        </xdr:from>
        <xdr:to>
          <xdr:col>1</xdr:col>
          <xdr:colOff>1543050</xdr:colOff>
          <xdr:row>12</xdr:row>
          <xdr:rowOff>304800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13</xdr:row>
          <xdr:rowOff>228600</xdr:rowOff>
        </xdr:from>
        <xdr:to>
          <xdr:col>1</xdr:col>
          <xdr:colOff>1543050</xdr:colOff>
          <xdr:row>14</xdr:row>
          <xdr:rowOff>28575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14</xdr:row>
          <xdr:rowOff>114300</xdr:rowOff>
        </xdr:from>
        <xdr:to>
          <xdr:col>1</xdr:col>
          <xdr:colOff>1543050</xdr:colOff>
          <xdr:row>16</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16</xdr:row>
          <xdr:rowOff>76200</xdr:rowOff>
        </xdr:from>
        <xdr:to>
          <xdr:col>1</xdr:col>
          <xdr:colOff>1543050</xdr:colOff>
          <xdr:row>16</xdr:row>
          <xdr:rowOff>409575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16</xdr:row>
          <xdr:rowOff>400050</xdr:rowOff>
        </xdr:from>
        <xdr:to>
          <xdr:col>1</xdr:col>
          <xdr:colOff>1543050</xdr:colOff>
          <xdr:row>16</xdr:row>
          <xdr:rowOff>666750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19</xdr:row>
          <xdr:rowOff>76200</xdr:rowOff>
        </xdr:from>
        <xdr:to>
          <xdr:col>1</xdr:col>
          <xdr:colOff>1543050</xdr:colOff>
          <xdr:row>19</xdr:row>
          <xdr:rowOff>409575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20</xdr:row>
          <xdr:rowOff>85725</xdr:rowOff>
        </xdr:from>
        <xdr:to>
          <xdr:col>1</xdr:col>
          <xdr:colOff>1543050</xdr:colOff>
          <xdr:row>21</xdr:row>
          <xdr:rowOff>114300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22</xdr:row>
          <xdr:rowOff>76200</xdr:rowOff>
        </xdr:from>
        <xdr:to>
          <xdr:col>1</xdr:col>
          <xdr:colOff>1543050</xdr:colOff>
          <xdr:row>23</xdr:row>
          <xdr:rowOff>114300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23</xdr:row>
          <xdr:rowOff>85725</xdr:rowOff>
        </xdr:from>
        <xdr:to>
          <xdr:col>1</xdr:col>
          <xdr:colOff>1543050</xdr:colOff>
          <xdr:row>24</xdr:row>
          <xdr:rowOff>161925</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24</xdr:row>
          <xdr:rowOff>200025</xdr:rowOff>
        </xdr:from>
        <xdr:to>
          <xdr:col>1</xdr:col>
          <xdr:colOff>1552575</xdr:colOff>
          <xdr:row>27</xdr:row>
          <xdr:rowOff>76200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26</xdr:row>
          <xdr:rowOff>0</xdr:rowOff>
        </xdr:from>
        <xdr:to>
          <xdr:col>1</xdr:col>
          <xdr:colOff>1552575</xdr:colOff>
          <xdr:row>28</xdr:row>
          <xdr:rowOff>171450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29</xdr:row>
          <xdr:rowOff>57150</xdr:rowOff>
        </xdr:from>
        <xdr:to>
          <xdr:col>1</xdr:col>
          <xdr:colOff>1543050</xdr:colOff>
          <xdr:row>30</xdr:row>
          <xdr:rowOff>114300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30</xdr:row>
          <xdr:rowOff>114300</xdr:rowOff>
        </xdr:from>
        <xdr:to>
          <xdr:col>1</xdr:col>
          <xdr:colOff>1543050</xdr:colOff>
          <xdr:row>32</xdr:row>
          <xdr:rowOff>19050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32</xdr:row>
          <xdr:rowOff>76200</xdr:rowOff>
        </xdr:from>
        <xdr:to>
          <xdr:col>1</xdr:col>
          <xdr:colOff>1543050</xdr:colOff>
          <xdr:row>32</xdr:row>
          <xdr:rowOff>304800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33</xdr:row>
          <xdr:rowOff>57150</xdr:rowOff>
        </xdr:from>
        <xdr:to>
          <xdr:col>1</xdr:col>
          <xdr:colOff>1543050</xdr:colOff>
          <xdr:row>33</xdr:row>
          <xdr:rowOff>266700</xdr:rowOff>
        </xdr:to>
        <xdr:sp macro="" textlink="">
          <xdr:nvSpPr>
            <xdr:cNvPr id="6347" name="Check Box 203" hidden="1">
              <a:extLst>
                <a:ext uri="{63B3BB69-23CF-44E3-9099-C40C66FF867C}">
                  <a14:compatExt spid="_x0000_s6347"/>
                </a:ext>
                <a:ext uri="{FF2B5EF4-FFF2-40B4-BE49-F238E27FC236}">
                  <a16:creationId xmlns:a16="http://schemas.microsoft.com/office/drawing/2014/main" id="{00000000-0008-0000-0100-0000C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33</xdr:row>
          <xdr:rowOff>266700</xdr:rowOff>
        </xdr:from>
        <xdr:to>
          <xdr:col>1</xdr:col>
          <xdr:colOff>1543050</xdr:colOff>
          <xdr:row>34</xdr:row>
          <xdr:rowOff>114300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1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34</xdr:row>
          <xdr:rowOff>142875</xdr:rowOff>
        </xdr:from>
        <xdr:to>
          <xdr:col>1</xdr:col>
          <xdr:colOff>1543050</xdr:colOff>
          <xdr:row>35</xdr:row>
          <xdr:rowOff>161925</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1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36</xdr:row>
          <xdr:rowOff>57150</xdr:rowOff>
        </xdr:from>
        <xdr:to>
          <xdr:col>1</xdr:col>
          <xdr:colOff>1543050</xdr:colOff>
          <xdr:row>36</xdr:row>
          <xdr:rowOff>266700</xdr:rowOff>
        </xdr:to>
        <xdr:sp macro="" textlink="">
          <xdr:nvSpPr>
            <xdr:cNvPr id="6422" name="Check Box 278" hidden="1">
              <a:extLst>
                <a:ext uri="{63B3BB69-23CF-44E3-9099-C40C66FF867C}">
                  <a14:compatExt spid="_x0000_s6422"/>
                </a:ext>
                <a:ext uri="{FF2B5EF4-FFF2-40B4-BE49-F238E27FC236}">
                  <a16:creationId xmlns:a16="http://schemas.microsoft.com/office/drawing/2014/main" id="{00000000-0008-0000-01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36</xdr:row>
          <xdr:rowOff>180975</xdr:rowOff>
        </xdr:from>
        <xdr:to>
          <xdr:col>1</xdr:col>
          <xdr:colOff>1543050</xdr:colOff>
          <xdr:row>37</xdr:row>
          <xdr:rowOff>95250</xdr:rowOff>
        </xdr:to>
        <xdr:sp macro="" textlink="">
          <xdr:nvSpPr>
            <xdr:cNvPr id="6423" name="Check Box 279" hidden="1">
              <a:extLst>
                <a:ext uri="{63B3BB69-23CF-44E3-9099-C40C66FF867C}">
                  <a14:compatExt spid="_x0000_s6423"/>
                </a:ext>
                <a:ext uri="{FF2B5EF4-FFF2-40B4-BE49-F238E27FC236}">
                  <a16:creationId xmlns:a16="http://schemas.microsoft.com/office/drawing/2014/main" id="{00000000-0008-0000-0100-00001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37</xdr:row>
          <xdr:rowOff>142875</xdr:rowOff>
        </xdr:from>
        <xdr:to>
          <xdr:col>1</xdr:col>
          <xdr:colOff>1543050</xdr:colOff>
          <xdr:row>38</xdr:row>
          <xdr:rowOff>161925</xdr:rowOff>
        </xdr:to>
        <xdr:sp macro="" textlink="">
          <xdr:nvSpPr>
            <xdr:cNvPr id="6424" name="Check Box 280" hidden="1">
              <a:extLst>
                <a:ext uri="{63B3BB69-23CF-44E3-9099-C40C66FF867C}">
                  <a14:compatExt spid="_x0000_s6424"/>
                </a:ext>
                <a:ext uri="{FF2B5EF4-FFF2-40B4-BE49-F238E27FC236}">
                  <a16:creationId xmlns:a16="http://schemas.microsoft.com/office/drawing/2014/main" id="{00000000-0008-0000-0100-00001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39</xdr:row>
          <xdr:rowOff>76200</xdr:rowOff>
        </xdr:from>
        <xdr:to>
          <xdr:col>1</xdr:col>
          <xdr:colOff>1543050</xdr:colOff>
          <xdr:row>39</xdr:row>
          <xdr:rowOff>304800</xdr:rowOff>
        </xdr:to>
        <xdr:sp macro="" textlink="">
          <xdr:nvSpPr>
            <xdr:cNvPr id="6425" name="Check Box 281" hidden="1">
              <a:extLst>
                <a:ext uri="{63B3BB69-23CF-44E3-9099-C40C66FF867C}">
                  <a14:compatExt spid="_x0000_s6425"/>
                </a:ext>
                <a:ext uri="{FF2B5EF4-FFF2-40B4-BE49-F238E27FC236}">
                  <a16:creationId xmlns:a16="http://schemas.microsoft.com/office/drawing/2014/main" id="{00000000-0008-0000-0100-00001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40</xdr:row>
          <xdr:rowOff>85725</xdr:rowOff>
        </xdr:from>
        <xdr:to>
          <xdr:col>1</xdr:col>
          <xdr:colOff>1543050</xdr:colOff>
          <xdr:row>41</xdr:row>
          <xdr:rowOff>161925</xdr:rowOff>
        </xdr:to>
        <xdr:sp macro="" textlink="">
          <xdr:nvSpPr>
            <xdr:cNvPr id="6426" name="Check Box 282" hidden="1">
              <a:extLst>
                <a:ext uri="{63B3BB69-23CF-44E3-9099-C40C66FF867C}">
                  <a14:compatExt spid="_x0000_s6426"/>
                </a:ext>
                <a:ext uri="{FF2B5EF4-FFF2-40B4-BE49-F238E27FC236}">
                  <a16:creationId xmlns:a16="http://schemas.microsoft.com/office/drawing/2014/main" id="{00000000-0008-0000-0100-00001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42</xdr:row>
          <xdr:rowOff>76200</xdr:rowOff>
        </xdr:from>
        <xdr:to>
          <xdr:col>1</xdr:col>
          <xdr:colOff>1543050</xdr:colOff>
          <xdr:row>42</xdr:row>
          <xdr:rowOff>304800</xdr:rowOff>
        </xdr:to>
        <xdr:sp macro="" textlink="">
          <xdr:nvSpPr>
            <xdr:cNvPr id="6477" name="Check Box 333" hidden="1">
              <a:extLst>
                <a:ext uri="{63B3BB69-23CF-44E3-9099-C40C66FF867C}">
                  <a14:compatExt spid="_x0000_s6477"/>
                </a:ext>
                <a:ext uri="{FF2B5EF4-FFF2-40B4-BE49-F238E27FC236}">
                  <a16:creationId xmlns:a16="http://schemas.microsoft.com/office/drawing/2014/main" id="{00000000-0008-0000-0100-00004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43</xdr:row>
          <xdr:rowOff>152400</xdr:rowOff>
        </xdr:from>
        <xdr:to>
          <xdr:col>1</xdr:col>
          <xdr:colOff>1543050</xdr:colOff>
          <xdr:row>43</xdr:row>
          <xdr:rowOff>447675</xdr:rowOff>
        </xdr:to>
        <xdr:sp macro="" textlink="">
          <xdr:nvSpPr>
            <xdr:cNvPr id="6478" name="Check Box 334" hidden="1">
              <a:extLst>
                <a:ext uri="{63B3BB69-23CF-44E3-9099-C40C66FF867C}">
                  <a14:compatExt spid="_x0000_s6478"/>
                </a:ext>
                <a:ext uri="{FF2B5EF4-FFF2-40B4-BE49-F238E27FC236}">
                  <a16:creationId xmlns:a16="http://schemas.microsoft.com/office/drawing/2014/main" id="{00000000-0008-0000-0100-00004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45</xdr:row>
          <xdr:rowOff>76200</xdr:rowOff>
        </xdr:from>
        <xdr:to>
          <xdr:col>1</xdr:col>
          <xdr:colOff>1543050</xdr:colOff>
          <xdr:row>46</xdr:row>
          <xdr:rowOff>114300</xdr:rowOff>
        </xdr:to>
        <xdr:sp macro="" textlink="">
          <xdr:nvSpPr>
            <xdr:cNvPr id="6481" name="Check Box 337" hidden="1">
              <a:extLst>
                <a:ext uri="{63B3BB69-23CF-44E3-9099-C40C66FF867C}">
                  <a14:compatExt spid="_x0000_s6481"/>
                </a:ext>
                <a:ext uri="{FF2B5EF4-FFF2-40B4-BE49-F238E27FC236}">
                  <a16:creationId xmlns:a16="http://schemas.microsoft.com/office/drawing/2014/main" id="{00000000-0008-0000-01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46</xdr:row>
          <xdr:rowOff>152400</xdr:rowOff>
        </xdr:from>
        <xdr:to>
          <xdr:col>1</xdr:col>
          <xdr:colOff>1543050</xdr:colOff>
          <xdr:row>47</xdr:row>
          <xdr:rowOff>238125</xdr:rowOff>
        </xdr:to>
        <xdr:sp macro="" textlink="">
          <xdr:nvSpPr>
            <xdr:cNvPr id="6482" name="Check Box 338" hidden="1">
              <a:extLst>
                <a:ext uri="{63B3BB69-23CF-44E3-9099-C40C66FF867C}">
                  <a14:compatExt spid="_x0000_s6482"/>
                </a:ext>
                <a:ext uri="{FF2B5EF4-FFF2-40B4-BE49-F238E27FC236}">
                  <a16:creationId xmlns:a16="http://schemas.microsoft.com/office/drawing/2014/main" id="{00000000-0008-0000-0100-00005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48</xdr:row>
          <xdr:rowOff>76200</xdr:rowOff>
        </xdr:from>
        <xdr:to>
          <xdr:col>1</xdr:col>
          <xdr:colOff>1543050</xdr:colOff>
          <xdr:row>49</xdr:row>
          <xdr:rowOff>142875</xdr:rowOff>
        </xdr:to>
        <xdr:sp macro="" textlink="">
          <xdr:nvSpPr>
            <xdr:cNvPr id="6529" name="Check Box 385" hidden="1">
              <a:extLst>
                <a:ext uri="{63B3BB69-23CF-44E3-9099-C40C66FF867C}">
                  <a14:compatExt spid="_x0000_s6529"/>
                </a:ext>
                <a:ext uri="{FF2B5EF4-FFF2-40B4-BE49-F238E27FC236}">
                  <a16:creationId xmlns:a16="http://schemas.microsoft.com/office/drawing/2014/main" id="{00000000-0008-0000-0100-00008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49</xdr:row>
          <xdr:rowOff>152400</xdr:rowOff>
        </xdr:from>
        <xdr:to>
          <xdr:col>1</xdr:col>
          <xdr:colOff>1543050</xdr:colOff>
          <xdr:row>50</xdr:row>
          <xdr:rowOff>257175</xdr:rowOff>
        </xdr:to>
        <xdr:sp macro="" textlink="">
          <xdr:nvSpPr>
            <xdr:cNvPr id="6530" name="Check Box 386"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51</xdr:row>
          <xdr:rowOff>76200</xdr:rowOff>
        </xdr:from>
        <xdr:to>
          <xdr:col>1</xdr:col>
          <xdr:colOff>1543050</xdr:colOff>
          <xdr:row>51</xdr:row>
          <xdr:rowOff>257175</xdr:rowOff>
        </xdr:to>
        <xdr:sp macro="" textlink="">
          <xdr:nvSpPr>
            <xdr:cNvPr id="6531" name="Check Box 387" hidden="1">
              <a:extLst>
                <a:ext uri="{63B3BB69-23CF-44E3-9099-C40C66FF867C}">
                  <a14:compatExt spid="_x0000_s6531"/>
                </a:ext>
                <a:ext uri="{FF2B5EF4-FFF2-40B4-BE49-F238E27FC236}">
                  <a16:creationId xmlns:a16="http://schemas.microsoft.com/office/drawing/2014/main" id="{00000000-0008-0000-01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51</xdr:row>
          <xdr:rowOff>247650</xdr:rowOff>
        </xdr:from>
        <xdr:to>
          <xdr:col>1</xdr:col>
          <xdr:colOff>1543050</xdr:colOff>
          <xdr:row>51</xdr:row>
          <xdr:rowOff>476250</xdr:rowOff>
        </xdr:to>
        <xdr:sp macro="" textlink="">
          <xdr:nvSpPr>
            <xdr:cNvPr id="6532" name="Check Box 388" hidden="1">
              <a:extLst>
                <a:ext uri="{63B3BB69-23CF-44E3-9099-C40C66FF867C}">
                  <a14:compatExt spid="_x0000_s6532"/>
                </a:ext>
                <a:ext uri="{FF2B5EF4-FFF2-40B4-BE49-F238E27FC236}">
                  <a16:creationId xmlns:a16="http://schemas.microsoft.com/office/drawing/2014/main" id="{00000000-0008-0000-01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54</xdr:row>
          <xdr:rowOff>76200</xdr:rowOff>
        </xdr:from>
        <xdr:to>
          <xdr:col>1</xdr:col>
          <xdr:colOff>1543050</xdr:colOff>
          <xdr:row>54</xdr:row>
          <xdr:rowOff>257175</xdr:rowOff>
        </xdr:to>
        <xdr:sp macro="" textlink="">
          <xdr:nvSpPr>
            <xdr:cNvPr id="6581" name="Check Box 437" hidden="1">
              <a:extLst>
                <a:ext uri="{63B3BB69-23CF-44E3-9099-C40C66FF867C}">
                  <a14:compatExt spid="_x0000_s6581"/>
                </a:ext>
                <a:ext uri="{FF2B5EF4-FFF2-40B4-BE49-F238E27FC236}">
                  <a16:creationId xmlns:a16="http://schemas.microsoft.com/office/drawing/2014/main" id="{00000000-0008-0000-0100-0000B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54</xdr:row>
          <xdr:rowOff>247650</xdr:rowOff>
        </xdr:from>
        <xdr:to>
          <xdr:col>1</xdr:col>
          <xdr:colOff>1543050</xdr:colOff>
          <xdr:row>54</xdr:row>
          <xdr:rowOff>476250</xdr:rowOff>
        </xdr:to>
        <xdr:sp macro="" textlink="">
          <xdr:nvSpPr>
            <xdr:cNvPr id="6582" name="Check Box 438" hidden="1">
              <a:extLst>
                <a:ext uri="{63B3BB69-23CF-44E3-9099-C40C66FF867C}">
                  <a14:compatExt spid="_x0000_s6582"/>
                </a:ext>
                <a:ext uri="{FF2B5EF4-FFF2-40B4-BE49-F238E27FC236}">
                  <a16:creationId xmlns:a16="http://schemas.microsoft.com/office/drawing/2014/main" id="{00000000-0008-0000-0100-0000B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57</xdr:row>
          <xdr:rowOff>76200</xdr:rowOff>
        </xdr:from>
        <xdr:to>
          <xdr:col>1</xdr:col>
          <xdr:colOff>1543050</xdr:colOff>
          <xdr:row>57</xdr:row>
          <xdr:rowOff>257175</xdr:rowOff>
        </xdr:to>
        <xdr:sp macro="" textlink="">
          <xdr:nvSpPr>
            <xdr:cNvPr id="6583" name="Check Box 439" hidden="1">
              <a:extLst>
                <a:ext uri="{63B3BB69-23CF-44E3-9099-C40C66FF867C}">
                  <a14:compatExt spid="_x0000_s6583"/>
                </a:ext>
                <a:ext uri="{FF2B5EF4-FFF2-40B4-BE49-F238E27FC236}">
                  <a16:creationId xmlns:a16="http://schemas.microsoft.com/office/drawing/2014/main" id="{00000000-0008-0000-0100-0000B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57</xdr:row>
          <xdr:rowOff>247650</xdr:rowOff>
        </xdr:from>
        <xdr:to>
          <xdr:col>1</xdr:col>
          <xdr:colOff>1543050</xdr:colOff>
          <xdr:row>57</xdr:row>
          <xdr:rowOff>476250</xdr:rowOff>
        </xdr:to>
        <xdr:sp macro="" textlink="">
          <xdr:nvSpPr>
            <xdr:cNvPr id="6584" name="Check Box 440" hidden="1">
              <a:extLst>
                <a:ext uri="{63B3BB69-23CF-44E3-9099-C40C66FF867C}">
                  <a14:compatExt spid="_x0000_s6584"/>
                </a:ext>
                <a:ext uri="{FF2B5EF4-FFF2-40B4-BE49-F238E27FC236}">
                  <a16:creationId xmlns:a16="http://schemas.microsoft.com/office/drawing/2014/main" id="{00000000-0008-0000-0100-0000B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57</xdr:row>
          <xdr:rowOff>457200</xdr:rowOff>
        </xdr:from>
        <xdr:to>
          <xdr:col>1</xdr:col>
          <xdr:colOff>1543050</xdr:colOff>
          <xdr:row>57</xdr:row>
          <xdr:rowOff>647700</xdr:rowOff>
        </xdr:to>
        <xdr:sp macro="" textlink="">
          <xdr:nvSpPr>
            <xdr:cNvPr id="6609" name="Check Box 465" hidden="1">
              <a:extLst>
                <a:ext uri="{63B3BB69-23CF-44E3-9099-C40C66FF867C}">
                  <a14:compatExt spid="_x0000_s6609"/>
                </a:ext>
                <a:ext uri="{FF2B5EF4-FFF2-40B4-BE49-F238E27FC236}">
                  <a16:creationId xmlns:a16="http://schemas.microsoft.com/office/drawing/2014/main" id="{00000000-0008-0000-0100-0000D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60</xdr:row>
          <xdr:rowOff>57150</xdr:rowOff>
        </xdr:from>
        <xdr:to>
          <xdr:col>1</xdr:col>
          <xdr:colOff>1543050</xdr:colOff>
          <xdr:row>60</xdr:row>
          <xdr:rowOff>266700</xdr:rowOff>
        </xdr:to>
        <xdr:sp macro="" textlink="">
          <xdr:nvSpPr>
            <xdr:cNvPr id="6610" name="Check Box 466" hidden="1">
              <a:extLst>
                <a:ext uri="{63B3BB69-23CF-44E3-9099-C40C66FF867C}">
                  <a14:compatExt spid="_x0000_s6610"/>
                </a:ext>
                <a:ext uri="{FF2B5EF4-FFF2-40B4-BE49-F238E27FC236}">
                  <a16:creationId xmlns:a16="http://schemas.microsoft.com/office/drawing/2014/main" id="{00000000-0008-0000-01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60</xdr:row>
          <xdr:rowOff>257175</xdr:rowOff>
        </xdr:from>
        <xdr:to>
          <xdr:col>1</xdr:col>
          <xdr:colOff>1543050</xdr:colOff>
          <xdr:row>61</xdr:row>
          <xdr:rowOff>76200</xdr:rowOff>
        </xdr:to>
        <xdr:sp macro="" textlink="">
          <xdr:nvSpPr>
            <xdr:cNvPr id="6611" name="Check Box 467" hidden="1">
              <a:extLst>
                <a:ext uri="{63B3BB69-23CF-44E3-9099-C40C66FF867C}">
                  <a14:compatExt spid="_x0000_s6611"/>
                </a:ext>
                <a:ext uri="{FF2B5EF4-FFF2-40B4-BE49-F238E27FC236}">
                  <a16:creationId xmlns:a16="http://schemas.microsoft.com/office/drawing/2014/main" id="{00000000-0008-0000-01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62</xdr:row>
          <xdr:rowOff>19050</xdr:rowOff>
        </xdr:from>
        <xdr:to>
          <xdr:col>1</xdr:col>
          <xdr:colOff>1543050</xdr:colOff>
          <xdr:row>62</xdr:row>
          <xdr:rowOff>219075</xdr:rowOff>
        </xdr:to>
        <xdr:sp macro="" textlink="">
          <xdr:nvSpPr>
            <xdr:cNvPr id="6612" name="Check Box 468" hidden="1">
              <a:extLst>
                <a:ext uri="{63B3BB69-23CF-44E3-9099-C40C66FF867C}">
                  <a14:compatExt spid="_x0000_s6612"/>
                </a:ext>
                <a:ext uri="{FF2B5EF4-FFF2-40B4-BE49-F238E27FC236}">
                  <a16:creationId xmlns:a16="http://schemas.microsoft.com/office/drawing/2014/main" id="{00000000-0008-0000-0100-0000D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63</xdr:row>
          <xdr:rowOff>76200</xdr:rowOff>
        </xdr:from>
        <xdr:to>
          <xdr:col>1</xdr:col>
          <xdr:colOff>1543050</xdr:colOff>
          <xdr:row>63</xdr:row>
          <xdr:rowOff>304800</xdr:rowOff>
        </xdr:to>
        <xdr:sp macro="" textlink="">
          <xdr:nvSpPr>
            <xdr:cNvPr id="6682" name="Check Box 538"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64</xdr:row>
          <xdr:rowOff>9525</xdr:rowOff>
        </xdr:from>
        <xdr:to>
          <xdr:col>1</xdr:col>
          <xdr:colOff>1543050</xdr:colOff>
          <xdr:row>65</xdr:row>
          <xdr:rowOff>114300</xdr:rowOff>
        </xdr:to>
        <xdr:sp macro="" textlink="">
          <xdr:nvSpPr>
            <xdr:cNvPr id="6684" name="Check Box 540"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1744980</xdr:colOff>
      <xdr:row>4</xdr:row>
      <xdr:rowOff>0</xdr:rowOff>
    </xdr:to>
    <xdr:pic>
      <xdr:nvPicPr>
        <xdr:cNvPr id="6154" name="Picture 2">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21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1645920</xdr:colOff>
      <xdr:row>5</xdr:row>
      <xdr:rowOff>0</xdr:rowOff>
    </xdr:to>
    <xdr:pic>
      <xdr:nvPicPr>
        <xdr:cNvPr id="9226" name="Picture 2">
          <a:extLst>
            <a:ext uri="{FF2B5EF4-FFF2-40B4-BE49-F238E27FC236}">
              <a16:creationId xmlns:a16="http://schemas.microsoft.com/office/drawing/2014/main" id="{00000000-0008-0000-02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2692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708660</xdr:colOff>
      <xdr:row>5</xdr:row>
      <xdr:rowOff>22860</xdr:rowOff>
    </xdr:to>
    <xdr:pic>
      <xdr:nvPicPr>
        <xdr:cNvPr id="2060" name="Picture 2">
          <a:extLst>
            <a:ext uri="{FF2B5EF4-FFF2-40B4-BE49-F238E27FC236}">
              <a16:creationId xmlns:a16="http://schemas.microsoft.com/office/drawing/2014/main" id="{00000000-0008-0000-04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216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923925</xdr:colOff>
      <xdr:row>0</xdr:row>
      <xdr:rowOff>0</xdr:rowOff>
    </xdr:from>
    <xdr:to>
      <xdr:col>7</xdr:col>
      <xdr:colOff>23019</xdr:colOff>
      <xdr:row>1</xdr:row>
      <xdr:rowOff>28575</xdr:rowOff>
    </xdr:to>
    <xdr:sp macro="" textlink="">
      <xdr:nvSpPr>
        <xdr:cNvPr id="2049" name="Text Box 1" hidden="1">
          <a:extLst>
            <a:ext uri="{FF2B5EF4-FFF2-40B4-BE49-F238E27FC236}">
              <a16:creationId xmlns:a16="http://schemas.microsoft.com/office/drawing/2014/main" id="{00000000-0008-0000-0400-000001080000}"/>
            </a:ext>
          </a:extLst>
        </xdr:cNvPr>
        <xdr:cNvSpPr txBox="1">
          <a:spLocks noChangeArrowheads="1"/>
        </xdr:cNvSpPr>
      </xdr:nvSpPr>
      <xdr:spPr bwMode="auto">
        <a:xfrm>
          <a:off x="5857875" y="0"/>
          <a:ext cx="1209675" cy="190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923925</xdr:colOff>
      <xdr:row>10</xdr:row>
      <xdr:rowOff>409575</xdr:rowOff>
    </xdr:from>
    <xdr:to>
      <xdr:col>7</xdr:col>
      <xdr:colOff>23019</xdr:colOff>
      <xdr:row>12</xdr:row>
      <xdr:rowOff>388144</xdr:rowOff>
    </xdr:to>
    <xdr:sp macro="" textlink="">
      <xdr:nvSpPr>
        <xdr:cNvPr id="2050" name="Text Box 2" hidden="1">
          <a:extLst>
            <a:ext uri="{FF2B5EF4-FFF2-40B4-BE49-F238E27FC236}">
              <a16:creationId xmlns:a16="http://schemas.microsoft.com/office/drawing/2014/main" id="{00000000-0008-0000-0400-000002080000}"/>
            </a:ext>
          </a:extLst>
        </xdr:cNvPr>
        <xdr:cNvSpPr txBox="1">
          <a:spLocks noChangeArrowheads="1"/>
        </xdr:cNvSpPr>
      </xdr:nvSpPr>
      <xdr:spPr bwMode="auto">
        <a:xfrm>
          <a:off x="5857875" y="2600325"/>
          <a:ext cx="1209675" cy="7048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251460</xdr:colOff>
      <xdr:row>5</xdr:row>
      <xdr:rowOff>22860</xdr:rowOff>
    </xdr:to>
    <xdr:pic>
      <xdr:nvPicPr>
        <xdr:cNvPr id="3083" name="Picture 2">
          <a:extLst>
            <a:ext uri="{FF2B5EF4-FFF2-40B4-BE49-F238E27FC236}">
              <a16:creationId xmlns:a16="http://schemas.microsoft.com/office/drawing/2014/main" id="{00000000-0008-0000-05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454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1638300</xdr:colOff>
      <xdr:row>5</xdr:row>
      <xdr:rowOff>22860</xdr:rowOff>
    </xdr:to>
    <xdr:pic>
      <xdr:nvPicPr>
        <xdr:cNvPr id="8202" name="Picture 2">
          <a:extLst>
            <a:ext uri="{FF2B5EF4-FFF2-40B4-BE49-F238E27FC236}">
              <a16:creationId xmlns:a16="http://schemas.microsoft.com/office/drawing/2014/main" id="{00000000-0008-0000-06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216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5</xdr:row>
      <xdr:rowOff>22860</xdr:rowOff>
    </xdr:to>
    <xdr:pic>
      <xdr:nvPicPr>
        <xdr:cNvPr id="4106" name="Picture 2">
          <a:extLst>
            <a:ext uri="{FF2B5EF4-FFF2-40B4-BE49-F238E27FC236}">
              <a16:creationId xmlns:a16="http://schemas.microsoft.com/office/drawing/2014/main" id="{00000000-0008-0000-07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454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I26"/>
  <sheetViews>
    <sheetView tabSelected="1" zoomScale="120" zoomScaleNormal="120" workbookViewId="0">
      <selection activeCell="B8" sqref="B8"/>
    </sheetView>
  </sheetViews>
  <sheetFormatPr defaultRowHeight="12.75" x14ac:dyDescent="0.2"/>
  <cols>
    <col min="1" max="1" width="5.42578125" customWidth="1"/>
    <col min="2" max="2" width="43.85546875" customWidth="1"/>
    <col min="3" max="3" width="24.140625" customWidth="1"/>
    <col min="4" max="4" width="14.5703125" customWidth="1"/>
    <col min="5" max="5" width="12.7109375" style="48" customWidth="1"/>
    <col min="6" max="6" width="10.42578125" style="48" customWidth="1"/>
    <col min="7" max="7" width="15.7109375" customWidth="1"/>
    <col min="8" max="8" width="17.140625" style="48" customWidth="1"/>
    <col min="9" max="9" width="19.85546875" customWidth="1"/>
  </cols>
  <sheetData>
    <row r="6" spans="1:9" x14ac:dyDescent="0.2">
      <c r="A6" s="12" t="s">
        <v>396</v>
      </c>
      <c r="G6" s="58"/>
    </row>
    <row r="8" spans="1:9" ht="36" x14ac:dyDescent="0.2">
      <c r="A8" s="59" t="s">
        <v>4</v>
      </c>
      <c r="B8" s="59" t="s">
        <v>5</v>
      </c>
      <c r="C8" s="59" t="s">
        <v>81</v>
      </c>
      <c r="D8" s="59" t="s">
        <v>6</v>
      </c>
      <c r="E8" s="59" t="s">
        <v>7</v>
      </c>
      <c r="F8" s="59" t="s">
        <v>3</v>
      </c>
      <c r="G8" s="60" t="s">
        <v>8</v>
      </c>
      <c r="H8" s="60" t="s">
        <v>40</v>
      </c>
      <c r="I8" s="60" t="s">
        <v>41</v>
      </c>
    </row>
    <row r="9" spans="1:9" ht="25.5" customHeight="1" x14ac:dyDescent="0.2">
      <c r="A9" s="65">
        <v>1</v>
      </c>
      <c r="B9" s="66" t="s">
        <v>83</v>
      </c>
      <c r="C9" s="65" t="s">
        <v>84</v>
      </c>
      <c r="D9" s="65">
        <v>9171160904</v>
      </c>
      <c r="E9" s="67" t="s">
        <v>85</v>
      </c>
      <c r="F9" s="65" t="s">
        <v>86</v>
      </c>
      <c r="G9" s="67">
        <v>49</v>
      </c>
      <c r="H9" s="67" t="s">
        <v>405</v>
      </c>
      <c r="I9" s="65">
        <v>24666439.079999998</v>
      </c>
    </row>
    <row r="10" spans="1:9" s="11" customFormat="1" ht="25.5" customHeight="1" x14ac:dyDescent="0.2">
      <c r="A10" s="65">
        <v>2</v>
      </c>
      <c r="B10" s="66" t="s">
        <v>88</v>
      </c>
      <c r="C10" s="65" t="s">
        <v>89</v>
      </c>
      <c r="D10" s="65">
        <v>9880066236</v>
      </c>
      <c r="E10" s="67" t="s">
        <v>90</v>
      </c>
      <c r="F10" s="65" t="s">
        <v>91</v>
      </c>
      <c r="G10" s="65">
        <v>21</v>
      </c>
      <c r="H10" s="65" t="s">
        <v>405</v>
      </c>
      <c r="I10" s="65" t="s">
        <v>406</v>
      </c>
    </row>
    <row r="11" spans="1:9" s="11" customFormat="1" ht="25.5" customHeight="1" x14ac:dyDescent="0.2">
      <c r="A11" s="65">
        <v>3</v>
      </c>
      <c r="B11" s="66" t="s">
        <v>92</v>
      </c>
      <c r="C11" s="65" t="s">
        <v>93</v>
      </c>
      <c r="D11" s="65">
        <v>9170004970</v>
      </c>
      <c r="E11" s="67" t="s">
        <v>94</v>
      </c>
      <c r="F11" s="65" t="s">
        <v>95</v>
      </c>
      <c r="G11" s="67">
        <v>10</v>
      </c>
      <c r="H11" s="65" t="s">
        <v>405</v>
      </c>
      <c r="I11" s="89">
        <v>933454</v>
      </c>
    </row>
    <row r="12" spans="1:9" s="11" customFormat="1" ht="25.5" customHeight="1" x14ac:dyDescent="0.2">
      <c r="A12" s="65">
        <v>4</v>
      </c>
      <c r="B12" s="66" t="s">
        <v>498</v>
      </c>
      <c r="C12" s="65" t="s">
        <v>96</v>
      </c>
      <c r="D12" s="65">
        <v>9980234113</v>
      </c>
      <c r="E12" s="68" t="s">
        <v>97</v>
      </c>
      <c r="F12" s="65" t="s">
        <v>98</v>
      </c>
      <c r="G12" s="67">
        <v>30</v>
      </c>
      <c r="H12" s="67">
        <v>143</v>
      </c>
      <c r="I12" s="65">
        <v>2343911</v>
      </c>
    </row>
    <row r="13" spans="1:9" s="11" customFormat="1" ht="25.5" customHeight="1" x14ac:dyDescent="0.2">
      <c r="A13" s="65">
        <v>5</v>
      </c>
      <c r="B13" s="66" t="s">
        <v>677</v>
      </c>
      <c r="C13" s="65" t="s">
        <v>99</v>
      </c>
      <c r="D13" s="65">
        <v>9880203940</v>
      </c>
      <c r="E13" s="68" t="s">
        <v>100</v>
      </c>
      <c r="F13" s="65" t="s">
        <v>98</v>
      </c>
      <c r="G13" s="67">
        <v>32</v>
      </c>
      <c r="H13" s="67">
        <v>133</v>
      </c>
      <c r="I13" s="65">
        <v>2347779</v>
      </c>
    </row>
    <row r="14" spans="1:9" s="11" customFormat="1" ht="25.5" customHeight="1" x14ac:dyDescent="0.2">
      <c r="A14" s="65">
        <v>6</v>
      </c>
      <c r="B14" s="83" t="s">
        <v>101</v>
      </c>
      <c r="C14" s="65" t="s">
        <v>102</v>
      </c>
      <c r="D14" s="65">
        <v>9880298998</v>
      </c>
      <c r="E14" s="65">
        <v>381869620</v>
      </c>
      <c r="F14" s="65" t="s">
        <v>103</v>
      </c>
      <c r="G14" s="67">
        <v>5</v>
      </c>
      <c r="H14" s="67" t="s">
        <v>405</v>
      </c>
      <c r="I14" s="65">
        <v>570516</v>
      </c>
    </row>
    <row r="15" spans="1:9" ht="25.5" customHeight="1" x14ac:dyDescent="0.2">
      <c r="A15" s="65">
        <v>7</v>
      </c>
      <c r="B15" s="66" t="s">
        <v>104</v>
      </c>
      <c r="C15" s="65" t="s">
        <v>105</v>
      </c>
      <c r="D15" s="65">
        <v>9880236885</v>
      </c>
      <c r="E15" s="69" t="s">
        <v>106</v>
      </c>
      <c r="F15" s="69" t="s">
        <v>587</v>
      </c>
      <c r="G15" s="67">
        <v>28</v>
      </c>
      <c r="H15" s="67">
        <v>56</v>
      </c>
      <c r="I15" s="69" t="s">
        <v>588</v>
      </c>
    </row>
    <row r="16" spans="1:9" ht="25.5" customHeight="1" x14ac:dyDescent="0.2">
      <c r="A16" s="65">
        <v>8</v>
      </c>
      <c r="B16" s="66" t="s">
        <v>107</v>
      </c>
      <c r="C16" s="65" t="s">
        <v>740</v>
      </c>
      <c r="D16" s="65">
        <v>9880300034</v>
      </c>
      <c r="E16" s="68" t="s">
        <v>108</v>
      </c>
      <c r="F16" s="69" t="s">
        <v>98</v>
      </c>
      <c r="G16" s="67">
        <v>54</v>
      </c>
      <c r="H16" s="67">
        <v>294</v>
      </c>
      <c r="I16" s="69" t="s">
        <v>785</v>
      </c>
    </row>
    <row r="17" spans="1:9" ht="25.5" customHeight="1" x14ac:dyDescent="0.2">
      <c r="A17" s="65">
        <v>9</v>
      </c>
      <c r="B17" s="66" t="s">
        <v>109</v>
      </c>
      <c r="C17" s="65" t="s">
        <v>741</v>
      </c>
      <c r="D17" s="70">
        <v>9880300028</v>
      </c>
      <c r="E17" s="69" t="s">
        <v>110</v>
      </c>
      <c r="F17" s="69" t="s">
        <v>111</v>
      </c>
      <c r="G17" s="67">
        <v>19</v>
      </c>
      <c r="H17" s="67">
        <v>128</v>
      </c>
      <c r="I17" s="69" t="s">
        <v>648</v>
      </c>
    </row>
    <row r="18" spans="1:9" ht="25.5" customHeight="1" x14ac:dyDescent="0.2">
      <c r="A18" s="65">
        <v>10</v>
      </c>
      <c r="B18" s="66" t="s">
        <v>112</v>
      </c>
      <c r="C18" s="65" t="s">
        <v>742</v>
      </c>
      <c r="D18" s="65" t="s">
        <v>113</v>
      </c>
      <c r="E18" s="71" t="s">
        <v>114</v>
      </c>
      <c r="F18" s="69" t="s">
        <v>115</v>
      </c>
      <c r="G18" s="67">
        <v>17</v>
      </c>
      <c r="H18" s="67">
        <v>45</v>
      </c>
      <c r="I18" s="69" t="s">
        <v>665</v>
      </c>
    </row>
    <row r="19" spans="1:9" ht="25.5" customHeight="1" x14ac:dyDescent="0.2">
      <c r="A19" s="25">
        <v>11</v>
      </c>
      <c r="B19" s="19" t="s">
        <v>82</v>
      </c>
      <c r="C19" s="1"/>
      <c r="D19" s="13"/>
      <c r="E19" s="37"/>
      <c r="F19" s="13"/>
      <c r="G19" s="13"/>
      <c r="H19" s="13"/>
      <c r="I19" s="24"/>
    </row>
    <row r="21" spans="1:9" x14ac:dyDescent="0.2">
      <c r="B21" s="23"/>
      <c r="C21" s="23"/>
    </row>
    <row r="23" spans="1:9" x14ac:dyDescent="0.2">
      <c r="B23" s="98"/>
    </row>
    <row r="24" spans="1:9" x14ac:dyDescent="0.2">
      <c r="B24" s="63"/>
    </row>
    <row r="25" spans="1:9" x14ac:dyDescent="0.2">
      <c r="B25" s="63"/>
    </row>
    <row r="26" spans="1:9" x14ac:dyDescent="0.2">
      <c r="B26" s="63"/>
    </row>
  </sheetData>
  <phoneticPr fontId="13" type="noConversion"/>
  <printOptions horizontalCentered="1"/>
  <pageMargins left="0.78740157480314965" right="0.78740157480314965" top="0.98425196850393704" bottom="0.98425196850393704" header="0.51181102362204722" footer="0.51181102362204722"/>
  <pageSetup paperSize="9" scale="80" orientation="landscape" r:id="rId1"/>
  <headerFooter alignWithMargins="0">
    <oddFooter>&amp;CStrona &amp;P z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C72"/>
  <sheetViews>
    <sheetView view="pageBreakPreview" zoomScale="60" zoomScaleNormal="100" workbookViewId="0">
      <selection activeCell="K62" sqref="K62"/>
    </sheetView>
  </sheetViews>
  <sheetFormatPr defaultRowHeight="15" x14ac:dyDescent="0.2"/>
  <cols>
    <col min="1" max="1" width="106.7109375" style="105" customWidth="1"/>
    <col min="2" max="2" width="24" style="105" customWidth="1"/>
    <col min="3" max="3" width="54.140625" style="105" customWidth="1"/>
  </cols>
  <sheetData>
    <row r="8" spans="1:3" ht="21" customHeight="1" x14ac:dyDescent="0.2">
      <c r="A8" s="104" t="s">
        <v>397</v>
      </c>
    </row>
    <row r="9" spans="1:3" ht="21" customHeight="1" x14ac:dyDescent="0.2">
      <c r="A9" s="266" t="s">
        <v>75</v>
      </c>
      <c r="B9" s="267"/>
      <c r="C9" s="270" t="s">
        <v>80</v>
      </c>
    </row>
    <row r="10" spans="1:3" ht="12.75" x14ac:dyDescent="0.2">
      <c r="A10" s="268"/>
      <c r="B10" s="269"/>
      <c r="C10" s="270"/>
    </row>
    <row r="11" spans="1:3" ht="30.75" x14ac:dyDescent="0.2">
      <c r="A11" s="106" t="s">
        <v>787</v>
      </c>
      <c r="B11" s="274"/>
      <c r="C11" s="107"/>
    </row>
    <row r="12" spans="1:3" x14ac:dyDescent="0.2">
      <c r="A12" s="106"/>
      <c r="B12" s="264"/>
      <c r="C12" s="107"/>
    </row>
    <row r="13" spans="1:3" ht="40.15" customHeight="1" thickBot="1" x14ac:dyDescent="0.25">
      <c r="A13" s="108"/>
      <c r="B13" s="265"/>
      <c r="C13" s="109"/>
    </row>
    <row r="14" spans="1:3" ht="30.75" x14ac:dyDescent="0.2">
      <c r="A14" s="106" t="s">
        <v>788</v>
      </c>
      <c r="B14" s="264"/>
      <c r="C14" s="107"/>
    </row>
    <row r="15" spans="1:3" x14ac:dyDescent="0.2">
      <c r="A15" s="106"/>
      <c r="B15" s="264"/>
      <c r="C15" s="107"/>
    </row>
    <row r="16" spans="1:3" ht="24" customHeight="1" thickBot="1" x14ac:dyDescent="0.25">
      <c r="A16" s="110"/>
      <c r="B16" s="265"/>
      <c r="C16" s="109"/>
    </row>
    <row r="17" spans="1:3" ht="60" customHeight="1" thickBot="1" x14ac:dyDescent="0.25">
      <c r="A17" s="271" t="s">
        <v>789</v>
      </c>
      <c r="B17" s="264"/>
      <c r="C17" s="107"/>
    </row>
    <row r="18" spans="1:3" ht="13.15" hidden="1" customHeight="1" thickBot="1" x14ac:dyDescent="0.25">
      <c r="A18" s="272"/>
      <c r="B18" s="264"/>
      <c r="C18" s="107"/>
    </row>
    <row r="19" spans="1:3" ht="13.9" hidden="1" customHeight="1" x14ac:dyDescent="0.2">
      <c r="A19" s="273"/>
      <c r="B19" s="265"/>
      <c r="C19" s="109"/>
    </row>
    <row r="20" spans="1:3" ht="45.75" x14ac:dyDescent="0.2">
      <c r="A20" s="111" t="s">
        <v>790</v>
      </c>
      <c r="B20" s="263"/>
      <c r="C20" s="112"/>
    </row>
    <row r="21" spans="1:3" ht="15" customHeight="1" x14ac:dyDescent="0.2">
      <c r="A21" s="106"/>
      <c r="B21" s="264"/>
      <c r="C21" s="107"/>
    </row>
    <row r="22" spans="1:3" ht="18.600000000000001" customHeight="1" thickBot="1" x14ac:dyDescent="0.25">
      <c r="A22" s="108"/>
      <c r="B22" s="265"/>
      <c r="C22" s="109"/>
    </row>
    <row r="23" spans="1:3" ht="15.6" customHeight="1" x14ac:dyDescent="0.2">
      <c r="A23" s="106" t="s">
        <v>791</v>
      </c>
      <c r="B23" s="263"/>
      <c r="C23" s="263" t="s">
        <v>786</v>
      </c>
    </row>
    <row r="24" spans="1:3" x14ac:dyDescent="0.2">
      <c r="A24" s="106"/>
      <c r="B24" s="264"/>
      <c r="C24" s="264"/>
    </row>
    <row r="25" spans="1:3" ht="20.45" customHeight="1" thickBot="1" x14ac:dyDescent="0.25">
      <c r="A25" s="110"/>
      <c r="B25" s="265"/>
      <c r="C25" s="265"/>
    </row>
    <row r="26" spans="1:3" ht="19.149999999999999" customHeight="1" x14ac:dyDescent="0.2">
      <c r="A26" s="111" t="s">
        <v>792</v>
      </c>
      <c r="B26" s="263"/>
      <c r="C26" s="112"/>
    </row>
    <row r="27" spans="1:3" x14ac:dyDescent="0.2">
      <c r="A27" s="106"/>
      <c r="B27" s="264"/>
      <c r="C27" s="107"/>
    </row>
    <row r="28" spans="1:3" x14ac:dyDescent="0.2">
      <c r="A28" s="113"/>
      <c r="B28" s="264"/>
      <c r="C28" s="107"/>
    </row>
    <row r="29" spans="1:3" ht="18" customHeight="1" thickBot="1" x14ac:dyDescent="0.25">
      <c r="A29" s="114"/>
      <c r="B29" s="264"/>
      <c r="C29" s="107"/>
    </row>
    <row r="30" spans="1:3" ht="12.75" customHeight="1" x14ac:dyDescent="0.2">
      <c r="A30" s="106" t="s">
        <v>793</v>
      </c>
      <c r="B30" s="263"/>
      <c r="C30" s="112"/>
    </row>
    <row r="31" spans="1:3" x14ac:dyDescent="0.2">
      <c r="A31" s="106"/>
      <c r="B31" s="264"/>
      <c r="C31" s="107"/>
    </row>
    <row r="32" spans="1:3" x14ac:dyDescent="0.2">
      <c r="A32" s="110"/>
      <c r="B32" s="264"/>
      <c r="C32" s="107"/>
    </row>
    <row r="33" spans="1:3" ht="31.15" customHeight="1" thickBot="1" x14ac:dyDescent="0.25">
      <c r="A33" s="110"/>
      <c r="B33" s="264"/>
      <c r="C33" s="107"/>
    </row>
    <row r="34" spans="1:3" ht="30.75" x14ac:dyDescent="0.2">
      <c r="A34" s="111" t="s">
        <v>794</v>
      </c>
      <c r="B34" s="263"/>
      <c r="C34" s="112"/>
    </row>
    <row r="35" spans="1:3" x14ac:dyDescent="0.2">
      <c r="A35" s="106"/>
      <c r="B35" s="264"/>
      <c r="C35" s="107"/>
    </row>
    <row r="36" spans="1:3" ht="17.45" customHeight="1" thickBot="1" x14ac:dyDescent="0.25">
      <c r="A36" s="108"/>
      <c r="B36" s="264"/>
      <c r="C36" s="107"/>
    </row>
    <row r="37" spans="1:3" s="23" customFormat="1" ht="30.75" customHeight="1" x14ac:dyDescent="0.2">
      <c r="A37" s="111" t="s">
        <v>816</v>
      </c>
      <c r="B37" s="263"/>
      <c r="C37" s="112"/>
    </row>
    <row r="38" spans="1:3" s="23" customFormat="1" x14ac:dyDescent="0.2">
      <c r="A38" s="106"/>
      <c r="B38" s="264"/>
      <c r="C38" s="107"/>
    </row>
    <row r="39" spans="1:3" s="23" customFormat="1" ht="17.45" customHeight="1" thickBot="1" x14ac:dyDescent="0.25">
      <c r="A39" s="108"/>
      <c r="B39" s="264"/>
      <c r="C39" s="107"/>
    </row>
    <row r="40" spans="1:3" ht="30.75" x14ac:dyDescent="0.2">
      <c r="A40" s="111" t="s">
        <v>795</v>
      </c>
      <c r="B40" s="263"/>
      <c r="C40" s="112"/>
    </row>
    <row r="41" spans="1:3" x14ac:dyDescent="0.2">
      <c r="A41" s="106"/>
      <c r="B41" s="264"/>
      <c r="C41" s="107"/>
    </row>
    <row r="42" spans="1:3" ht="20.45" customHeight="1" thickBot="1" x14ac:dyDescent="0.25">
      <c r="A42" s="116"/>
      <c r="B42" s="265"/>
      <c r="C42" s="109"/>
    </row>
    <row r="43" spans="1:3" ht="42" customHeight="1" x14ac:dyDescent="0.2">
      <c r="A43" s="111" t="s">
        <v>796</v>
      </c>
      <c r="B43" s="263"/>
      <c r="C43" s="106" t="s">
        <v>538</v>
      </c>
    </row>
    <row r="44" spans="1:3" ht="42" customHeight="1" x14ac:dyDescent="0.2">
      <c r="A44" s="106"/>
      <c r="B44" s="264"/>
      <c r="C44" s="107"/>
    </row>
    <row r="45" spans="1:3" ht="15.75" thickBot="1" x14ac:dyDescent="0.25">
      <c r="A45" s="115"/>
      <c r="B45" s="265"/>
      <c r="C45" s="109"/>
    </row>
    <row r="46" spans="1:3" ht="16.149999999999999" customHeight="1" x14ac:dyDescent="0.2">
      <c r="A46" s="117" t="s">
        <v>797</v>
      </c>
      <c r="B46" s="263"/>
      <c r="C46" s="112"/>
    </row>
    <row r="47" spans="1:3" ht="16.149999999999999" customHeight="1" x14ac:dyDescent="0.2">
      <c r="A47" s="117"/>
      <c r="B47" s="264"/>
      <c r="C47" s="107"/>
    </row>
    <row r="48" spans="1:3" ht="21" customHeight="1" thickBot="1" x14ac:dyDescent="0.25">
      <c r="A48" s="118"/>
      <c r="B48" s="265"/>
      <c r="C48" s="109"/>
    </row>
    <row r="49" spans="1:3" s="23" customFormat="1" ht="12.75" customHeight="1" x14ac:dyDescent="0.2">
      <c r="A49" s="111" t="s">
        <v>818</v>
      </c>
      <c r="B49" s="263"/>
      <c r="C49" s="263" t="s">
        <v>817</v>
      </c>
    </row>
    <row r="50" spans="1:3" s="23" customFormat="1" x14ac:dyDescent="0.2">
      <c r="A50" s="106"/>
      <c r="B50" s="264"/>
      <c r="C50" s="264"/>
    </row>
    <row r="51" spans="1:3" s="23" customFormat="1" ht="99.75" customHeight="1" thickBot="1" x14ac:dyDescent="0.25">
      <c r="A51" s="108"/>
      <c r="B51" s="265"/>
      <c r="C51" s="265"/>
    </row>
    <row r="52" spans="1:3" ht="42" customHeight="1" thickBot="1" x14ac:dyDescent="0.25">
      <c r="A52" s="271" t="s">
        <v>798</v>
      </c>
      <c r="B52" s="263"/>
      <c r="C52" s="112"/>
    </row>
    <row r="53" spans="1:3" ht="13.5" hidden="1" customHeight="1" thickBot="1" x14ac:dyDescent="0.25">
      <c r="A53" s="272"/>
      <c r="B53" s="264"/>
      <c r="C53" s="107"/>
    </row>
    <row r="54" spans="1:3" ht="13.5" hidden="1" customHeight="1" thickBot="1" x14ac:dyDescent="0.25">
      <c r="A54" s="273"/>
      <c r="B54" s="265"/>
      <c r="C54" s="109"/>
    </row>
    <row r="55" spans="1:3" s="23" customFormat="1" ht="43.9" customHeight="1" thickBot="1" x14ac:dyDescent="0.25">
      <c r="A55" s="271" t="s">
        <v>819</v>
      </c>
      <c r="B55" s="263"/>
      <c r="C55" s="112"/>
    </row>
    <row r="56" spans="1:3" ht="6.6" hidden="1" customHeight="1" thickBot="1" x14ac:dyDescent="0.25">
      <c r="A56" s="272"/>
      <c r="B56" s="264"/>
      <c r="C56" s="107"/>
    </row>
    <row r="57" spans="1:3" ht="13.5" hidden="1" customHeight="1" thickBot="1" x14ac:dyDescent="0.25">
      <c r="A57" s="273"/>
      <c r="B57" s="265"/>
      <c r="C57" s="109"/>
    </row>
    <row r="58" spans="1:3" s="63" customFormat="1" ht="55.5" customHeight="1" thickBot="1" x14ac:dyDescent="0.25">
      <c r="A58" s="271" t="s">
        <v>799</v>
      </c>
      <c r="B58" s="263"/>
      <c r="C58" s="112"/>
    </row>
    <row r="59" spans="1:3" s="63" customFormat="1" ht="13.5" hidden="1" customHeight="1" thickBot="1" x14ac:dyDescent="0.25">
      <c r="A59" s="272"/>
      <c r="B59" s="264"/>
      <c r="C59" s="107"/>
    </row>
    <row r="60" spans="1:3" s="63" customFormat="1" ht="13.5" hidden="1" customHeight="1" x14ac:dyDescent="0.2">
      <c r="A60" s="273"/>
      <c r="B60" s="264"/>
      <c r="C60" s="107"/>
    </row>
    <row r="61" spans="1:3" s="63" customFormat="1" ht="35.25" customHeight="1" x14ac:dyDescent="0.2">
      <c r="A61" s="111" t="s">
        <v>800</v>
      </c>
      <c r="B61" s="263"/>
      <c r="C61" s="112"/>
    </row>
    <row r="62" spans="1:3" s="63" customFormat="1" ht="15" customHeight="1" x14ac:dyDescent="0.2">
      <c r="A62" s="106"/>
      <c r="B62" s="264"/>
      <c r="C62" s="107"/>
    </row>
    <row r="63" spans="1:3" s="63" customFormat="1" ht="27" customHeight="1" thickBot="1" x14ac:dyDescent="0.25">
      <c r="A63" s="108"/>
      <c r="B63" s="264"/>
      <c r="C63" s="107"/>
    </row>
    <row r="64" spans="1:3" ht="57" x14ac:dyDescent="0.2">
      <c r="A64" s="111" t="s">
        <v>801</v>
      </c>
      <c r="B64" s="263"/>
      <c r="C64" s="112" t="s">
        <v>784</v>
      </c>
    </row>
    <row r="65" spans="1:3" x14ac:dyDescent="0.2">
      <c r="A65" s="106"/>
      <c r="B65" s="264"/>
      <c r="C65" s="107"/>
    </row>
    <row r="66" spans="1:3" x14ac:dyDescent="0.2">
      <c r="A66" s="110"/>
      <c r="B66" s="264"/>
      <c r="C66" s="107"/>
    </row>
    <row r="67" spans="1:3" ht="15.75" thickBot="1" x14ac:dyDescent="0.25">
      <c r="A67" s="108"/>
      <c r="B67" s="265"/>
      <c r="C67" s="109"/>
    </row>
    <row r="68" spans="1:3" x14ac:dyDescent="0.2">
      <c r="A68" s="119"/>
    </row>
    <row r="69" spans="1:3" x14ac:dyDescent="0.2">
      <c r="A69" s="119"/>
    </row>
    <row r="70" spans="1:3" x14ac:dyDescent="0.2">
      <c r="A70" s="119"/>
    </row>
    <row r="72" spans="1:3" ht="15.75" x14ac:dyDescent="0.2">
      <c r="A72" s="61"/>
    </row>
  </sheetData>
  <mergeCells count="26">
    <mergeCell ref="A58:A60"/>
    <mergeCell ref="B23:B25"/>
    <mergeCell ref="B11:B13"/>
    <mergeCell ref="B14:B16"/>
    <mergeCell ref="B20:B22"/>
    <mergeCell ref="B55:B57"/>
    <mergeCell ref="B58:B60"/>
    <mergeCell ref="B17:B19"/>
    <mergeCell ref="A9:B10"/>
    <mergeCell ref="C9:C10"/>
    <mergeCell ref="A17:A19"/>
    <mergeCell ref="A52:A54"/>
    <mergeCell ref="A55:A57"/>
    <mergeCell ref="C23:C25"/>
    <mergeCell ref="C49:C51"/>
    <mergeCell ref="B64:B67"/>
    <mergeCell ref="B43:B45"/>
    <mergeCell ref="B26:B29"/>
    <mergeCell ref="B46:B48"/>
    <mergeCell ref="B49:B51"/>
    <mergeCell ref="B52:B54"/>
    <mergeCell ref="B40:B42"/>
    <mergeCell ref="B34:B36"/>
    <mergeCell ref="B37:B39"/>
    <mergeCell ref="B61:B63"/>
    <mergeCell ref="B30:B33"/>
  </mergeCell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314325</xdr:colOff>
                    <xdr:row>10</xdr:row>
                    <xdr:rowOff>228600</xdr:rowOff>
                  </from>
                  <to>
                    <xdr:col>1</xdr:col>
                    <xdr:colOff>1543050</xdr:colOff>
                    <xdr:row>11</xdr:row>
                    <xdr:rowOff>28575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314325</xdr:colOff>
                    <xdr:row>11</xdr:row>
                    <xdr:rowOff>114300</xdr:rowOff>
                  </from>
                  <to>
                    <xdr:col>1</xdr:col>
                    <xdr:colOff>1543050</xdr:colOff>
                    <xdr:row>12</xdr:row>
                    <xdr:rowOff>304800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xdr:col>
                    <xdr:colOff>314325</xdr:colOff>
                    <xdr:row>13</xdr:row>
                    <xdr:rowOff>228600</xdr:rowOff>
                  </from>
                  <to>
                    <xdr:col>1</xdr:col>
                    <xdr:colOff>1543050</xdr:colOff>
                    <xdr:row>14</xdr:row>
                    <xdr:rowOff>28575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xdr:col>
                    <xdr:colOff>314325</xdr:colOff>
                    <xdr:row>14</xdr:row>
                    <xdr:rowOff>114300</xdr:rowOff>
                  </from>
                  <to>
                    <xdr:col>1</xdr:col>
                    <xdr:colOff>1543050</xdr:colOff>
                    <xdr:row>16</xdr:row>
                    <xdr:rowOff>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1</xdr:col>
                    <xdr:colOff>314325</xdr:colOff>
                    <xdr:row>16</xdr:row>
                    <xdr:rowOff>76200</xdr:rowOff>
                  </from>
                  <to>
                    <xdr:col>1</xdr:col>
                    <xdr:colOff>1543050</xdr:colOff>
                    <xdr:row>16</xdr:row>
                    <xdr:rowOff>409575</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xdr:col>
                    <xdr:colOff>314325</xdr:colOff>
                    <xdr:row>16</xdr:row>
                    <xdr:rowOff>400050</xdr:rowOff>
                  </from>
                  <to>
                    <xdr:col>1</xdr:col>
                    <xdr:colOff>1543050</xdr:colOff>
                    <xdr:row>16</xdr:row>
                    <xdr:rowOff>666750</xdr:rowOff>
                  </to>
                </anchor>
              </controlPr>
            </control>
          </mc:Choice>
        </mc:AlternateContent>
        <mc:AlternateContent xmlns:mc="http://schemas.openxmlformats.org/markup-compatibility/2006">
          <mc:Choice Requires="x14">
            <control shapeId="6220" r:id="rId10" name="Check Box 76">
              <controlPr defaultSize="0" autoFill="0" autoLine="0" autoPict="0">
                <anchor moveWithCells="1">
                  <from>
                    <xdr:col>1</xdr:col>
                    <xdr:colOff>314325</xdr:colOff>
                    <xdr:row>19</xdr:row>
                    <xdr:rowOff>76200</xdr:rowOff>
                  </from>
                  <to>
                    <xdr:col>1</xdr:col>
                    <xdr:colOff>1543050</xdr:colOff>
                    <xdr:row>19</xdr:row>
                    <xdr:rowOff>409575</xdr:rowOff>
                  </to>
                </anchor>
              </controlPr>
            </control>
          </mc:Choice>
        </mc:AlternateContent>
        <mc:AlternateContent xmlns:mc="http://schemas.openxmlformats.org/markup-compatibility/2006">
          <mc:Choice Requires="x14">
            <control shapeId="6221" r:id="rId11" name="Check Box 77">
              <controlPr defaultSize="0" autoFill="0" autoLine="0" autoPict="0">
                <anchor moveWithCells="1">
                  <from>
                    <xdr:col>1</xdr:col>
                    <xdr:colOff>314325</xdr:colOff>
                    <xdr:row>20</xdr:row>
                    <xdr:rowOff>85725</xdr:rowOff>
                  </from>
                  <to>
                    <xdr:col>1</xdr:col>
                    <xdr:colOff>1543050</xdr:colOff>
                    <xdr:row>21</xdr:row>
                    <xdr:rowOff>114300</xdr:rowOff>
                  </to>
                </anchor>
              </controlPr>
            </control>
          </mc:Choice>
        </mc:AlternateContent>
        <mc:AlternateContent xmlns:mc="http://schemas.openxmlformats.org/markup-compatibility/2006">
          <mc:Choice Requires="x14">
            <control shapeId="6278" r:id="rId12" name="Check Box 134">
              <controlPr defaultSize="0" autoFill="0" autoLine="0" autoPict="0">
                <anchor moveWithCells="1">
                  <from>
                    <xdr:col>1</xdr:col>
                    <xdr:colOff>314325</xdr:colOff>
                    <xdr:row>22</xdr:row>
                    <xdr:rowOff>76200</xdr:rowOff>
                  </from>
                  <to>
                    <xdr:col>1</xdr:col>
                    <xdr:colOff>1543050</xdr:colOff>
                    <xdr:row>23</xdr:row>
                    <xdr:rowOff>114300</xdr:rowOff>
                  </to>
                </anchor>
              </controlPr>
            </control>
          </mc:Choice>
        </mc:AlternateContent>
        <mc:AlternateContent xmlns:mc="http://schemas.openxmlformats.org/markup-compatibility/2006">
          <mc:Choice Requires="x14">
            <control shapeId="6279" r:id="rId13" name="Check Box 135">
              <controlPr defaultSize="0" autoFill="0" autoLine="0" autoPict="0">
                <anchor moveWithCells="1">
                  <from>
                    <xdr:col>1</xdr:col>
                    <xdr:colOff>314325</xdr:colOff>
                    <xdr:row>23</xdr:row>
                    <xdr:rowOff>85725</xdr:rowOff>
                  </from>
                  <to>
                    <xdr:col>1</xdr:col>
                    <xdr:colOff>1543050</xdr:colOff>
                    <xdr:row>24</xdr:row>
                    <xdr:rowOff>161925</xdr:rowOff>
                  </to>
                </anchor>
              </controlPr>
            </control>
          </mc:Choice>
        </mc:AlternateContent>
        <mc:AlternateContent xmlns:mc="http://schemas.openxmlformats.org/markup-compatibility/2006">
          <mc:Choice Requires="x14">
            <control shapeId="6280" r:id="rId14" name="Check Box 136">
              <controlPr defaultSize="0" autoFill="0" autoLine="0" autoPict="0">
                <anchor moveWithCells="1">
                  <from>
                    <xdr:col>1</xdr:col>
                    <xdr:colOff>333375</xdr:colOff>
                    <xdr:row>24</xdr:row>
                    <xdr:rowOff>200025</xdr:rowOff>
                  </from>
                  <to>
                    <xdr:col>1</xdr:col>
                    <xdr:colOff>1552575</xdr:colOff>
                    <xdr:row>27</xdr:row>
                    <xdr:rowOff>76200</xdr:rowOff>
                  </to>
                </anchor>
              </controlPr>
            </control>
          </mc:Choice>
        </mc:AlternateContent>
        <mc:AlternateContent xmlns:mc="http://schemas.openxmlformats.org/markup-compatibility/2006">
          <mc:Choice Requires="x14">
            <control shapeId="6281" r:id="rId15" name="Check Box 137">
              <controlPr defaultSize="0" autoFill="0" autoLine="0" autoPict="0">
                <anchor moveWithCells="1">
                  <from>
                    <xdr:col>1</xdr:col>
                    <xdr:colOff>342900</xdr:colOff>
                    <xdr:row>26</xdr:row>
                    <xdr:rowOff>0</xdr:rowOff>
                  </from>
                  <to>
                    <xdr:col>1</xdr:col>
                    <xdr:colOff>1552575</xdr:colOff>
                    <xdr:row>28</xdr:row>
                    <xdr:rowOff>171450</xdr:rowOff>
                  </to>
                </anchor>
              </controlPr>
            </control>
          </mc:Choice>
        </mc:AlternateContent>
        <mc:AlternateContent xmlns:mc="http://schemas.openxmlformats.org/markup-compatibility/2006">
          <mc:Choice Requires="x14">
            <control shapeId="6308" r:id="rId16" name="Check Box 164">
              <controlPr defaultSize="0" autoFill="0" autoLine="0" autoPict="0">
                <anchor moveWithCells="1">
                  <from>
                    <xdr:col>1</xdr:col>
                    <xdr:colOff>314325</xdr:colOff>
                    <xdr:row>29</xdr:row>
                    <xdr:rowOff>57150</xdr:rowOff>
                  </from>
                  <to>
                    <xdr:col>1</xdr:col>
                    <xdr:colOff>1543050</xdr:colOff>
                    <xdr:row>30</xdr:row>
                    <xdr:rowOff>114300</xdr:rowOff>
                  </to>
                </anchor>
              </controlPr>
            </control>
          </mc:Choice>
        </mc:AlternateContent>
        <mc:AlternateContent xmlns:mc="http://schemas.openxmlformats.org/markup-compatibility/2006">
          <mc:Choice Requires="x14">
            <control shapeId="6309" r:id="rId17" name="Check Box 165">
              <controlPr defaultSize="0" autoFill="0" autoLine="0" autoPict="0">
                <anchor moveWithCells="1">
                  <from>
                    <xdr:col>1</xdr:col>
                    <xdr:colOff>314325</xdr:colOff>
                    <xdr:row>30</xdr:row>
                    <xdr:rowOff>114300</xdr:rowOff>
                  </from>
                  <to>
                    <xdr:col>1</xdr:col>
                    <xdr:colOff>1543050</xdr:colOff>
                    <xdr:row>32</xdr:row>
                    <xdr:rowOff>19050</xdr:rowOff>
                  </to>
                </anchor>
              </controlPr>
            </control>
          </mc:Choice>
        </mc:AlternateContent>
        <mc:AlternateContent xmlns:mc="http://schemas.openxmlformats.org/markup-compatibility/2006">
          <mc:Choice Requires="x14">
            <control shapeId="6310" r:id="rId18" name="Check Box 166">
              <controlPr defaultSize="0" autoFill="0" autoLine="0" autoPict="0">
                <anchor moveWithCells="1">
                  <from>
                    <xdr:col>1</xdr:col>
                    <xdr:colOff>314325</xdr:colOff>
                    <xdr:row>32</xdr:row>
                    <xdr:rowOff>76200</xdr:rowOff>
                  </from>
                  <to>
                    <xdr:col>1</xdr:col>
                    <xdr:colOff>1543050</xdr:colOff>
                    <xdr:row>32</xdr:row>
                    <xdr:rowOff>304800</xdr:rowOff>
                  </to>
                </anchor>
              </controlPr>
            </control>
          </mc:Choice>
        </mc:AlternateContent>
        <mc:AlternateContent xmlns:mc="http://schemas.openxmlformats.org/markup-compatibility/2006">
          <mc:Choice Requires="x14">
            <control shapeId="6347" r:id="rId19" name="Check Box 203">
              <controlPr defaultSize="0" autoFill="0" autoLine="0" autoPict="0">
                <anchor moveWithCells="1">
                  <from>
                    <xdr:col>1</xdr:col>
                    <xdr:colOff>314325</xdr:colOff>
                    <xdr:row>33</xdr:row>
                    <xdr:rowOff>57150</xdr:rowOff>
                  </from>
                  <to>
                    <xdr:col>1</xdr:col>
                    <xdr:colOff>1543050</xdr:colOff>
                    <xdr:row>33</xdr:row>
                    <xdr:rowOff>266700</xdr:rowOff>
                  </to>
                </anchor>
              </controlPr>
            </control>
          </mc:Choice>
        </mc:AlternateContent>
        <mc:AlternateContent xmlns:mc="http://schemas.openxmlformats.org/markup-compatibility/2006">
          <mc:Choice Requires="x14">
            <control shapeId="6348" r:id="rId20" name="Check Box 204">
              <controlPr defaultSize="0" autoFill="0" autoLine="0" autoPict="0">
                <anchor moveWithCells="1">
                  <from>
                    <xdr:col>1</xdr:col>
                    <xdr:colOff>314325</xdr:colOff>
                    <xdr:row>33</xdr:row>
                    <xdr:rowOff>266700</xdr:rowOff>
                  </from>
                  <to>
                    <xdr:col>1</xdr:col>
                    <xdr:colOff>1543050</xdr:colOff>
                    <xdr:row>34</xdr:row>
                    <xdr:rowOff>114300</xdr:rowOff>
                  </to>
                </anchor>
              </controlPr>
            </control>
          </mc:Choice>
        </mc:AlternateContent>
        <mc:AlternateContent xmlns:mc="http://schemas.openxmlformats.org/markup-compatibility/2006">
          <mc:Choice Requires="x14">
            <control shapeId="6349" r:id="rId21" name="Check Box 205">
              <controlPr defaultSize="0" autoFill="0" autoLine="0" autoPict="0">
                <anchor moveWithCells="1">
                  <from>
                    <xdr:col>1</xdr:col>
                    <xdr:colOff>314325</xdr:colOff>
                    <xdr:row>34</xdr:row>
                    <xdr:rowOff>142875</xdr:rowOff>
                  </from>
                  <to>
                    <xdr:col>1</xdr:col>
                    <xdr:colOff>1543050</xdr:colOff>
                    <xdr:row>35</xdr:row>
                    <xdr:rowOff>161925</xdr:rowOff>
                  </to>
                </anchor>
              </controlPr>
            </control>
          </mc:Choice>
        </mc:AlternateContent>
        <mc:AlternateContent xmlns:mc="http://schemas.openxmlformats.org/markup-compatibility/2006">
          <mc:Choice Requires="x14">
            <control shapeId="6422" r:id="rId22" name="Check Box 278">
              <controlPr defaultSize="0" autoFill="0" autoLine="0" autoPict="0">
                <anchor moveWithCells="1">
                  <from>
                    <xdr:col>1</xdr:col>
                    <xdr:colOff>314325</xdr:colOff>
                    <xdr:row>36</xdr:row>
                    <xdr:rowOff>57150</xdr:rowOff>
                  </from>
                  <to>
                    <xdr:col>1</xdr:col>
                    <xdr:colOff>1543050</xdr:colOff>
                    <xdr:row>36</xdr:row>
                    <xdr:rowOff>266700</xdr:rowOff>
                  </to>
                </anchor>
              </controlPr>
            </control>
          </mc:Choice>
        </mc:AlternateContent>
        <mc:AlternateContent xmlns:mc="http://schemas.openxmlformats.org/markup-compatibility/2006">
          <mc:Choice Requires="x14">
            <control shapeId="6423" r:id="rId23" name="Check Box 279">
              <controlPr defaultSize="0" autoFill="0" autoLine="0" autoPict="0">
                <anchor moveWithCells="1">
                  <from>
                    <xdr:col>1</xdr:col>
                    <xdr:colOff>314325</xdr:colOff>
                    <xdr:row>36</xdr:row>
                    <xdr:rowOff>180975</xdr:rowOff>
                  </from>
                  <to>
                    <xdr:col>1</xdr:col>
                    <xdr:colOff>1543050</xdr:colOff>
                    <xdr:row>37</xdr:row>
                    <xdr:rowOff>95250</xdr:rowOff>
                  </to>
                </anchor>
              </controlPr>
            </control>
          </mc:Choice>
        </mc:AlternateContent>
        <mc:AlternateContent xmlns:mc="http://schemas.openxmlformats.org/markup-compatibility/2006">
          <mc:Choice Requires="x14">
            <control shapeId="6424" r:id="rId24" name="Check Box 280">
              <controlPr defaultSize="0" autoFill="0" autoLine="0" autoPict="0">
                <anchor moveWithCells="1">
                  <from>
                    <xdr:col>1</xdr:col>
                    <xdr:colOff>314325</xdr:colOff>
                    <xdr:row>37</xdr:row>
                    <xdr:rowOff>142875</xdr:rowOff>
                  </from>
                  <to>
                    <xdr:col>1</xdr:col>
                    <xdr:colOff>1543050</xdr:colOff>
                    <xdr:row>38</xdr:row>
                    <xdr:rowOff>161925</xdr:rowOff>
                  </to>
                </anchor>
              </controlPr>
            </control>
          </mc:Choice>
        </mc:AlternateContent>
        <mc:AlternateContent xmlns:mc="http://schemas.openxmlformats.org/markup-compatibility/2006">
          <mc:Choice Requires="x14">
            <control shapeId="6425" r:id="rId25" name="Check Box 281">
              <controlPr defaultSize="0" autoFill="0" autoLine="0" autoPict="0">
                <anchor moveWithCells="1">
                  <from>
                    <xdr:col>1</xdr:col>
                    <xdr:colOff>314325</xdr:colOff>
                    <xdr:row>39</xdr:row>
                    <xdr:rowOff>76200</xdr:rowOff>
                  </from>
                  <to>
                    <xdr:col>1</xdr:col>
                    <xdr:colOff>1543050</xdr:colOff>
                    <xdr:row>39</xdr:row>
                    <xdr:rowOff>304800</xdr:rowOff>
                  </to>
                </anchor>
              </controlPr>
            </control>
          </mc:Choice>
        </mc:AlternateContent>
        <mc:AlternateContent xmlns:mc="http://schemas.openxmlformats.org/markup-compatibility/2006">
          <mc:Choice Requires="x14">
            <control shapeId="6426" r:id="rId26" name="Check Box 282">
              <controlPr defaultSize="0" autoFill="0" autoLine="0" autoPict="0">
                <anchor moveWithCells="1">
                  <from>
                    <xdr:col>1</xdr:col>
                    <xdr:colOff>314325</xdr:colOff>
                    <xdr:row>40</xdr:row>
                    <xdr:rowOff>85725</xdr:rowOff>
                  </from>
                  <to>
                    <xdr:col>1</xdr:col>
                    <xdr:colOff>1543050</xdr:colOff>
                    <xdr:row>41</xdr:row>
                    <xdr:rowOff>161925</xdr:rowOff>
                  </to>
                </anchor>
              </controlPr>
            </control>
          </mc:Choice>
        </mc:AlternateContent>
        <mc:AlternateContent xmlns:mc="http://schemas.openxmlformats.org/markup-compatibility/2006">
          <mc:Choice Requires="x14">
            <control shapeId="6477" r:id="rId27" name="Check Box 333">
              <controlPr defaultSize="0" autoFill="0" autoLine="0" autoPict="0">
                <anchor moveWithCells="1">
                  <from>
                    <xdr:col>1</xdr:col>
                    <xdr:colOff>314325</xdr:colOff>
                    <xdr:row>42</xdr:row>
                    <xdr:rowOff>76200</xdr:rowOff>
                  </from>
                  <to>
                    <xdr:col>1</xdr:col>
                    <xdr:colOff>1543050</xdr:colOff>
                    <xdr:row>42</xdr:row>
                    <xdr:rowOff>304800</xdr:rowOff>
                  </to>
                </anchor>
              </controlPr>
            </control>
          </mc:Choice>
        </mc:AlternateContent>
        <mc:AlternateContent xmlns:mc="http://schemas.openxmlformats.org/markup-compatibility/2006">
          <mc:Choice Requires="x14">
            <control shapeId="6478" r:id="rId28" name="Check Box 334">
              <controlPr defaultSize="0" autoFill="0" autoLine="0" autoPict="0">
                <anchor moveWithCells="1">
                  <from>
                    <xdr:col>1</xdr:col>
                    <xdr:colOff>314325</xdr:colOff>
                    <xdr:row>43</xdr:row>
                    <xdr:rowOff>152400</xdr:rowOff>
                  </from>
                  <to>
                    <xdr:col>1</xdr:col>
                    <xdr:colOff>1543050</xdr:colOff>
                    <xdr:row>43</xdr:row>
                    <xdr:rowOff>447675</xdr:rowOff>
                  </to>
                </anchor>
              </controlPr>
            </control>
          </mc:Choice>
        </mc:AlternateContent>
        <mc:AlternateContent xmlns:mc="http://schemas.openxmlformats.org/markup-compatibility/2006">
          <mc:Choice Requires="x14">
            <control shapeId="6481" r:id="rId29" name="Check Box 337">
              <controlPr defaultSize="0" autoFill="0" autoLine="0" autoPict="0">
                <anchor moveWithCells="1">
                  <from>
                    <xdr:col>1</xdr:col>
                    <xdr:colOff>314325</xdr:colOff>
                    <xdr:row>45</xdr:row>
                    <xdr:rowOff>76200</xdr:rowOff>
                  </from>
                  <to>
                    <xdr:col>1</xdr:col>
                    <xdr:colOff>1543050</xdr:colOff>
                    <xdr:row>46</xdr:row>
                    <xdr:rowOff>114300</xdr:rowOff>
                  </to>
                </anchor>
              </controlPr>
            </control>
          </mc:Choice>
        </mc:AlternateContent>
        <mc:AlternateContent xmlns:mc="http://schemas.openxmlformats.org/markup-compatibility/2006">
          <mc:Choice Requires="x14">
            <control shapeId="6482" r:id="rId30" name="Check Box 338">
              <controlPr defaultSize="0" autoFill="0" autoLine="0" autoPict="0">
                <anchor moveWithCells="1">
                  <from>
                    <xdr:col>1</xdr:col>
                    <xdr:colOff>314325</xdr:colOff>
                    <xdr:row>46</xdr:row>
                    <xdr:rowOff>152400</xdr:rowOff>
                  </from>
                  <to>
                    <xdr:col>1</xdr:col>
                    <xdr:colOff>1543050</xdr:colOff>
                    <xdr:row>47</xdr:row>
                    <xdr:rowOff>238125</xdr:rowOff>
                  </to>
                </anchor>
              </controlPr>
            </control>
          </mc:Choice>
        </mc:AlternateContent>
        <mc:AlternateContent xmlns:mc="http://schemas.openxmlformats.org/markup-compatibility/2006">
          <mc:Choice Requires="x14">
            <control shapeId="6529" r:id="rId31" name="Check Box 385">
              <controlPr defaultSize="0" autoFill="0" autoLine="0" autoPict="0">
                <anchor moveWithCells="1">
                  <from>
                    <xdr:col>1</xdr:col>
                    <xdr:colOff>314325</xdr:colOff>
                    <xdr:row>48</xdr:row>
                    <xdr:rowOff>76200</xdr:rowOff>
                  </from>
                  <to>
                    <xdr:col>1</xdr:col>
                    <xdr:colOff>1543050</xdr:colOff>
                    <xdr:row>49</xdr:row>
                    <xdr:rowOff>142875</xdr:rowOff>
                  </to>
                </anchor>
              </controlPr>
            </control>
          </mc:Choice>
        </mc:AlternateContent>
        <mc:AlternateContent xmlns:mc="http://schemas.openxmlformats.org/markup-compatibility/2006">
          <mc:Choice Requires="x14">
            <control shapeId="6530" r:id="rId32" name="Check Box 386">
              <controlPr defaultSize="0" autoFill="0" autoLine="0" autoPict="0">
                <anchor moveWithCells="1">
                  <from>
                    <xdr:col>1</xdr:col>
                    <xdr:colOff>314325</xdr:colOff>
                    <xdr:row>49</xdr:row>
                    <xdr:rowOff>152400</xdr:rowOff>
                  </from>
                  <to>
                    <xdr:col>1</xdr:col>
                    <xdr:colOff>1543050</xdr:colOff>
                    <xdr:row>50</xdr:row>
                    <xdr:rowOff>257175</xdr:rowOff>
                  </to>
                </anchor>
              </controlPr>
            </control>
          </mc:Choice>
        </mc:AlternateContent>
        <mc:AlternateContent xmlns:mc="http://schemas.openxmlformats.org/markup-compatibility/2006">
          <mc:Choice Requires="x14">
            <control shapeId="6531" r:id="rId33" name="Check Box 387">
              <controlPr defaultSize="0" autoFill="0" autoLine="0" autoPict="0">
                <anchor moveWithCells="1">
                  <from>
                    <xdr:col>1</xdr:col>
                    <xdr:colOff>314325</xdr:colOff>
                    <xdr:row>51</xdr:row>
                    <xdr:rowOff>76200</xdr:rowOff>
                  </from>
                  <to>
                    <xdr:col>1</xdr:col>
                    <xdr:colOff>1543050</xdr:colOff>
                    <xdr:row>51</xdr:row>
                    <xdr:rowOff>257175</xdr:rowOff>
                  </to>
                </anchor>
              </controlPr>
            </control>
          </mc:Choice>
        </mc:AlternateContent>
        <mc:AlternateContent xmlns:mc="http://schemas.openxmlformats.org/markup-compatibility/2006">
          <mc:Choice Requires="x14">
            <control shapeId="6532" r:id="rId34" name="Check Box 388">
              <controlPr defaultSize="0" autoFill="0" autoLine="0" autoPict="0">
                <anchor moveWithCells="1">
                  <from>
                    <xdr:col>1</xdr:col>
                    <xdr:colOff>314325</xdr:colOff>
                    <xdr:row>51</xdr:row>
                    <xdr:rowOff>247650</xdr:rowOff>
                  </from>
                  <to>
                    <xdr:col>1</xdr:col>
                    <xdr:colOff>1543050</xdr:colOff>
                    <xdr:row>51</xdr:row>
                    <xdr:rowOff>476250</xdr:rowOff>
                  </to>
                </anchor>
              </controlPr>
            </control>
          </mc:Choice>
        </mc:AlternateContent>
        <mc:AlternateContent xmlns:mc="http://schemas.openxmlformats.org/markup-compatibility/2006">
          <mc:Choice Requires="x14">
            <control shapeId="6581" r:id="rId35" name="Check Box 437">
              <controlPr defaultSize="0" autoFill="0" autoLine="0" autoPict="0">
                <anchor moveWithCells="1">
                  <from>
                    <xdr:col>1</xdr:col>
                    <xdr:colOff>314325</xdr:colOff>
                    <xdr:row>54</xdr:row>
                    <xdr:rowOff>76200</xdr:rowOff>
                  </from>
                  <to>
                    <xdr:col>1</xdr:col>
                    <xdr:colOff>1543050</xdr:colOff>
                    <xdr:row>54</xdr:row>
                    <xdr:rowOff>257175</xdr:rowOff>
                  </to>
                </anchor>
              </controlPr>
            </control>
          </mc:Choice>
        </mc:AlternateContent>
        <mc:AlternateContent xmlns:mc="http://schemas.openxmlformats.org/markup-compatibility/2006">
          <mc:Choice Requires="x14">
            <control shapeId="6582" r:id="rId36" name="Check Box 438">
              <controlPr defaultSize="0" autoFill="0" autoLine="0" autoPict="0">
                <anchor moveWithCells="1">
                  <from>
                    <xdr:col>1</xdr:col>
                    <xdr:colOff>314325</xdr:colOff>
                    <xdr:row>54</xdr:row>
                    <xdr:rowOff>247650</xdr:rowOff>
                  </from>
                  <to>
                    <xdr:col>1</xdr:col>
                    <xdr:colOff>1543050</xdr:colOff>
                    <xdr:row>54</xdr:row>
                    <xdr:rowOff>476250</xdr:rowOff>
                  </to>
                </anchor>
              </controlPr>
            </control>
          </mc:Choice>
        </mc:AlternateContent>
        <mc:AlternateContent xmlns:mc="http://schemas.openxmlformats.org/markup-compatibility/2006">
          <mc:Choice Requires="x14">
            <control shapeId="6583" r:id="rId37" name="Check Box 439">
              <controlPr defaultSize="0" autoFill="0" autoLine="0" autoPict="0">
                <anchor moveWithCells="1">
                  <from>
                    <xdr:col>1</xdr:col>
                    <xdr:colOff>314325</xdr:colOff>
                    <xdr:row>57</xdr:row>
                    <xdr:rowOff>76200</xdr:rowOff>
                  </from>
                  <to>
                    <xdr:col>1</xdr:col>
                    <xdr:colOff>1543050</xdr:colOff>
                    <xdr:row>57</xdr:row>
                    <xdr:rowOff>257175</xdr:rowOff>
                  </to>
                </anchor>
              </controlPr>
            </control>
          </mc:Choice>
        </mc:AlternateContent>
        <mc:AlternateContent xmlns:mc="http://schemas.openxmlformats.org/markup-compatibility/2006">
          <mc:Choice Requires="x14">
            <control shapeId="6584" r:id="rId38" name="Check Box 440">
              <controlPr defaultSize="0" autoFill="0" autoLine="0" autoPict="0">
                <anchor moveWithCells="1">
                  <from>
                    <xdr:col>1</xdr:col>
                    <xdr:colOff>314325</xdr:colOff>
                    <xdr:row>57</xdr:row>
                    <xdr:rowOff>247650</xdr:rowOff>
                  </from>
                  <to>
                    <xdr:col>1</xdr:col>
                    <xdr:colOff>1543050</xdr:colOff>
                    <xdr:row>57</xdr:row>
                    <xdr:rowOff>476250</xdr:rowOff>
                  </to>
                </anchor>
              </controlPr>
            </control>
          </mc:Choice>
        </mc:AlternateContent>
        <mc:AlternateContent xmlns:mc="http://schemas.openxmlformats.org/markup-compatibility/2006">
          <mc:Choice Requires="x14">
            <control shapeId="6609" r:id="rId39" name="Check Box 465">
              <controlPr defaultSize="0" autoFill="0" autoLine="0" autoPict="0">
                <anchor moveWithCells="1">
                  <from>
                    <xdr:col>1</xdr:col>
                    <xdr:colOff>314325</xdr:colOff>
                    <xdr:row>57</xdr:row>
                    <xdr:rowOff>457200</xdr:rowOff>
                  </from>
                  <to>
                    <xdr:col>1</xdr:col>
                    <xdr:colOff>1543050</xdr:colOff>
                    <xdr:row>57</xdr:row>
                    <xdr:rowOff>647700</xdr:rowOff>
                  </to>
                </anchor>
              </controlPr>
            </control>
          </mc:Choice>
        </mc:AlternateContent>
        <mc:AlternateContent xmlns:mc="http://schemas.openxmlformats.org/markup-compatibility/2006">
          <mc:Choice Requires="x14">
            <control shapeId="6610" r:id="rId40" name="Check Box 466">
              <controlPr defaultSize="0" autoFill="0" autoLine="0" autoPict="0">
                <anchor moveWithCells="1">
                  <from>
                    <xdr:col>1</xdr:col>
                    <xdr:colOff>314325</xdr:colOff>
                    <xdr:row>60</xdr:row>
                    <xdr:rowOff>57150</xdr:rowOff>
                  </from>
                  <to>
                    <xdr:col>1</xdr:col>
                    <xdr:colOff>1543050</xdr:colOff>
                    <xdr:row>60</xdr:row>
                    <xdr:rowOff>266700</xdr:rowOff>
                  </to>
                </anchor>
              </controlPr>
            </control>
          </mc:Choice>
        </mc:AlternateContent>
        <mc:AlternateContent xmlns:mc="http://schemas.openxmlformats.org/markup-compatibility/2006">
          <mc:Choice Requires="x14">
            <control shapeId="6611" r:id="rId41" name="Check Box 467">
              <controlPr defaultSize="0" autoFill="0" autoLine="0" autoPict="0">
                <anchor moveWithCells="1">
                  <from>
                    <xdr:col>1</xdr:col>
                    <xdr:colOff>314325</xdr:colOff>
                    <xdr:row>60</xdr:row>
                    <xdr:rowOff>257175</xdr:rowOff>
                  </from>
                  <to>
                    <xdr:col>1</xdr:col>
                    <xdr:colOff>1543050</xdr:colOff>
                    <xdr:row>61</xdr:row>
                    <xdr:rowOff>76200</xdr:rowOff>
                  </to>
                </anchor>
              </controlPr>
            </control>
          </mc:Choice>
        </mc:AlternateContent>
        <mc:AlternateContent xmlns:mc="http://schemas.openxmlformats.org/markup-compatibility/2006">
          <mc:Choice Requires="x14">
            <control shapeId="6612" r:id="rId42" name="Check Box 468">
              <controlPr defaultSize="0" autoFill="0" autoLine="0" autoPict="0">
                <anchor moveWithCells="1">
                  <from>
                    <xdr:col>1</xdr:col>
                    <xdr:colOff>314325</xdr:colOff>
                    <xdr:row>62</xdr:row>
                    <xdr:rowOff>19050</xdr:rowOff>
                  </from>
                  <to>
                    <xdr:col>1</xdr:col>
                    <xdr:colOff>1543050</xdr:colOff>
                    <xdr:row>62</xdr:row>
                    <xdr:rowOff>219075</xdr:rowOff>
                  </to>
                </anchor>
              </controlPr>
            </control>
          </mc:Choice>
        </mc:AlternateContent>
        <mc:AlternateContent xmlns:mc="http://schemas.openxmlformats.org/markup-compatibility/2006">
          <mc:Choice Requires="x14">
            <control shapeId="6682" r:id="rId43" name="Check Box 538">
              <controlPr defaultSize="0" autoFill="0" autoLine="0" autoPict="0">
                <anchor moveWithCells="1">
                  <from>
                    <xdr:col>1</xdr:col>
                    <xdr:colOff>314325</xdr:colOff>
                    <xdr:row>63</xdr:row>
                    <xdr:rowOff>76200</xdr:rowOff>
                  </from>
                  <to>
                    <xdr:col>1</xdr:col>
                    <xdr:colOff>1543050</xdr:colOff>
                    <xdr:row>63</xdr:row>
                    <xdr:rowOff>304800</xdr:rowOff>
                  </to>
                </anchor>
              </controlPr>
            </control>
          </mc:Choice>
        </mc:AlternateContent>
        <mc:AlternateContent xmlns:mc="http://schemas.openxmlformats.org/markup-compatibility/2006">
          <mc:Choice Requires="x14">
            <control shapeId="6684" r:id="rId44" name="Check Box 540">
              <controlPr defaultSize="0" autoFill="0" autoLine="0" autoPict="0">
                <anchor moveWithCells="1">
                  <from>
                    <xdr:col>1</xdr:col>
                    <xdr:colOff>314325</xdr:colOff>
                    <xdr:row>64</xdr:row>
                    <xdr:rowOff>9525</xdr:rowOff>
                  </from>
                  <to>
                    <xdr:col>1</xdr:col>
                    <xdr:colOff>1543050</xdr:colOff>
                    <xdr:row>65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Y151"/>
  <sheetViews>
    <sheetView view="pageBreakPreview" topLeftCell="A124" zoomScale="60" zoomScaleNormal="60" workbookViewId="0">
      <selection activeCell="H7" sqref="H7:H8"/>
    </sheetView>
  </sheetViews>
  <sheetFormatPr defaultColWidth="9.140625" defaultRowHeight="16.5" x14ac:dyDescent="0.2"/>
  <cols>
    <col min="1" max="1" width="4.28515625" style="120" customWidth="1"/>
    <col min="2" max="2" width="39.5703125" style="182" customWidth="1"/>
    <col min="3" max="3" width="14.140625" style="121" customWidth="1"/>
    <col min="4" max="4" width="8.5703125" style="122" customWidth="1"/>
    <col min="5" max="5" width="10.28515625" style="122" customWidth="1"/>
    <col min="6" max="6" width="11.28515625" style="124" customWidth="1"/>
    <col min="7" max="7" width="11" style="121" customWidth="1"/>
    <col min="8" max="8" width="25.28515625" style="317" customWidth="1"/>
    <col min="9" max="9" width="20.5703125" style="194" customWidth="1"/>
    <col min="10" max="10" width="33.5703125" style="121" customWidth="1"/>
    <col min="11" max="11" width="20" style="121" customWidth="1"/>
    <col min="12" max="14" width="15.140625" style="121" customWidth="1"/>
    <col min="15" max="15" width="23.28515625" style="121" customWidth="1"/>
    <col min="16" max="21" width="14.7109375" style="121" customWidth="1"/>
    <col min="22" max="22" width="11.7109375" style="121" customWidth="1"/>
    <col min="23" max="23" width="9.140625" style="121" customWidth="1"/>
    <col min="24" max="24" width="9.85546875" style="121" customWidth="1"/>
    <col min="25" max="25" width="8.7109375" style="194" customWidth="1"/>
    <col min="26" max="16384" width="9.140625" style="121"/>
  </cols>
  <sheetData>
    <row r="2" spans="1:25" x14ac:dyDescent="0.2">
      <c r="F2" s="121"/>
    </row>
    <row r="3" spans="1:25" x14ac:dyDescent="0.2">
      <c r="F3" s="121"/>
    </row>
    <row r="4" spans="1:25" x14ac:dyDescent="0.2">
      <c r="F4" s="121"/>
    </row>
    <row r="5" spans="1:25" x14ac:dyDescent="0.2">
      <c r="F5" s="121"/>
    </row>
    <row r="6" spans="1:25" x14ac:dyDescent="0.2">
      <c r="A6" s="123" t="s">
        <v>398</v>
      </c>
      <c r="G6" s="125"/>
    </row>
    <row r="7" spans="1:25" ht="62.25" customHeight="1" x14ac:dyDescent="0.2">
      <c r="A7" s="290" t="s">
        <v>42</v>
      </c>
      <c r="B7" s="291" t="s">
        <v>78</v>
      </c>
      <c r="C7" s="285" t="s">
        <v>43</v>
      </c>
      <c r="D7" s="287" t="s">
        <v>44</v>
      </c>
      <c r="E7" s="287" t="s">
        <v>116</v>
      </c>
      <c r="F7" s="287" t="s">
        <v>45</v>
      </c>
      <c r="G7" s="285" t="s">
        <v>46</v>
      </c>
      <c r="H7" s="292" t="s">
        <v>61</v>
      </c>
      <c r="I7" s="297" t="s">
        <v>825</v>
      </c>
      <c r="J7" s="285" t="s">
        <v>76</v>
      </c>
      <c r="K7" s="285" t="s">
        <v>9</v>
      </c>
      <c r="L7" s="285" t="s">
        <v>47</v>
      </c>
      <c r="M7" s="285"/>
      <c r="N7" s="285"/>
      <c r="O7" s="285" t="s">
        <v>77</v>
      </c>
      <c r="P7" s="285" t="s">
        <v>62</v>
      </c>
      <c r="Q7" s="285"/>
      <c r="R7" s="285"/>
      <c r="S7" s="285"/>
      <c r="T7" s="285"/>
      <c r="U7" s="285"/>
      <c r="V7" s="287" t="s">
        <v>48</v>
      </c>
      <c r="W7" s="287" t="s">
        <v>49</v>
      </c>
      <c r="X7" s="287" t="s">
        <v>50</v>
      </c>
      <c r="Y7" s="287" t="s">
        <v>51</v>
      </c>
    </row>
    <row r="8" spans="1:25" ht="106.5" customHeight="1" x14ac:dyDescent="0.2">
      <c r="A8" s="290"/>
      <c r="B8" s="291"/>
      <c r="C8" s="285"/>
      <c r="D8" s="287"/>
      <c r="E8" s="287"/>
      <c r="F8" s="287"/>
      <c r="G8" s="285"/>
      <c r="H8" s="292"/>
      <c r="I8" s="298"/>
      <c r="J8" s="285"/>
      <c r="K8" s="285"/>
      <c r="L8" s="126" t="s">
        <v>52</v>
      </c>
      <c r="M8" s="126" t="s">
        <v>53</v>
      </c>
      <c r="N8" s="126" t="s">
        <v>54</v>
      </c>
      <c r="O8" s="285"/>
      <c r="P8" s="127" t="s">
        <v>55</v>
      </c>
      <c r="Q8" s="127" t="s">
        <v>56</v>
      </c>
      <c r="R8" s="127" t="s">
        <v>57</v>
      </c>
      <c r="S8" s="127" t="s">
        <v>58</v>
      </c>
      <c r="T8" s="127" t="s">
        <v>59</v>
      </c>
      <c r="U8" s="127" t="s">
        <v>60</v>
      </c>
      <c r="V8" s="287"/>
      <c r="W8" s="287"/>
      <c r="X8" s="287"/>
      <c r="Y8" s="287"/>
    </row>
    <row r="9" spans="1:25" ht="13.5" customHeight="1" x14ac:dyDescent="0.2">
      <c r="A9" s="293" t="s">
        <v>403</v>
      </c>
      <c r="B9" s="293"/>
      <c r="C9" s="293"/>
      <c r="D9" s="293"/>
      <c r="E9" s="293"/>
      <c r="F9" s="293"/>
      <c r="G9" s="129"/>
      <c r="H9" s="318"/>
      <c r="I9" s="195"/>
      <c r="J9" s="130"/>
      <c r="K9" s="130"/>
      <c r="L9" s="130"/>
      <c r="M9" s="130"/>
      <c r="N9" s="130"/>
      <c r="O9" s="130"/>
      <c r="P9" s="130"/>
      <c r="Q9" s="130"/>
      <c r="R9" s="130"/>
      <c r="S9" s="130"/>
      <c r="T9" s="130"/>
      <c r="U9" s="130"/>
      <c r="V9" s="130"/>
      <c r="W9" s="130"/>
      <c r="X9" s="130"/>
      <c r="Y9" s="195"/>
    </row>
    <row r="10" spans="1:25" ht="75" x14ac:dyDescent="0.2">
      <c r="A10" s="131">
        <v>1</v>
      </c>
      <c r="B10" s="183" t="s">
        <v>805</v>
      </c>
      <c r="C10" s="87"/>
      <c r="D10" s="87" t="s">
        <v>117</v>
      </c>
      <c r="E10" s="87" t="s">
        <v>87</v>
      </c>
      <c r="F10" s="132" t="s">
        <v>87</v>
      </c>
      <c r="G10" s="133" t="s">
        <v>118</v>
      </c>
      <c r="H10" s="319">
        <f>3334000+10000</f>
        <v>3344000</v>
      </c>
      <c r="I10" s="310" t="s">
        <v>821</v>
      </c>
      <c r="J10" s="134" t="s">
        <v>119</v>
      </c>
      <c r="K10" s="133" t="s">
        <v>120</v>
      </c>
      <c r="L10" s="87" t="s">
        <v>121</v>
      </c>
      <c r="M10" s="87" t="s">
        <v>122</v>
      </c>
      <c r="N10" s="135" t="s">
        <v>123</v>
      </c>
      <c r="O10" s="133" t="s">
        <v>124</v>
      </c>
      <c r="P10" s="133" t="s">
        <v>125</v>
      </c>
      <c r="Q10" s="133" t="s">
        <v>126</v>
      </c>
      <c r="R10" s="133" t="s">
        <v>126</v>
      </c>
      <c r="S10" s="133" t="s">
        <v>126</v>
      </c>
      <c r="T10" s="133" t="s">
        <v>127</v>
      </c>
      <c r="U10" s="133" t="s">
        <v>126</v>
      </c>
      <c r="V10" s="136">
        <v>732.56</v>
      </c>
      <c r="W10" s="137">
        <v>3</v>
      </c>
      <c r="X10" s="132" t="s">
        <v>128</v>
      </c>
      <c r="Y10" s="132" t="s">
        <v>129</v>
      </c>
    </row>
    <row r="11" spans="1:25" ht="60" x14ac:dyDescent="0.2">
      <c r="A11" s="131">
        <v>2</v>
      </c>
      <c r="B11" s="184" t="s">
        <v>130</v>
      </c>
      <c r="C11" s="87"/>
      <c r="D11" s="87" t="s">
        <v>117</v>
      </c>
      <c r="E11" s="87" t="s">
        <v>87</v>
      </c>
      <c r="F11" s="132" t="s">
        <v>87</v>
      </c>
      <c r="G11" s="133" t="s">
        <v>118</v>
      </c>
      <c r="H11" s="320">
        <v>500000</v>
      </c>
      <c r="I11" s="159" t="s">
        <v>822</v>
      </c>
      <c r="J11" s="139" t="s">
        <v>131</v>
      </c>
      <c r="K11" s="133" t="s">
        <v>132</v>
      </c>
      <c r="L11" s="87" t="s">
        <v>121</v>
      </c>
      <c r="M11" s="87" t="s">
        <v>122</v>
      </c>
      <c r="N11" s="135" t="s">
        <v>133</v>
      </c>
      <c r="O11" s="133" t="s">
        <v>134</v>
      </c>
      <c r="P11" s="133" t="s">
        <v>135</v>
      </c>
      <c r="Q11" s="133" t="s">
        <v>136</v>
      </c>
      <c r="R11" s="133" t="s">
        <v>126</v>
      </c>
      <c r="S11" s="133" t="s">
        <v>126</v>
      </c>
      <c r="T11" s="133" t="s">
        <v>127</v>
      </c>
      <c r="U11" s="133" t="s">
        <v>126</v>
      </c>
      <c r="V11" s="136">
        <v>280</v>
      </c>
      <c r="W11" s="137">
        <v>1</v>
      </c>
      <c r="X11" s="132" t="s">
        <v>129</v>
      </c>
      <c r="Y11" s="132" t="s">
        <v>129</v>
      </c>
    </row>
    <row r="12" spans="1:25" ht="60" x14ac:dyDescent="0.2">
      <c r="A12" s="131">
        <v>3</v>
      </c>
      <c r="B12" s="184" t="s">
        <v>137</v>
      </c>
      <c r="C12" s="87"/>
      <c r="D12" s="87" t="s">
        <v>117</v>
      </c>
      <c r="E12" s="87" t="s">
        <v>87</v>
      </c>
      <c r="F12" s="132" t="s">
        <v>87</v>
      </c>
      <c r="G12" s="133" t="s">
        <v>118</v>
      </c>
      <c r="H12" s="320">
        <v>120000</v>
      </c>
      <c r="I12" s="159" t="s">
        <v>822</v>
      </c>
      <c r="J12" s="139" t="s">
        <v>138</v>
      </c>
      <c r="K12" s="133" t="s">
        <v>139</v>
      </c>
      <c r="L12" s="87" t="s">
        <v>121</v>
      </c>
      <c r="M12" s="87" t="s">
        <v>122</v>
      </c>
      <c r="N12" s="135" t="s">
        <v>140</v>
      </c>
      <c r="O12" s="133" t="s">
        <v>141</v>
      </c>
      <c r="P12" s="133" t="s">
        <v>125</v>
      </c>
      <c r="Q12" s="133" t="s">
        <v>126</v>
      </c>
      <c r="R12" s="133" t="s">
        <v>126</v>
      </c>
      <c r="S12" s="133" t="s">
        <v>126</v>
      </c>
      <c r="T12" s="133" t="s">
        <v>127</v>
      </c>
      <c r="U12" s="133" t="s">
        <v>126</v>
      </c>
      <c r="V12" s="136">
        <v>100</v>
      </c>
      <c r="W12" s="137">
        <v>1</v>
      </c>
      <c r="X12" s="132" t="s">
        <v>129</v>
      </c>
      <c r="Y12" s="132" t="s">
        <v>129</v>
      </c>
    </row>
    <row r="13" spans="1:25" ht="60" x14ac:dyDescent="0.2">
      <c r="A13" s="131">
        <v>4</v>
      </c>
      <c r="B13" s="184" t="s">
        <v>142</v>
      </c>
      <c r="C13" s="87"/>
      <c r="D13" s="87" t="s">
        <v>117</v>
      </c>
      <c r="E13" s="87" t="s">
        <v>87</v>
      </c>
      <c r="F13" s="132" t="s">
        <v>87</v>
      </c>
      <c r="G13" s="133" t="s">
        <v>143</v>
      </c>
      <c r="H13" s="320">
        <v>300000</v>
      </c>
      <c r="I13" s="159" t="s">
        <v>822</v>
      </c>
      <c r="J13" s="139" t="s">
        <v>138</v>
      </c>
      <c r="K13" s="133" t="s">
        <v>144</v>
      </c>
      <c r="L13" s="87" t="s">
        <v>121</v>
      </c>
      <c r="M13" s="87" t="s">
        <v>122</v>
      </c>
      <c r="N13" s="135" t="s">
        <v>145</v>
      </c>
      <c r="O13" s="133" t="s">
        <v>146</v>
      </c>
      <c r="P13" s="133" t="s">
        <v>135</v>
      </c>
      <c r="Q13" s="133" t="s">
        <v>126</v>
      </c>
      <c r="R13" s="133" t="s">
        <v>126</v>
      </c>
      <c r="S13" s="133" t="s">
        <v>126</v>
      </c>
      <c r="T13" s="133" t="s">
        <v>127</v>
      </c>
      <c r="U13" s="133" t="s">
        <v>126</v>
      </c>
      <c r="V13" s="136">
        <v>150</v>
      </c>
      <c r="W13" s="137">
        <v>1</v>
      </c>
      <c r="X13" s="132" t="s">
        <v>129</v>
      </c>
      <c r="Y13" s="132" t="s">
        <v>129</v>
      </c>
    </row>
    <row r="14" spans="1:25" ht="60" x14ac:dyDescent="0.2">
      <c r="A14" s="131">
        <v>5</v>
      </c>
      <c r="B14" s="184" t="s">
        <v>147</v>
      </c>
      <c r="C14" s="87"/>
      <c r="D14" s="87" t="s">
        <v>117</v>
      </c>
      <c r="E14" s="87" t="s">
        <v>87</v>
      </c>
      <c r="F14" s="132" t="s">
        <v>87</v>
      </c>
      <c r="G14" s="133" t="s">
        <v>143</v>
      </c>
      <c r="H14" s="320">
        <v>500000</v>
      </c>
      <c r="I14" s="159" t="s">
        <v>822</v>
      </c>
      <c r="J14" s="139" t="s">
        <v>131</v>
      </c>
      <c r="K14" s="133" t="s">
        <v>148</v>
      </c>
      <c r="L14" s="87" t="s">
        <v>121</v>
      </c>
      <c r="M14" s="87" t="s">
        <v>122</v>
      </c>
      <c r="N14" s="135" t="s">
        <v>149</v>
      </c>
      <c r="O14" s="133" t="s">
        <v>150</v>
      </c>
      <c r="P14" s="133" t="s">
        <v>125</v>
      </c>
      <c r="Q14" s="133" t="s">
        <v>126</v>
      </c>
      <c r="R14" s="133" t="s">
        <v>126</v>
      </c>
      <c r="S14" s="133" t="s">
        <v>126</v>
      </c>
      <c r="T14" s="133" t="s">
        <v>127</v>
      </c>
      <c r="U14" s="133" t="s">
        <v>126</v>
      </c>
      <c r="V14" s="136">
        <v>300</v>
      </c>
      <c r="W14" s="137">
        <v>1</v>
      </c>
      <c r="X14" s="132" t="s">
        <v>129</v>
      </c>
      <c r="Y14" s="132" t="s">
        <v>129</v>
      </c>
    </row>
    <row r="15" spans="1:25" ht="45" x14ac:dyDescent="0.2">
      <c r="A15" s="131">
        <v>6</v>
      </c>
      <c r="B15" s="184" t="s">
        <v>151</v>
      </c>
      <c r="C15" s="87"/>
      <c r="D15" s="87" t="s">
        <v>117</v>
      </c>
      <c r="E15" s="87" t="s">
        <v>87</v>
      </c>
      <c r="F15" s="132" t="s">
        <v>87</v>
      </c>
      <c r="G15" s="133" t="s">
        <v>143</v>
      </c>
      <c r="H15" s="320">
        <v>300000</v>
      </c>
      <c r="I15" s="159" t="s">
        <v>822</v>
      </c>
      <c r="J15" s="139" t="s">
        <v>138</v>
      </c>
      <c r="K15" s="133" t="s">
        <v>152</v>
      </c>
      <c r="L15" s="87" t="s">
        <v>121</v>
      </c>
      <c r="M15" s="87" t="s">
        <v>122</v>
      </c>
      <c r="N15" s="135" t="s">
        <v>153</v>
      </c>
      <c r="O15" s="133" t="s">
        <v>150</v>
      </c>
      <c r="P15" s="133" t="s">
        <v>125</v>
      </c>
      <c r="Q15" s="133" t="s">
        <v>126</v>
      </c>
      <c r="R15" s="133" t="s">
        <v>126</v>
      </c>
      <c r="S15" s="133" t="s">
        <v>126</v>
      </c>
      <c r="T15" s="133" t="s">
        <v>127</v>
      </c>
      <c r="U15" s="133" t="s">
        <v>126</v>
      </c>
      <c r="V15" s="136">
        <v>900</v>
      </c>
      <c r="W15" s="137">
        <v>1</v>
      </c>
      <c r="X15" s="132" t="s">
        <v>129</v>
      </c>
      <c r="Y15" s="132" t="s">
        <v>129</v>
      </c>
    </row>
    <row r="16" spans="1:25" ht="45" x14ac:dyDescent="0.2">
      <c r="A16" s="131">
        <v>7</v>
      </c>
      <c r="B16" s="184" t="s">
        <v>155</v>
      </c>
      <c r="C16" s="87"/>
      <c r="D16" s="87" t="s">
        <v>117</v>
      </c>
      <c r="E16" s="87" t="s">
        <v>87</v>
      </c>
      <c r="F16" s="132" t="s">
        <v>87</v>
      </c>
      <c r="G16" s="133" t="s">
        <v>118</v>
      </c>
      <c r="H16" s="320">
        <v>150000</v>
      </c>
      <c r="I16" s="159" t="s">
        <v>822</v>
      </c>
      <c r="J16" s="139" t="s">
        <v>138</v>
      </c>
      <c r="K16" s="133" t="s">
        <v>156</v>
      </c>
      <c r="L16" s="87" t="s">
        <v>121</v>
      </c>
      <c r="M16" s="87" t="s">
        <v>122</v>
      </c>
      <c r="N16" s="135" t="s">
        <v>157</v>
      </c>
      <c r="O16" s="133" t="s">
        <v>150</v>
      </c>
      <c r="P16" s="133" t="s">
        <v>125</v>
      </c>
      <c r="Q16" s="133" t="s">
        <v>126</v>
      </c>
      <c r="R16" s="133" t="s">
        <v>126</v>
      </c>
      <c r="S16" s="133" t="s">
        <v>126</v>
      </c>
      <c r="T16" s="133" t="s">
        <v>127</v>
      </c>
      <c r="U16" s="133" t="s">
        <v>126</v>
      </c>
      <c r="V16" s="136">
        <v>62</v>
      </c>
      <c r="W16" s="137">
        <v>1</v>
      </c>
      <c r="X16" s="132" t="s">
        <v>129</v>
      </c>
      <c r="Y16" s="132" t="s">
        <v>129</v>
      </c>
    </row>
    <row r="17" spans="1:25" ht="60" x14ac:dyDescent="0.2">
      <c r="A17" s="131">
        <v>8</v>
      </c>
      <c r="B17" s="184" t="s">
        <v>158</v>
      </c>
      <c r="C17" s="87"/>
      <c r="D17" s="87" t="s">
        <v>117</v>
      </c>
      <c r="E17" s="87" t="s">
        <v>87</v>
      </c>
      <c r="F17" s="132" t="s">
        <v>87</v>
      </c>
      <c r="G17" s="133" t="s">
        <v>159</v>
      </c>
      <c r="H17" s="320">
        <v>300000</v>
      </c>
      <c r="I17" s="159" t="s">
        <v>822</v>
      </c>
      <c r="J17" s="139" t="s">
        <v>131</v>
      </c>
      <c r="K17" s="133" t="s">
        <v>160</v>
      </c>
      <c r="L17" s="87" t="s">
        <v>121</v>
      </c>
      <c r="M17" s="87" t="s">
        <v>122</v>
      </c>
      <c r="N17" s="135" t="s">
        <v>149</v>
      </c>
      <c r="O17" s="133" t="s">
        <v>161</v>
      </c>
      <c r="P17" s="133" t="s">
        <v>125</v>
      </c>
      <c r="Q17" s="133" t="s">
        <v>126</v>
      </c>
      <c r="R17" s="133" t="s">
        <v>126</v>
      </c>
      <c r="S17" s="133" t="s">
        <v>126</v>
      </c>
      <c r="T17" s="133" t="s">
        <v>127</v>
      </c>
      <c r="U17" s="133" t="s">
        <v>126</v>
      </c>
      <c r="V17" s="136">
        <v>130</v>
      </c>
      <c r="W17" s="137">
        <v>1</v>
      </c>
      <c r="X17" s="132" t="s">
        <v>129</v>
      </c>
      <c r="Y17" s="132" t="s">
        <v>129</v>
      </c>
    </row>
    <row r="18" spans="1:25" ht="75" x14ac:dyDescent="0.2">
      <c r="A18" s="131">
        <v>9</v>
      </c>
      <c r="B18" s="184" t="s">
        <v>162</v>
      </c>
      <c r="C18" s="87"/>
      <c r="D18" s="87" t="s">
        <v>117</v>
      </c>
      <c r="E18" s="87" t="s">
        <v>87</v>
      </c>
      <c r="F18" s="132" t="s">
        <v>87</v>
      </c>
      <c r="G18" s="133" t="s">
        <v>118</v>
      </c>
      <c r="H18" s="320">
        <v>150000</v>
      </c>
      <c r="I18" s="159" t="s">
        <v>822</v>
      </c>
      <c r="J18" s="139" t="s">
        <v>138</v>
      </c>
      <c r="K18" s="133" t="s">
        <v>163</v>
      </c>
      <c r="L18" s="87" t="s">
        <v>121</v>
      </c>
      <c r="M18" s="87" t="s">
        <v>122</v>
      </c>
      <c r="N18" s="135" t="s">
        <v>164</v>
      </c>
      <c r="O18" s="133" t="s">
        <v>150</v>
      </c>
      <c r="P18" s="133" t="s">
        <v>165</v>
      </c>
      <c r="Q18" s="133" t="s">
        <v>126</v>
      </c>
      <c r="R18" s="133" t="s">
        <v>126</v>
      </c>
      <c r="S18" s="133" t="s">
        <v>126</v>
      </c>
      <c r="T18" s="133" t="s">
        <v>127</v>
      </c>
      <c r="U18" s="133" t="s">
        <v>126</v>
      </c>
      <c r="V18" s="136">
        <v>130</v>
      </c>
      <c r="W18" s="137">
        <v>1</v>
      </c>
      <c r="X18" s="132" t="s">
        <v>128</v>
      </c>
      <c r="Y18" s="132" t="s">
        <v>129</v>
      </c>
    </row>
    <row r="19" spans="1:25" ht="75" x14ac:dyDescent="0.2">
      <c r="A19" s="131">
        <v>10</v>
      </c>
      <c r="B19" s="184" t="s">
        <v>166</v>
      </c>
      <c r="C19" s="87"/>
      <c r="D19" s="87" t="s">
        <v>117</v>
      </c>
      <c r="E19" s="87" t="s">
        <v>87</v>
      </c>
      <c r="F19" s="132" t="s">
        <v>87</v>
      </c>
      <c r="G19" s="133" t="s">
        <v>118</v>
      </c>
      <c r="H19" s="320">
        <v>100000</v>
      </c>
      <c r="I19" s="159" t="s">
        <v>822</v>
      </c>
      <c r="J19" s="139" t="s">
        <v>138</v>
      </c>
      <c r="K19" s="133" t="s">
        <v>167</v>
      </c>
      <c r="L19" s="87" t="s">
        <v>121</v>
      </c>
      <c r="M19" s="87" t="s">
        <v>122</v>
      </c>
      <c r="N19" s="135" t="s">
        <v>123</v>
      </c>
      <c r="O19" s="133" t="s">
        <v>150</v>
      </c>
      <c r="P19" s="133" t="s">
        <v>165</v>
      </c>
      <c r="Q19" s="133" t="s">
        <v>126</v>
      </c>
      <c r="R19" s="133" t="s">
        <v>126</v>
      </c>
      <c r="S19" s="133" t="s">
        <v>126</v>
      </c>
      <c r="T19" s="133" t="s">
        <v>127</v>
      </c>
      <c r="U19" s="133" t="s">
        <v>126</v>
      </c>
      <c r="V19" s="136">
        <v>60</v>
      </c>
      <c r="W19" s="137">
        <v>1</v>
      </c>
      <c r="X19" s="132" t="s">
        <v>129</v>
      </c>
      <c r="Y19" s="132" t="s">
        <v>129</v>
      </c>
    </row>
    <row r="20" spans="1:25" ht="75" x14ac:dyDescent="0.2">
      <c r="A20" s="131">
        <v>11</v>
      </c>
      <c r="B20" s="184" t="s">
        <v>168</v>
      </c>
      <c r="C20" s="87"/>
      <c r="D20" s="87" t="s">
        <v>117</v>
      </c>
      <c r="E20" s="87" t="s">
        <v>87</v>
      </c>
      <c r="F20" s="132" t="s">
        <v>87</v>
      </c>
      <c r="G20" s="133" t="s">
        <v>118</v>
      </c>
      <c r="H20" s="320">
        <v>100000</v>
      </c>
      <c r="I20" s="159" t="s">
        <v>822</v>
      </c>
      <c r="J20" s="139" t="s">
        <v>138</v>
      </c>
      <c r="K20" s="133" t="s">
        <v>169</v>
      </c>
      <c r="L20" s="87" t="s">
        <v>121</v>
      </c>
      <c r="M20" s="87" t="s">
        <v>122</v>
      </c>
      <c r="N20" s="135" t="s">
        <v>123</v>
      </c>
      <c r="O20" s="133" t="s">
        <v>150</v>
      </c>
      <c r="P20" s="133" t="s">
        <v>170</v>
      </c>
      <c r="Q20" s="133" t="s">
        <v>126</v>
      </c>
      <c r="R20" s="133" t="s">
        <v>126</v>
      </c>
      <c r="S20" s="133" t="s">
        <v>126</v>
      </c>
      <c r="T20" s="133" t="s">
        <v>127</v>
      </c>
      <c r="U20" s="133" t="s">
        <v>126</v>
      </c>
      <c r="V20" s="136">
        <v>147</v>
      </c>
      <c r="W20" s="137">
        <v>1</v>
      </c>
      <c r="X20" s="132" t="s">
        <v>128</v>
      </c>
      <c r="Y20" s="132" t="s">
        <v>129</v>
      </c>
    </row>
    <row r="21" spans="1:25" ht="45" x14ac:dyDescent="0.2">
      <c r="A21" s="131">
        <v>12</v>
      </c>
      <c r="B21" s="185" t="s">
        <v>171</v>
      </c>
      <c r="C21" s="87"/>
      <c r="D21" s="87" t="s">
        <v>117</v>
      </c>
      <c r="E21" s="87" t="s">
        <v>87</v>
      </c>
      <c r="F21" s="132" t="s">
        <v>87</v>
      </c>
      <c r="G21" s="133" t="s">
        <v>159</v>
      </c>
      <c r="H21" s="320">
        <v>200000</v>
      </c>
      <c r="I21" s="159" t="s">
        <v>822</v>
      </c>
      <c r="J21" s="139" t="s">
        <v>138</v>
      </c>
      <c r="K21" s="133" t="s">
        <v>172</v>
      </c>
      <c r="L21" s="87" t="s">
        <v>121</v>
      </c>
      <c r="M21" s="87" t="s">
        <v>122</v>
      </c>
      <c r="N21" s="135" t="s">
        <v>173</v>
      </c>
      <c r="O21" s="133" t="s">
        <v>150</v>
      </c>
      <c r="P21" s="133" t="s">
        <v>165</v>
      </c>
      <c r="Q21" s="133" t="s">
        <v>126</v>
      </c>
      <c r="R21" s="133" t="s">
        <v>126</v>
      </c>
      <c r="S21" s="133" t="s">
        <v>126</v>
      </c>
      <c r="T21" s="133" t="s">
        <v>127</v>
      </c>
      <c r="U21" s="133" t="s">
        <v>126</v>
      </c>
      <c r="V21" s="136">
        <v>242</v>
      </c>
      <c r="W21" s="137">
        <v>1</v>
      </c>
      <c r="X21" s="132" t="s">
        <v>129</v>
      </c>
      <c r="Y21" s="132" t="s">
        <v>129</v>
      </c>
    </row>
    <row r="22" spans="1:25" ht="75" x14ac:dyDescent="0.2">
      <c r="A22" s="131">
        <v>13</v>
      </c>
      <c r="B22" s="184" t="s">
        <v>174</v>
      </c>
      <c r="C22" s="87"/>
      <c r="D22" s="87" t="s">
        <v>117</v>
      </c>
      <c r="E22" s="87" t="s">
        <v>87</v>
      </c>
      <c r="F22" s="132" t="s">
        <v>87</v>
      </c>
      <c r="G22" s="133" t="s">
        <v>118</v>
      </c>
      <c r="H22" s="320">
        <v>250000</v>
      </c>
      <c r="I22" s="159" t="s">
        <v>822</v>
      </c>
      <c r="J22" s="139" t="s">
        <v>138</v>
      </c>
      <c r="K22" s="133" t="s">
        <v>175</v>
      </c>
      <c r="L22" s="87" t="s">
        <v>121</v>
      </c>
      <c r="M22" s="87" t="s">
        <v>122</v>
      </c>
      <c r="N22" s="135" t="s">
        <v>176</v>
      </c>
      <c r="O22" s="133" t="s">
        <v>150</v>
      </c>
      <c r="P22" s="133" t="s">
        <v>125</v>
      </c>
      <c r="Q22" s="133" t="s">
        <v>126</v>
      </c>
      <c r="R22" s="133" t="s">
        <v>126</v>
      </c>
      <c r="S22" s="133" t="s">
        <v>126</v>
      </c>
      <c r="T22" s="133" t="s">
        <v>127</v>
      </c>
      <c r="U22" s="133" t="s">
        <v>126</v>
      </c>
      <c r="V22" s="136">
        <v>226</v>
      </c>
      <c r="W22" s="137">
        <v>1</v>
      </c>
      <c r="X22" s="132" t="s">
        <v>129</v>
      </c>
      <c r="Y22" s="132" t="s">
        <v>129</v>
      </c>
    </row>
    <row r="23" spans="1:25" ht="75" x14ac:dyDescent="0.2">
      <c r="A23" s="131">
        <v>14</v>
      </c>
      <c r="B23" s="184" t="s">
        <v>812</v>
      </c>
      <c r="C23" s="87"/>
      <c r="D23" s="87" t="s">
        <v>117</v>
      </c>
      <c r="E23" s="87" t="s">
        <v>87</v>
      </c>
      <c r="F23" s="132" t="s">
        <v>87</v>
      </c>
      <c r="G23" s="133" t="s">
        <v>118</v>
      </c>
      <c r="H23" s="320">
        <v>500000</v>
      </c>
      <c r="I23" s="159" t="s">
        <v>822</v>
      </c>
      <c r="J23" s="139" t="s">
        <v>138</v>
      </c>
      <c r="K23" s="133" t="s">
        <v>177</v>
      </c>
      <c r="L23" s="87" t="s">
        <v>121</v>
      </c>
      <c r="M23" s="87" t="s">
        <v>122</v>
      </c>
      <c r="N23" s="135" t="s">
        <v>178</v>
      </c>
      <c r="O23" s="133" t="s">
        <v>179</v>
      </c>
      <c r="P23" s="133" t="s">
        <v>135</v>
      </c>
      <c r="Q23" s="133" t="s">
        <v>135</v>
      </c>
      <c r="R23" s="133" t="s">
        <v>135</v>
      </c>
      <c r="S23" s="133" t="s">
        <v>135</v>
      </c>
      <c r="T23" s="133" t="s">
        <v>127</v>
      </c>
      <c r="U23" s="133" t="s">
        <v>135</v>
      </c>
      <c r="V23" s="136">
        <v>225</v>
      </c>
      <c r="W23" s="137">
        <v>1</v>
      </c>
      <c r="X23" s="132" t="s">
        <v>129</v>
      </c>
      <c r="Y23" s="132" t="s">
        <v>129</v>
      </c>
    </row>
    <row r="24" spans="1:25" ht="60" x14ac:dyDescent="0.2">
      <c r="A24" s="131">
        <v>15</v>
      </c>
      <c r="B24" s="184" t="s">
        <v>180</v>
      </c>
      <c r="C24" s="87"/>
      <c r="D24" s="87" t="s">
        <v>117</v>
      </c>
      <c r="E24" s="87" t="s">
        <v>87</v>
      </c>
      <c r="F24" s="132" t="s">
        <v>87</v>
      </c>
      <c r="G24" s="133" t="s">
        <v>118</v>
      </c>
      <c r="H24" s="320">
        <v>500000</v>
      </c>
      <c r="I24" s="159" t="s">
        <v>822</v>
      </c>
      <c r="J24" s="139" t="s">
        <v>138</v>
      </c>
      <c r="K24" s="133" t="s">
        <v>160</v>
      </c>
      <c r="L24" s="87" t="s">
        <v>121</v>
      </c>
      <c r="M24" s="87" t="s">
        <v>122</v>
      </c>
      <c r="N24" s="135" t="s">
        <v>133</v>
      </c>
      <c r="O24" s="133" t="s">
        <v>150</v>
      </c>
      <c r="P24" s="133" t="s">
        <v>125</v>
      </c>
      <c r="Q24" s="133" t="s">
        <v>126</v>
      </c>
      <c r="R24" s="133" t="s">
        <v>126</v>
      </c>
      <c r="S24" s="133" t="s">
        <v>126</v>
      </c>
      <c r="T24" s="133" t="s">
        <v>127</v>
      </c>
      <c r="U24" s="133" t="s">
        <v>126</v>
      </c>
      <c r="V24" s="136">
        <v>125</v>
      </c>
      <c r="W24" s="137">
        <v>1</v>
      </c>
      <c r="X24" s="132" t="s">
        <v>129</v>
      </c>
      <c r="Y24" s="132" t="s">
        <v>129</v>
      </c>
    </row>
    <row r="25" spans="1:25" ht="75" x14ac:dyDescent="0.2">
      <c r="A25" s="131">
        <v>16</v>
      </c>
      <c r="B25" s="184" t="s">
        <v>181</v>
      </c>
      <c r="C25" s="87"/>
      <c r="D25" s="87" t="s">
        <v>117</v>
      </c>
      <c r="E25" s="87" t="s">
        <v>87</v>
      </c>
      <c r="F25" s="132" t="s">
        <v>87</v>
      </c>
      <c r="G25" s="133" t="s">
        <v>118</v>
      </c>
      <c r="H25" s="320">
        <v>100000</v>
      </c>
      <c r="I25" s="159" t="s">
        <v>822</v>
      </c>
      <c r="J25" s="139" t="s">
        <v>138</v>
      </c>
      <c r="K25" s="133" t="s">
        <v>182</v>
      </c>
      <c r="L25" s="87" t="s">
        <v>121</v>
      </c>
      <c r="M25" s="87" t="s">
        <v>122</v>
      </c>
      <c r="N25" s="135" t="s">
        <v>123</v>
      </c>
      <c r="O25" s="133" t="s">
        <v>150</v>
      </c>
      <c r="P25" s="133" t="s">
        <v>165</v>
      </c>
      <c r="Q25" s="133" t="s">
        <v>126</v>
      </c>
      <c r="R25" s="133" t="s">
        <v>126</v>
      </c>
      <c r="S25" s="133" t="s">
        <v>126</v>
      </c>
      <c r="T25" s="133" t="s">
        <v>127</v>
      </c>
      <c r="U25" s="133" t="s">
        <v>126</v>
      </c>
      <c r="V25" s="136">
        <v>140</v>
      </c>
      <c r="W25" s="137">
        <v>1</v>
      </c>
      <c r="X25" s="132" t="s">
        <v>128</v>
      </c>
      <c r="Y25" s="132" t="s">
        <v>129</v>
      </c>
    </row>
    <row r="26" spans="1:25" ht="75" x14ac:dyDescent="0.2">
      <c r="A26" s="131">
        <v>17</v>
      </c>
      <c r="B26" s="184" t="s">
        <v>183</v>
      </c>
      <c r="C26" s="87"/>
      <c r="D26" s="87" t="s">
        <v>117</v>
      </c>
      <c r="E26" s="87" t="s">
        <v>87</v>
      </c>
      <c r="F26" s="132" t="s">
        <v>87</v>
      </c>
      <c r="G26" s="133" t="s">
        <v>118</v>
      </c>
      <c r="H26" s="320">
        <v>100000</v>
      </c>
      <c r="I26" s="159" t="s">
        <v>822</v>
      </c>
      <c r="J26" s="139" t="s">
        <v>138</v>
      </c>
      <c r="K26" s="133" t="s">
        <v>184</v>
      </c>
      <c r="L26" s="87" t="s">
        <v>121</v>
      </c>
      <c r="M26" s="87" t="s">
        <v>122</v>
      </c>
      <c r="N26" s="135" t="s">
        <v>178</v>
      </c>
      <c r="O26" s="133" t="s">
        <v>150</v>
      </c>
      <c r="P26" s="133" t="s">
        <v>165</v>
      </c>
      <c r="Q26" s="133" t="s">
        <v>126</v>
      </c>
      <c r="R26" s="133" t="s">
        <v>126</v>
      </c>
      <c r="S26" s="133" t="s">
        <v>126</v>
      </c>
      <c r="T26" s="133" t="s">
        <v>127</v>
      </c>
      <c r="U26" s="133" t="s">
        <v>126</v>
      </c>
      <c r="V26" s="136">
        <v>120</v>
      </c>
      <c r="W26" s="137">
        <v>1</v>
      </c>
      <c r="X26" s="132" t="s">
        <v>128</v>
      </c>
      <c r="Y26" s="132" t="s">
        <v>129</v>
      </c>
    </row>
    <row r="27" spans="1:25" ht="75" x14ac:dyDescent="0.2">
      <c r="A27" s="131">
        <v>18</v>
      </c>
      <c r="B27" s="184" t="s">
        <v>185</v>
      </c>
      <c r="C27" s="87"/>
      <c r="D27" s="87" t="s">
        <v>117</v>
      </c>
      <c r="E27" s="87" t="s">
        <v>87</v>
      </c>
      <c r="F27" s="132" t="s">
        <v>87</v>
      </c>
      <c r="G27" s="133" t="s">
        <v>118</v>
      </c>
      <c r="H27" s="320">
        <v>150000</v>
      </c>
      <c r="I27" s="159" t="s">
        <v>822</v>
      </c>
      <c r="J27" s="139" t="s">
        <v>138</v>
      </c>
      <c r="K27" s="133" t="s">
        <v>139</v>
      </c>
      <c r="L27" s="87" t="s">
        <v>121</v>
      </c>
      <c r="M27" s="87" t="s">
        <v>122</v>
      </c>
      <c r="N27" s="135" t="s">
        <v>186</v>
      </c>
      <c r="O27" s="133" t="s">
        <v>150</v>
      </c>
      <c r="P27" s="133" t="s">
        <v>125</v>
      </c>
      <c r="Q27" s="133" t="s">
        <v>126</v>
      </c>
      <c r="R27" s="133" t="s">
        <v>126</v>
      </c>
      <c r="S27" s="133" t="s">
        <v>126</v>
      </c>
      <c r="T27" s="133" t="s">
        <v>127</v>
      </c>
      <c r="U27" s="133" t="s">
        <v>126</v>
      </c>
      <c r="V27" s="136">
        <v>213</v>
      </c>
      <c r="W27" s="137">
        <v>1</v>
      </c>
      <c r="X27" s="132" t="s">
        <v>128</v>
      </c>
      <c r="Y27" s="132" t="s">
        <v>129</v>
      </c>
    </row>
    <row r="28" spans="1:25" ht="75" x14ac:dyDescent="0.2">
      <c r="A28" s="131">
        <v>19</v>
      </c>
      <c r="B28" s="184" t="s">
        <v>813</v>
      </c>
      <c r="C28" s="87"/>
      <c r="D28" s="87" t="s">
        <v>117</v>
      </c>
      <c r="E28" s="87" t="s">
        <v>87</v>
      </c>
      <c r="F28" s="132" t="s">
        <v>87</v>
      </c>
      <c r="G28" s="133" t="s">
        <v>187</v>
      </c>
      <c r="H28" s="320">
        <v>600000</v>
      </c>
      <c r="I28" s="159" t="s">
        <v>822</v>
      </c>
      <c r="J28" s="139" t="s">
        <v>138</v>
      </c>
      <c r="K28" s="133" t="s">
        <v>188</v>
      </c>
      <c r="L28" s="87" t="s">
        <v>121</v>
      </c>
      <c r="M28" s="87" t="s">
        <v>122</v>
      </c>
      <c r="N28" s="135" t="s">
        <v>189</v>
      </c>
      <c r="O28" s="133" t="s">
        <v>190</v>
      </c>
      <c r="P28" s="133" t="s">
        <v>135</v>
      </c>
      <c r="Q28" s="133" t="s">
        <v>135</v>
      </c>
      <c r="R28" s="133" t="s">
        <v>135</v>
      </c>
      <c r="S28" s="133" t="s">
        <v>135</v>
      </c>
      <c r="T28" s="133" t="s">
        <v>127</v>
      </c>
      <c r="U28" s="133" t="s">
        <v>135</v>
      </c>
      <c r="V28" s="136">
        <v>400</v>
      </c>
      <c r="W28" s="137">
        <v>1</v>
      </c>
      <c r="X28" s="132" t="s">
        <v>129</v>
      </c>
      <c r="Y28" s="132" t="s">
        <v>129</v>
      </c>
    </row>
    <row r="29" spans="1:25" ht="75" x14ac:dyDescent="0.2">
      <c r="A29" s="131">
        <v>20</v>
      </c>
      <c r="B29" s="184" t="s">
        <v>191</v>
      </c>
      <c r="C29" s="87"/>
      <c r="D29" s="87" t="s">
        <v>117</v>
      </c>
      <c r="E29" s="87" t="s">
        <v>87</v>
      </c>
      <c r="F29" s="132" t="s">
        <v>87</v>
      </c>
      <c r="G29" s="133" t="s">
        <v>118</v>
      </c>
      <c r="H29" s="320">
        <v>200000</v>
      </c>
      <c r="I29" s="159" t="s">
        <v>822</v>
      </c>
      <c r="J29" s="139" t="s">
        <v>138</v>
      </c>
      <c r="K29" s="141" t="s">
        <v>192</v>
      </c>
      <c r="L29" s="87" t="s">
        <v>121</v>
      </c>
      <c r="M29" s="87" t="s">
        <v>122</v>
      </c>
      <c r="N29" s="135" t="s">
        <v>193</v>
      </c>
      <c r="O29" s="133" t="s">
        <v>150</v>
      </c>
      <c r="P29" s="133" t="s">
        <v>135</v>
      </c>
      <c r="Q29" s="133" t="s">
        <v>126</v>
      </c>
      <c r="R29" s="133" t="s">
        <v>126</v>
      </c>
      <c r="S29" s="133" t="s">
        <v>126</v>
      </c>
      <c r="T29" s="133" t="s">
        <v>127</v>
      </c>
      <c r="U29" s="133" t="s">
        <v>126</v>
      </c>
      <c r="V29" s="136">
        <v>126</v>
      </c>
      <c r="W29" s="137">
        <v>1</v>
      </c>
      <c r="X29" s="132" t="s">
        <v>128</v>
      </c>
      <c r="Y29" s="132" t="s">
        <v>129</v>
      </c>
    </row>
    <row r="30" spans="1:25" ht="75" x14ac:dyDescent="0.2">
      <c r="A30" s="131">
        <v>21</v>
      </c>
      <c r="B30" s="184" t="s">
        <v>194</v>
      </c>
      <c r="C30" s="87"/>
      <c r="D30" s="87" t="s">
        <v>117</v>
      </c>
      <c r="E30" s="87" t="s">
        <v>87</v>
      </c>
      <c r="F30" s="132" t="s">
        <v>87</v>
      </c>
      <c r="G30" s="133" t="s">
        <v>118</v>
      </c>
      <c r="H30" s="320">
        <v>600000</v>
      </c>
      <c r="I30" s="159" t="s">
        <v>822</v>
      </c>
      <c r="J30" s="139" t="s">
        <v>138</v>
      </c>
      <c r="K30" s="133" t="s">
        <v>144</v>
      </c>
      <c r="L30" s="87" t="s">
        <v>121</v>
      </c>
      <c r="M30" s="87" t="s">
        <v>122</v>
      </c>
      <c r="N30" s="135" t="s">
        <v>123</v>
      </c>
      <c r="O30" s="133" t="s">
        <v>150</v>
      </c>
      <c r="P30" s="133" t="s">
        <v>135</v>
      </c>
      <c r="Q30" s="133" t="s">
        <v>126</v>
      </c>
      <c r="R30" s="133" t="s">
        <v>126</v>
      </c>
      <c r="S30" s="133" t="s">
        <v>126</v>
      </c>
      <c r="T30" s="133" t="s">
        <v>127</v>
      </c>
      <c r="U30" s="133" t="s">
        <v>126</v>
      </c>
      <c r="V30" s="136">
        <v>380</v>
      </c>
      <c r="W30" s="137">
        <v>1</v>
      </c>
      <c r="X30" s="132" t="s">
        <v>128</v>
      </c>
      <c r="Y30" s="132" t="s">
        <v>129</v>
      </c>
    </row>
    <row r="31" spans="1:25" ht="90" x14ac:dyDescent="0.2">
      <c r="A31" s="131">
        <v>22</v>
      </c>
      <c r="B31" s="184" t="s">
        <v>195</v>
      </c>
      <c r="C31" s="87"/>
      <c r="D31" s="87" t="s">
        <v>117</v>
      </c>
      <c r="E31" s="87" t="s">
        <v>87</v>
      </c>
      <c r="F31" s="132" t="s">
        <v>87</v>
      </c>
      <c r="G31" s="133" t="s">
        <v>118</v>
      </c>
      <c r="H31" s="320">
        <v>500000</v>
      </c>
      <c r="I31" s="159" t="s">
        <v>822</v>
      </c>
      <c r="J31" s="139" t="s">
        <v>138</v>
      </c>
      <c r="K31" s="133" t="s">
        <v>196</v>
      </c>
      <c r="L31" s="87" t="s">
        <v>121</v>
      </c>
      <c r="M31" s="87" t="s">
        <v>122</v>
      </c>
      <c r="N31" s="135" t="s">
        <v>197</v>
      </c>
      <c r="O31" s="133" t="s">
        <v>150</v>
      </c>
      <c r="P31" s="133" t="s">
        <v>165</v>
      </c>
      <c r="Q31" s="133" t="s">
        <v>126</v>
      </c>
      <c r="R31" s="133" t="s">
        <v>126</v>
      </c>
      <c r="S31" s="133" t="s">
        <v>126</v>
      </c>
      <c r="T31" s="133" t="s">
        <v>127</v>
      </c>
      <c r="U31" s="133" t="s">
        <v>126</v>
      </c>
      <c r="V31" s="136" t="s">
        <v>781</v>
      </c>
      <c r="W31" s="137">
        <v>1</v>
      </c>
      <c r="X31" s="132" t="s">
        <v>129</v>
      </c>
      <c r="Y31" s="132" t="s">
        <v>129</v>
      </c>
    </row>
    <row r="32" spans="1:25" ht="60" x14ac:dyDescent="0.2">
      <c r="A32" s="131">
        <v>23</v>
      </c>
      <c r="B32" s="184" t="s">
        <v>198</v>
      </c>
      <c r="C32" s="87"/>
      <c r="D32" s="87" t="s">
        <v>117</v>
      </c>
      <c r="E32" s="87" t="s">
        <v>87</v>
      </c>
      <c r="F32" s="132" t="s">
        <v>87</v>
      </c>
      <c r="G32" s="133" t="s">
        <v>159</v>
      </c>
      <c r="H32" s="320">
        <v>100000</v>
      </c>
      <c r="I32" s="159" t="s">
        <v>822</v>
      </c>
      <c r="J32" s="139" t="s">
        <v>138</v>
      </c>
      <c r="K32" s="133" t="s">
        <v>199</v>
      </c>
      <c r="L32" s="87" t="s">
        <v>121</v>
      </c>
      <c r="M32" s="87" t="s">
        <v>122</v>
      </c>
      <c r="N32" s="135" t="s">
        <v>200</v>
      </c>
      <c r="O32" s="133" t="s">
        <v>150</v>
      </c>
      <c r="P32" s="133" t="s">
        <v>125</v>
      </c>
      <c r="Q32" s="133" t="s">
        <v>126</v>
      </c>
      <c r="R32" s="133" t="s">
        <v>126</v>
      </c>
      <c r="S32" s="133" t="s">
        <v>126</v>
      </c>
      <c r="T32" s="133" t="s">
        <v>127</v>
      </c>
      <c r="U32" s="133" t="s">
        <v>126</v>
      </c>
      <c r="V32" s="136">
        <v>108</v>
      </c>
      <c r="W32" s="137">
        <v>1</v>
      </c>
      <c r="X32" s="132" t="s">
        <v>129</v>
      </c>
      <c r="Y32" s="132" t="s">
        <v>129</v>
      </c>
    </row>
    <row r="33" spans="1:25" ht="39.6" customHeight="1" x14ac:dyDescent="0.2">
      <c r="A33" s="131">
        <v>24</v>
      </c>
      <c r="B33" s="184" t="s">
        <v>201</v>
      </c>
      <c r="C33" s="87"/>
      <c r="D33" s="87" t="s">
        <v>117</v>
      </c>
      <c r="E33" s="87" t="s">
        <v>87</v>
      </c>
      <c r="F33" s="132" t="s">
        <v>87</v>
      </c>
      <c r="G33" s="133" t="s">
        <v>118</v>
      </c>
      <c r="H33" s="320">
        <v>300000</v>
      </c>
      <c r="I33" s="159" t="s">
        <v>822</v>
      </c>
      <c r="J33" s="139" t="s">
        <v>138</v>
      </c>
      <c r="K33" s="133" t="s">
        <v>202</v>
      </c>
      <c r="L33" s="87" t="s">
        <v>121</v>
      </c>
      <c r="M33" s="87" t="s">
        <v>122</v>
      </c>
      <c r="N33" s="135" t="s">
        <v>123</v>
      </c>
      <c r="O33" s="133" t="s">
        <v>150</v>
      </c>
      <c r="P33" s="133" t="s">
        <v>135</v>
      </c>
      <c r="Q33" s="133" t="s">
        <v>126</v>
      </c>
      <c r="R33" s="133" t="s">
        <v>126</v>
      </c>
      <c r="S33" s="133" t="s">
        <v>126</v>
      </c>
      <c r="T33" s="133" t="s">
        <v>127</v>
      </c>
      <c r="U33" s="133" t="s">
        <v>126</v>
      </c>
      <c r="V33" s="136">
        <v>227</v>
      </c>
      <c r="W33" s="137">
        <v>1</v>
      </c>
      <c r="X33" s="132" t="s">
        <v>129</v>
      </c>
      <c r="Y33" s="132" t="s">
        <v>129</v>
      </c>
    </row>
    <row r="34" spans="1:25" ht="26.45" customHeight="1" x14ac:dyDescent="0.2">
      <c r="A34" s="131">
        <v>25</v>
      </c>
      <c r="B34" s="184" t="s">
        <v>203</v>
      </c>
      <c r="C34" s="87"/>
      <c r="D34" s="87" t="s">
        <v>117</v>
      </c>
      <c r="E34" s="87" t="s">
        <v>87</v>
      </c>
      <c r="F34" s="132" t="s">
        <v>87</v>
      </c>
      <c r="G34" s="133" t="s">
        <v>118</v>
      </c>
      <c r="H34" s="321">
        <v>500000</v>
      </c>
      <c r="I34" s="159" t="s">
        <v>822</v>
      </c>
      <c r="J34" s="139" t="s">
        <v>138</v>
      </c>
      <c r="K34" s="133" t="s">
        <v>148</v>
      </c>
      <c r="L34" s="87" t="s">
        <v>121</v>
      </c>
      <c r="M34" s="87" t="s">
        <v>122</v>
      </c>
      <c r="N34" s="135" t="s">
        <v>204</v>
      </c>
      <c r="O34" s="133" t="s">
        <v>150</v>
      </c>
      <c r="P34" s="133" t="s">
        <v>135</v>
      </c>
      <c r="Q34" s="133" t="s">
        <v>205</v>
      </c>
      <c r="R34" s="133" t="s">
        <v>205</v>
      </c>
      <c r="S34" s="133" t="s">
        <v>205</v>
      </c>
      <c r="T34" s="133" t="s">
        <v>127</v>
      </c>
      <c r="U34" s="133" t="s">
        <v>205</v>
      </c>
      <c r="V34" s="136">
        <v>143</v>
      </c>
      <c r="W34" s="137">
        <v>1</v>
      </c>
      <c r="X34" s="132" t="s">
        <v>129</v>
      </c>
      <c r="Y34" s="132" t="s">
        <v>129</v>
      </c>
    </row>
    <row r="35" spans="1:25" ht="45.6" customHeight="1" x14ac:dyDescent="0.2">
      <c r="A35" s="131">
        <v>26</v>
      </c>
      <c r="B35" s="184" t="s">
        <v>811</v>
      </c>
      <c r="C35" s="87"/>
      <c r="D35" s="87" t="s">
        <v>117</v>
      </c>
      <c r="E35" s="87" t="s">
        <v>87</v>
      </c>
      <c r="F35" s="132" t="s">
        <v>87</v>
      </c>
      <c r="G35" s="133" t="s">
        <v>118</v>
      </c>
      <c r="H35" s="320">
        <v>500000</v>
      </c>
      <c r="I35" s="159" t="s">
        <v>822</v>
      </c>
      <c r="J35" s="139" t="s">
        <v>138</v>
      </c>
      <c r="K35" s="133" t="s">
        <v>206</v>
      </c>
      <c r="L35" s="87" t="s">
        <v>121</v>
      </c>
      <c r="M35" s="87" t="s">
        <v>122</v>
      </c>
      <c r="N35" s="135" t="s">
        <v>207</v>
      </c>
      <c r="O35" s="133" t="s">
        <v>208</v>
      </c>
      <c r="P35" s="133" t="s">
        <v>209</v>
      </c>
      <c r="Q35" s="133" t="s">
        <v>209</v>
      </c>
      <c r="R35" s="133" t="s">
        <v>209</v>
      </c>
      <c r="S35" s="133" t="s">
        <v>209</v>
      </c>
      <c r="T35" s="133" t="s">
        <v>127</v>
      </c>
      <c r="U35" s="133" t="s">
        <v>209</v>
      </c>
      <c r="V35" s="136">
        <v>200</v>
      </c>
      <c r="W35" s="137">
        <v>1</v>
      </c>
      <c r="X35" s="132" t="s">
        <v>129</v>
      </c>
      <c r="Y35" s="132" t="s">
        <v>129</v>
      </c>
    </row>
    <row r="36" spans="1:25" ht="26.45" customHeight="1" x14ac:dyDescent="0.2">
      <c r="A36" s="131">
        <v>27</v>
      </c>
      <c r="B36" s="184" t="s">
        <v>210</v>
      </c>
      <c r="C36" s="87"/>
      <c r="D36" s="87" t="s">
        <v>117</v>
      </c>
      <c r="E36" s="87" t="s">
        <v>87</v>
      </c>
      <c r="F36" s="132" t="s">
        <v>87</v>
      </c>
      <c r="G36" s="133" t="s">
        <v>118</v>
      </c>
      <c r="H36" s="320">
        <v>150000</v>
      </c>
      <c r="I36" s="159" t="s">
        <v>822</v>
      </c>
      <c r="J36" s="139" t="s">
        <v>138</v>
      </c>
      <c r="K36" s="133" t="s">
        <v>156</v>
      </c>
      <c r="L36" s="87" t="s">
        <v>121</v>
      </c>
      <c r="M36" s="87" t="s">
        <v>122</v>
      </c>
      <c r="N36" s="135" t="s">
        <v>140</v>
      </c>
      <c r="O36" s="133" t="s">
        <v>150</v>
      </c>
      <c r="P36" s="133" t="s">
        <v>165</v>
      </c>
      <c r="Q36" s="133" t="s">
        <v>125</v>
      </c>
      <c r="R36" s="133" t="s">
        <v>125</v>
      </c>
      <c r="S36" s="133" t="s">
        <v>125</v>
      </c>
      <c r="T36" s="133" t="s">
        <v>127</v>
      </c>
      <c r="U36" s="133" t="s">
        <v>125</v>
      </c>
      <c r="V36" s="136">
        <v>120</v>
      </c>
      <c r="W36" s="137">
        <v>1</v>
      </c>
      <c r="X36" s="132" t="s">
        <v>129</v>
      </c>
      <c r="Y36" s="132" t="s">
        <v>129</v>
      </c>
    </row>
    <row r="37" spans="1:25" ht="75" x14ac:dyDescent="0.2">
      <c r="A37" s="131">
        <v>28</v>
      </c>
      <c r="B37" s="184" t="s">
        <v>211</v>
      </c>
      <c r="C37" s="87"/>
      <c r="D37" s="87" t="s">
        <v>117</v>
      </c>
      <c r="E37" s="87" t="s">
        <v>87</v>
      </c>
      <c r="F37" s="132" t="s">
        <v>87</v>
      </c>
      <c r="G37" s="133" t="s">
        <v>118</v>
      </c>
      <c r="H37" s="320">
        <v>300000</v>
      </c>
      <c r="I37" s="159" t="s">
        <v>822</v>
      </c>
      <c r="J37" s="139" t="s">
        <v>138</v>
      </c>
      <c r="K37" s="133" t="s">
        <v>212</v>
      </c>
      <c r="L37" s="87" t="s">
        <v>121</v>
      </c>
      <c r="M37" s="87" t="s">
        <v>122</v>
      </c>
      <c r="N37" s="135" t="s">
        <v>213</v>
      </c>
      <c r="O37" s="133" t="s">
        <v>150</v>
      </c>
      <c r="P37" s="133" t="s">
        <v>135</v>
      </c>
      <c r="Q37" s="133" t="s">
        <v>125</v>
      </c>
      <c r="R37" s="133" t="s">
        <v>125</v>
      </c>
      <c r="S37" s="133" t="s">
        <v>125</v>
      </c>
      <c r="T37" s="133" t="s">
        <v>127</v>
      </c>
      <c r="U37" s="133" t="s">
        <v>125</v>
      </c>
      <c r="V37" s="136">
        <v>160</v>
      </c>
      <c r="W37" s="137">
        <v>1</v>
      </c>
      <c r="X37" s="132" t="s">
        <v>128</v>
      </c>
      <c r="Y37" s="132" t="s">
        <v>129</v>
      </c>
    </row>
    <row r="38" spans="1:25" ht="75" x14ac:dyDescent="0.2">
      <c r="A38" s="131">
        <v>29</v>
      </c>
      <c r="B38" s="184" t="s">
        <v>214</v>
      </c>
      <c r="C38" s="87"/>
      <c r="D38" s="87" t="s">
        <v>117</v>
      </c>
      <c r="E38" s="87" t="s">
        <v>87</v>
      </c>
      <c r="F38" s="132" t="s">
        <v>87</v>
      </c>
      <c r="G38" s="133" t="s">
        <v>118</v>
      </c>
      <c r="H38" s="320">
        <v>30000</v>
      </c>
      <c r="I38" s="159" t="s">
        <v>822</v>
      </c>
      <c r="J38" s="139" t="s">
        <v>138</v>
      </c>
      <c r="K38" s="133" t="s">
        <v>215</v>
      </c>
      <c r="L38" s="87" t="s">
        <v>121</v>
      </c>
      <c r="M38" s="87" t="s">
        <v>122</v>
      </c>
      <c r="N38" s="135" t="s">
        <v>216</v>
      </c>
      <c r="O38" s="133" t="s">
        <v>150</v>
      </c>
      <c r="P38" s="133" t="s">
        <v>165</v>
      </c>
      <c r="Q38" s="133" t="s">
        <v>136</v>
      </c>
      <c r="R38" s="133" t="s">
        <v>136</v>
      </c>
      <c r="S38" s="133" t="s">
        <v>136</v>
      </c>
      <c r="T38" s="133" t="s">
        <v>127</v>
      </c>
      <c r="U38" s="133" t="s">
        <v>136</v>
      </c>
      <c r="V38" s="136">
        <v>30</v>
      </c>
      <c r="W38" s="137">
        <v>1</v>
      </c>
      <c r="X38" s="132" t="s">
        <v>129</v>
      </c>
      <c r="Y38" s="132" t="s">
        <v>129</v>
      </c>
    </row>
    <row r="39" spans="1:25" ht="30" x14ac:dyDescent="0.2">
      <c r="A39" s="131">
        <v>30</v>
      </c>
      <c r="B39" s="184" t="s">
        <v>217</v>
      </c>
      <c r="C39" s="87"/>
      <c r="D39" s="87" t="s">
        <v>117</v>
      </c>
      <c r="E39" s="87" t="s">
        <v>87</v>
      </c>
      <c r="F39" s="132" t="s">
        <v>87</v>
      </c>
      <c r="G39" s="133"/>
      <c r="H39" s="320">
        <v>100000</v>
      </c>
      <c r="I39" s="159" t="s">
        <v>822</v>
      </c>
      <c r="J39" s="139" t="s">
        <v>138</v>
      </c>
      <c r="K39" s="133" t="s">
        <v>218</v>
      </c>
      <c r="L39" s="87" t="s">
        <v>219</v>
      </c>
      <c r="M39" s="87" t="s">
        <v>127</v>
      </c>
      <c r="N39" s="135"/>
      <c r="O39" s="133"/>
      <c r="P39" s="133" t="s">
        <v>165</v>
      </c>
      <c r="Q39" s="133" t="s">
        <v>136</v>
      </c>
      <c r="R39" s="133" t="s">
        <v>136</v>
      </c>
      <c r="S39" s="133" t="s">
        <v>136</v>
      </c>
      <c r="T39" s="133" t="s">
        <v>127</v>
      </c>
      <c r="U39" s="133" t="s">
        <v>136</v>
      </c>
      <c r="V39" s="136">
        <v>52</v>
      </c>
      <c r="W39" s="137"/>
      <c r="X39" s="132" t="s">
        <v>129</v>
      </c>
      <c r="Y39" s="132" t="s">
        <v>129</v>
      </c>
    </row>
    <row r="40" spans="1:25" ht="56.45" customHeight="1" x14ac:dyDescent="0.2">
      <c r="A40" s="131">
        <v>31</v>
      </c>
      <c r="B40" s="184" t="s">
        <v>810</v>
      </c>
      <c r="C40" s="87"/>
      <c r="D40" s="87" t="s">
        <v>117</v>
      </c>
      <c r="E40" s="87" t="s">
        <v>87</v>
      </c>
      <c r="F40" s="132" t="s">
        <v>87</v>
      </c>
      <c r="G40" s="133">
        <v>2019</v>
      </c>
      <c r="H40" s="320">
        <v>600000</v>
      </c>
      <c r="I40" s="159" t="s">
        <v>822</v>
      </c>
      <c r="J40" s="139" t="s">
        <v>138</v>
      </c>
      <c r="K40" s="133" t="s">
        <v>220</v>
      </c>
      <c r="L40" s="301" t="s">
        <v>221</v>
      </c>
      <c r="M40" s="302"/>
      <c r="N40" s="135" t="s">
        <v>222</v>
      </c>
      <c r="O40" s="133"/>
      <c r="P40" s="133" t="s">
        <v>135</v>
      </c>
      <c r="Q40" s="133" t="s">
        <v>135</v>
      </c>
      <c r="R40" s="133" t="s">
        <v>135</v>
      </c>
      <c r="S40" s="133" t="s">
        <v>135</v>
      </c>
      <c r="T40" s="133" t="s">
        <v>127</v>
      </c>
      <c r="U40" s="133" t="s">
        <v>170</v>
      </c>
      <c r="V40" s="136">
        <v>67</v>
      </c>
      <c r="W40" s="137">
        <v>1</v>
      </c>
      <c r="X40" s="132" t="s">
        <v>129</v>
      </c>
      <c r="Y40" s="132" t="s">
        <v>129</v>
      </c>
    </row>
    <row r="41" spans="1:25" ht="46.9" customHeight="1" x14ac:dyDescent="0.2">
      <c r="A41" s="131">
        <v>32</v>
      </c>
      <c r="B41" s="184" t="s">
        <v>809</v>
      </c>
      <c r="C41" s="87"/>
      <c r="D41" s="87" t="s">
        <v>117</v>
      </c>
      <c r="E41" s="87" t="s">
        <v>87</v>
      </c>
      <c r="F41" s="132" t="s">
        <v>87</v>
      </c>
      <c r="G41" s="133">
        <v>2019</v>
      </c>
      <c r="H41" s="320">
        <v>600000</v>
      </c>
      <c r="I41" s="159" t="s">
        <v>822</v>
      </c>
      <c r="J41" s="139" t="s">
        <v>138</v>
      </c>
      <c r="K41" s="133" t="s">
        <v>154</v>
      </c>
      <c r="L41" s="301" t="s">
        <v>221</v>
      </c>
      <c r="M41" s="302"/>
      <c r="N41" s="135" t="s">
        <v>223</v>
      </c>
      <c r="O41" s="133"/>
      <c r="P41" s="133" t="s">
        <v>135</v>
      </c>
      <c r="Q41" s="133" t="s">
        <v>135</v>
      </c>
      <c r="R41" s="133" t="s">
        <v>135</v>
      </c>
      <c r="S41" s="133" t="s">
        <v>135</v>
      </c>
      <c r="T41" s="133" t="s">
        <v>127</v>
      </c>
      <c r="U41" s="133" t="s">
        <v>170</v>
      </c>
      <c r="V41" s="136">
        <v>67</v>
      </c>
      <c r="W41" s="137">
        <v>1</v>
      </c>
      <c r="X41" s="132"/>
      <c r="Y41" s="132" t="s">
        <v>129</v>
      </c>
    </row>
    <row r="42" spans="1:25" ht="49.9" customHeight="1" x14ac:dyDescent="0.2">
      <c r="A42" s="131">
        <v>33</v>
      </c>
      <c r="B42" s="184" t="s">
        <v>807</v>
      </c>
      <c r="C42" s="87"/>
      <c r="D42" s="87" t="s">
        <v>117</v>
      </c>
      <c r="E42" s="87" t="s">
        <v>87</v>
      </c>
      <c r="F42" s="132" t="s">
        <v>87</v>
      </c>
      <c r="G42" s="133">
        <v>2019</v>
      </c>
      <c r="H42" s="320">
        <v>600000</v>
      </c>
      <c r="I42" s="159" t="s">
        <v>822</v>
      </c>
      <c r="J42" s="139" t="s">
        <v>138</v>
      </c>
      <c r="K42" s="133" t="s">
        <v>224</v>
      </c>
      <c r="L42" s="301" t="s">
        <v>221</v>
      </c>
      <c r="M42" s="302"/>
      <c r="N42" s="135" t="s">
        <v>223</v>
      </c>
      <c r="O42" s="133"/>
      <c r="P42" s="133" t="s">
        <v>135</v>
      </c>
      <c r="Q42" s="133" t="s">
        <v>135</v>
      </c>
      <c r="R42" s="133" t="s">
        <v>135</v>
      </c>
      <c r="S42" s="133" t="s">
        <v>135</v>
      </c>
      <c r="T42" s="133" t="s">
        <v>127</v>
      </c>
      <c r="U42" s="133" t="s">
        <v>170</v>
      </c>
      <c r="V42" s="136">
        <v>67</v>
      </c>
      <c r="W42" s="137">
        <v>1</v>
      </c>
      <c r="X42" s="132"/>
      <c r="Y42" s="132" t="s">
        <v>129</v>
      </c>
    </row>
    <row r="43" spans="1:25" ht="49.9" customHeight="1" x14ac:dyDescent="0.2">
      <c r="A43" s="131">
        <v>34</v>
      </c>
      <c r="B43" s="184" t="s">
        <v>808</v>
      </c>
      <c r="C43" s="87"/>
      <c r="D43" s="87" t="s">
        <v>117</v>
      </c>
      <c r="E43" s="87" t="s">
        <v>87</v>
      </c>
      <c r="F43" s="132" t="s">
        <v>87</v>
      </c>
      <c r="G43" s="133">
        <v>2019</v>
      </c>
      <c r="H43" s="320">
        <v>600000</v>
      </c>
      <c r="I43" s="159" t="s">
        <v>822</v>
      </c>
      <c r="J43" s="139" t="s">
        <v>138</v>
      </c>
      <c r="K43" s="133" t="s">
        <v>225</v>
      </c>
      <c r="L43" s="301" t="s">
        <v>221</v>
      </c>
      <c r="M43" s="302"/>
      <c r="N43" s="135" t="s">
        <v>223</v>
      </c>
      <c r="O43" s="133"/>
      <c r="P43" s="133" t="s">
        <v>135</v>
      </c>
      <c r="Q43" s="133" t="s">
        <v>135</v>
      </c>
      <c r="R43" s="133" t="s">
        <v>135</v>
      </c>
      <c r="S43" s="133" t="s">
        <v>135</v>
      </c>
      <c r="T43" s="133" t="s">
        <v>127</v>
      </c>
      <c r="U43" s="133" t="s">
        <v>170</v>
      </c>
      <c r="V43" s="136">
        <v>67</v>
      </c>
      <c r="W43" s="137">
        <v>1</v>
      </c>
      <c r="X43" s="132"/>
      <c r="Y43" s="132" t="s">
        <v>129</v>
      </c>
    </row>
    <row r="44" spans="1:25" ht="30" x14ac:dyDescent="0.2">
      <c r="A44" s="131">
        <v>35</v>
      </c>
      <c r="B44" s="184" t="s">
        <v>226</v>
      </c>
      <c r="C44" s="87"/>
      <c r="D44" s="87" t="s">
        <v>117</v>
      </c>
      <c r="E44" s="87" t="s">
        <v>87</v>
      </c>
      <c r="F44" s="132" t="s">
        <v>87</v>
      </c>
      <c r="G44" s="133"/>
      <c r="H44" s="320">
        <v>30000</v>
      </c>
      <c r="I44" s="159" t="s">
        <v>822</v>
      </c>
      <c r="J44" s="139" t="s">
        <v>138</v>
      </c>
      <c r="K44" s="133" t="s">
        <v>227</v>
      </c>
      <c r="L44" s="87"/>
      <c r="M44" s="87"/>
      <c r="N44" s="135"/>
      <c r="O44" s="133" t="s">
        <v>134</v>
      </c>
      <c r="P44" s="133" t="s">
        <v>135</v>
      </c>
      <c r="Q44" s="133" t="s">
        <v>135</v>
      </c>
      <c r="R44" s="133" t="s">
        <v>135</v>
      </c>
      <c r="S44" s="133" t="s">
        <v>135</v>
      </c>
      <c r="T44" s="133" t="s">
        <v>127</v>
      </c>
      <c r="U44" s="133" t="s">
        <v>170</v>
      </c>
      <c r="V44" s="136">
        <v>50</v>
      </c>
      <c r="W44" s="137"/>
      <c r="X44" s="132"/>
      <c r="Y44" s="132" t="s">
        <v>129</v>
      </c>
    </row>
    <row r="45" spans="1:25" ht="75" x14ac:dyDescent="0.2">
      <c r="A45" s="131">
        <v>36</v>
      </c>
      <c r="B45" s="184" t="s">
        <v>228</v>
      </c>
      <c r="C45" s="87"/>
      <c r="D45" s="87" t="s">
        <v>117</v>
      </c>
      <c r="E45" s="87" t="s">
        <v>87</v>
      </c>
      <c r="F45" s="132" t="s">
        <v>87</v>
      </c>
      <c r="G45" s="133" t="s">
        <v>118</v>
      </c>
      <c r="H45" s="320">
        <v>600000</v>
      </c>
      <c r="I45" s="159" t="s">
        <v>822</v>
      </c>
      <c r="J45" s="139" t="s">
        <v>138</v>
      </c>
      <c r="K45" s="133" t="s">
        <v>152</v>
      </c>
      <c r="L45" s="87" t="s">
        <v>121</v>
      </c>
      <c r="M45" s="87" t="s">
        <v>122</v>
      </c>
      <c r="N45" s="135" t="s">
        <v>229</v>
      </c>
      <c r="O45" s="133" t="s">
        <v>134</v>
      </c>
      <c r="P45" s="133" t="s">
        <v>125</v>
      </c>
      <c r="Q45" s="133" t="s">
        <v>125</v>
      </c>
      <c r="R45" s="133" t="s">
        <v>125</v>
      </c>
      <c r="S45" s="133" t="s">
        <v>125</v>
      </c>
      <c r="T45" s="133" t="s">
        <v>127</v>
      </c>
      <c r="U45" s="133" t="s">
        <v>125</v>
      </c>
      <c r="V45" s="136">
        <v>245</v>
      </c>
      <c r="W45" s="137">
        <v>1</v>
      </c>
      <c r="X45" s="132" t="s">
        <v>129</v>
      </c>
      <c r="Y45" s="132" t="s">
        <v>129</v>
      </c>
    </row>
    <row r="46" spans="1:25" ht="52.9" customHeight="1" x14ac:dyDescent="0.2">
      <c r="A46" s="131">
        <v>37</v>
      </c>
      <c r="B46" s="184" t="s">
        <v>230</v>
      </c>
      <c r="C46" s="87"/>
      <c r="D46" s="87" t="s">
        <v>117</v>
      </c>
      <c r="E46" s="87" t="s">
        <v>87</v>
      </c>
      <c r="F46" s="132" t="s">
        <v>87</v>
      </c>
      <c r="G46" s="133"/>
      <c r="H46" s="320">
        <v>60000</v>
      </c>
      <c r="I46" s="159" t="s">
        <v>822</v>
      </c>
      <c r="J46" s="139" t="s">
        <v>138</v>
      </c>
      <c r="K46" s="133" t="s">
        <v>231</v>
      </c>
      <c r="L46" s="87" t="s">
        <v>219</v>
      </c>
      <c r="M46" s="87" t="s">
        <v>127</v>
      </c>
      <c r="N46" s="135"/>
      <c r="O46" s="133" t="s">
        <v>150</v>
      </c>
      <c r="P46" s="133" t="s">
        <v>165</v>
      </c>
      <c r="Q46" s="133" t="s">
        <v>136</v>
      </c>
      <c r="R46" s="133" t="s">
        <v>136</v>
      </c>
      <c r="S46" s="133" t="s">
        <v>136</v>
      </c>
      <c r="T46" s="133" t="s">
        <v>127</v>
      </c>
      <c r="U46" s="133" t="s">
        <v>136</v>
      </c>
      <c r="V46" s="136">
        <v>52</v>
      </c>
      <c r="W46" s="137"/>
      <c r="X46" s="132" t="s">
        <v>129</v>
      </c>
      <c r="Y46" s="132" t="s">
        <v>129</v>
      </c>
    </row>
    <row r="47" spans="1:25" ht="45" x14ac:dyDescent="0.2">
      <c r="A47" s="131">
        <v>38</v>
      </c>
      <c r="B47" s="184" t="s">
        <v>232</v>
      </c>
      <c r="C47" s="87"/>
      <c r="D47" s="87" t="s">
        <v>117</v>
      </c>
      <c r="E47" s="87" t="s">
        <v>87</v>
      </c>
      <c r="F47" s="132" t="s">
        <v>87</v>
      </c>
      <c r="G47" s="133" t="s">
        <v>233</v>
      </c>
      <c r="H47" s="320">
        <v>100000</v>
      </c>
      <c r="I47" s="159" t="s">
        <v>822</v>
      </c>
      <c r="J47" s="139" t="s">
        <v>138</v>
      </c>
      <c r="K47" s="133" t="s">
        <v>234</v>
      </c>
      <c r="L47" s="87" t="s">
        <v>121</v>
      </c>
      <c r="M47" s="87" t="s">
        <v>122</v>
      </c>
      <c r="N47" s="135"/>
      <c r="O47" s="133" t="s">
        <v>150</v>
      </c>
      <c r="P47" s="133" t="s">
        <v>165</v>
      </c>
      <c r="Q47" s="133" t="s">
        <v>165</v>
      </c>
      <c r="R47" s="133" t="s">
        <v>165</v>
      </c>
      <c r="S47" s="133" t="s">
        <v>165</v>
      </c>
      <c r="T47" s="133" t="s">
        <v>127</v>
      </c>
      <c r="U47" s="133" t="s">
        <v>136</v>
      </c>
      <c r="V47" s="136">
        <v>50</v>
      </c>
      <c r="W47" s="137">
        <v>1</v>
      </c>
      <c r="X47" s="132" t="s">
        <v>129</v>
      </c>
      <c r="Y47" s="132" t="s">
        <v>129</v>
      </c>
    </row>
    <row r="48" spans="1:25" ht="75" x14ac:dyDescent="0.2">
      <c r="A48" s="131">
        <v>39</v>
      </c>
      <c r="B48" s="184" t="s">
        <v>235</v>
      </c>
      <c r="C48" s="87"/>
      <c r="D48" s="87" t="s">
        <v>117</v>
      </c>
      <c r="E48" s="87" t="s">
        <v>87</v>
      </c>
      <c r="F48" s="132" t="s">
        <v>87</v>
      </c>
      <c r="G48" s="133" t="s">
        <v>118</v>
      </c>
      <c r="H48" s="320">
        <v>60000</v>
      </c>
      <c r="I48" s="159" t="s">
        <v>822</v>
      </c>
      <c r="J48" s="139" t="s">
        <v>138</v>
      </c>
      <c r="K48" s="133" t="s">
        <v>236</v>
      </c>
      <c r="L48" s="87" t="s">
        <v>121</v>
      </c>
      <c r="M48" s="87" t="s">
        <v>122</v>
      </c>
      <c r="N48" s="135" t="s">
        <v>123</v>
      </c>
      <c r="O48" s="133" t="s">
        <v>150</v>
      </c>
      <c r="P48" s="133" t="s">
        <v>165</v>
      </c>
      <c r="Q48" s="133" t="s">
        <v>125</v>
      </c>
      <c r="R48" s="133" t="s">
        <v>125</v>
      </c>
      <c r="S48" s="133" t="s">
        <v>125</v>
      </c>
      <c r="T48" s="133" t="s">
        <v>127</v>
      </c>
      <c r="U48" s="133" t="s">
        <v>125</v>
      </c>
      <c r="V48" s="136">
        <v>76</v>
      </c>
      <c r="W48" s="137">
        <v>1</v>
      </c>
      <c r="X48" s="132" t="s">
        <v>129</v>
      </c>
      <c r="Y48" s="132" t="s">
        <v>129</v>
      </c>
    </row>
    <row r="49" spans="1:25" ht="75" x14ac:dyDescent="0.2">
      <c r="A49" s="131">
        <v>40</v>
      </c>
      <c r="B49" s="185" t="s">
        <v>237</v>
      </c>
      <c r="C49" s="87"/>
      <c r="D49" s="87" t="s">
        <v>117</v>
      </c>
      <c r="E49" s="87" t="s">
        <v>87</v>
      </c>
      <c r="F49" s="132" t="s">
        <v>87</v>
      </c>
      <c r="G49" s="133" t="s">
        <v>159</v>
      </c>
      <c r="H49" s="320">
        <v>150000</v>
      </c>
      <c r="I49" s="159" t="s">
        <v>822</v>
      </c>
      <c r="J49" s="139" t="s">
        <v>138</v>
      </c>
      <c r="K49" s="133" t="s">
        <v>238</v>
      </c>
      <c r="L49" s="87" t="s">
        <v>121</v>
      </c>
      <c r="M49" s="87" t="s">
        <v>122</v>
      </c>
      <c r="N49" s="135" t="s">
        <v>239</v>
      </c>
      <c r="O49" s="133" t="s">
        <v>150</v>
      </c>
      <c r="P49" s="133" t="s">
        <v>125</v>
      </c>
      <c r="Q49" s="133" t="s">
        <v>125</v>
      </c>
      <c r="R49" s="133" t="s">
        <v>125</v>
      </c>
      <c r="S49" s="133" t="s">
        <v>125</v>
      </c>
      <c r="T49" s="133" t="s">
        <v>127</v>
      </c>
      <c r="U49" s="133" t="s">
        <v>125</v>
      </c>
      <c r="V49" s="133">
        <v>78</v>
      </c>
      <c r="W49" s="137">
        <v>1</v>
      </c>
      <c r="X49" s="132" t="s">
        <v>129</v>
      </c>
      <c r="Y49" s="132" t="s">
        <v>129</v>
      </c>
    </row>
    <row r="50" spans="1:25" ht="75" x14ac:dyDescent="0.2">
      <c r="A50" s="131">
        <v>41</v>
      </c>
      <c r="B50" s="184" t="s">
        <v>240</v>
      </c>
      <c r="C50" s="87"/>
      <c r="D50" s="87" t="s">
        <v>117</v>
      </c>
      <c r="E50" s="87" t="s">
        <v>87</v>
      </c>
      <c r="F50" s="132" t="s">
        <v>87</v>
      </c>
      <c r="G50" s="133" t="s">
        <v>118</v>
      </c>
      <c r="H50" s="320">
        <v>200000</v>
      </c>
      <c r="I50" s="159" t="s">
        <v>822</v>
      </c>
      <c r="J50" s="139" t="s">
        <v>138</v>
      </c>
      <c r="K50" s="133" t="s">
        <v>241</v>
      </c>
      <c r="L50" s="87" t="s">
        <v>121</v>
      </c>
      <c r="M50" s="87" t="s">
        <v>122</v>
      </c>
      <c r="N50" s="135" t="s">
        <v>242</v>
      </c>
      <c r="O50" s="133" t="s">
        <v>150</v>
      </c>
      <c r="P50" s="133" t="s">
        <v>135</v>
      </c>
      <c r="Q50" s="133" t="s">
        <v>136</v>
      </c>
      <c r="R50" s="133" t="s">
        <v>125</v>
      </c>
      <c r="S50" s="133" t="s">
        <v>125</v>
      </c>
      <c r="T50" s="133" t="s">
        <v>127</v>
      </c>
      <c r="U50" s="133" t="s">
        <v>125</v>
      </c>
      <c r="V50" s="136">
        <v>182</v>
      </c>
      <c r="W50" s="137">
        <v>1</v>
      </c>
      <c r="X50" s="132" t="s">
        <v>128</v>
      </c>
      <c r="Y50" s="132" t="s">
        <v>129</v>
      </c>
    </row>
    <row r="51" spans="1:25" ht="75" x14ac:dyDescent="0.2">
      <c r="A51" s="131">
        <v>42</v>
      </c>
      <c r="B51" s="184" t="s">
        <v>243</v>
      </c>
      <c r="C51" s="87"/>
      <c r="D51" s="87" t="s">
        <v>117</v>
      </c>
      <c r="E51" s="87" t="s">
        <v>87</v>
      </c>
      <c r="F51" s="132" t="s">
        <v>87</v>
      </c>
      <c r="G51" s="133" t="s">
        <v>118</v>
      </c>
      <c r="H51" s="320">
        <v>100000</v>
      </c>
      <c r="I51" s="159" t="s">
        <v>822</v>
      </c>
      <c r="J51" s="139" t="s">
        <v>138</v>
      </c>
      <c r="K51" s="133" t="s">
        <v>244</v>
      </c>
      <c r="L51" s="87" t="s">
        <v>121</v>
      </c>
      <c r="M51" s="87" t="s">
        <v>122</v>
      </c>
      <c r="N51" s="135" t="s">
        <v>216</v>
      </c>
      <c r="O51" s="133" t="s">
        <v>150</v>
      </c>
      <c r="P51" s="133" t="s">
        <v>165</v>
      </c>
      <c r="Q51" s="133" t="s">
        <v>136</v>
      </c>
      <c r="R51" s="133" t="s">
        <v>125</v>
      </c>
      <c r="S51" s="133" t="s">
        <v>125</v>
      </c>
      <c r="T51" s="133" t="s">
        <v>127</v>
      </c>
      <c r="U51" s="133" t="s">
        <v>125</v>
      </c>
      <c r="V51" s="136">
        <v>73</v>
      </c>
      <c r="W51" s="137">
        <v>1</v>
      </c>
      <c r="X51" s="132" t="s">
        <v>128</v>
      </c>
      <c r="Y51" s="132" t="s">
        <v>129</v>
      </c>
    </row>
    <row r="52" spans="1:25" x14ac:dyDescent="0.2">
      <c r="A52" s="131">
        <v>43</v>
      </c>
      <c r="B52" s="186" t="s">
        <v>245</v>
      </c>
      <c r="C52" s="87"/>
      <c r="D52" s="87" t="s">
        <v>117</v>
      </c>
      <c r="E52" s="87" t="s">
        <v>87</v>
      </c>
      <c r="F52" s="132" t="s">
        <v>87</v>
      </c>
      <c r="G52" s="133">
        <v>2012</v>
      </c>
      <c r="H52" s="320">
        <v>70113.75</v>
      </c>
      <c r="I52" s="260" t="s">
        <v>815</v>
      </c>
      <c r="J52" s="139" t="s">
        <v>138</v>
      </c>
      <c r="K52" s="132" t="s">
        <v>148</v>
      </c>
      <c r="L52" s="87"/>
      <c r="M52" s="87"/>
      <c r="N52" s="143"/>
      <c r="O52" s="133"/>
      <c r="P52" s="133"/>
      <c r="Q52" s="133"/>
      <c r="R52" s="133"/>
      <c r="S52" s="133"/>
      <c r="T52" s="133"/>
      <c r="U52" s="133"/>
      <c r="V52" s="136"/>
      <c r="W52" s="137"/>
      <c r="X52" s="132"/>
      <c r="Y52" s="132"/>
    </row>
    <row r="53" spans="1:25" ht="26.45" customHeight="1" x14ac:dyDescent="0.2">
      <c r="A53" s="131">
        <v>44</v>
      </c>
      <c r="B53" s="186" t="s">
        <v>246</v>
      </c>
      <c r="C53" s="87"/>
      <c r="D53" s="87" t="s">
        <v>117</v>
      </c>
      <c r="E53" s="87" t="s">
        <v>87</v>
      </c>
      <c r="F53" s="132" t="s">
        <v>87</v>
      </c>
      <c r="G53" s="295" t="s">
        <v>247</v>
      </c>
      <c r="H53" s="322">
        <v>2500000</v>
      </c>
      <c r="I53" s="314" t="s">
        <v>822</v>
      </c>
      <c r="J53" s="139" t="s">
        <v>138</v>
      </c>
      <c r="K53" s="133" t="s">
        <v>177</v>
      </c>
      <c r="L53" s="87" t="s">
        <v>121</v>
      </c>
      <c r="M53" s="87" t="s">
        <v>122</v>
      </c>
      <c r="N53" s="145" t="s">
        <v>248</v>
      </c>
      <c r="O53" s="294" t="s">
        <v>249</v>
      </c>
      <c r="P53" s="133" t="s">
        <v>135</v>
      </c>
      <c r="Q53" s="133" t="s">
        <v>250</v>
      </c>
      <c r="R53" s="133" t="s">
        <v>250</v>
      </c>
      <c r="S53" s="133" t="s">
        <v>250</v>
      </c>
      <c r="T53" s="133" t="s">
        <v>127</v>
      </c>
      <c r="U53" s="133" t="s">
        <v>250</v>
      </c>
      <c r="V53" s="303">
        <v>736.38</v>
      </c>
      <c r="W53" s="304">
        <v>2</v>
      </c>
      <c r="X53" s="300" t="s">
        <v>128</v>
      </c>
      <c r="Y53" s="300" t="s">
        <v>129</v>
      </c>
    </row>
    <row r="54" spans="1:25" ht="45" x14ac:dyDescent="0.2">
      <c r="A54" s="131">
        <v>45</v>
      </c>
      <c r="B54" s="186" t="s">
        <v>246</v>
      </c>
      <c r="C54" s="87"/>
      <c r="D54" s="87" t="s">
        <v>117</v>
      </c>
      <c r="E54" s="87" t="s">
        <v>87</v>
      </c>
      <c r="F54" s="132" t="s">
        <v>87</v>
      </c>
      <c r="G54" s="296"/>
      <c r="H54" s="323"/>
      <c r="I54" s="313"/>
      <c r="J54" s="139" t="s">
        <v>138</v>
      </c>
      <c r="K54" s="133" t="s">
        <v>177</v>
      </c>
      <c r="L54" s="87" t="s">
        <v>121</v>
      </c>
      <c r="M54" s="87" t="s">
        <v>122</v>
      </c>
      <c r="N54" s="145"/>
      <c r="O54" s="294"/>
      <c r="P54" s="133" t="s">
        <v>135</v>
      </c>
      <c r="Q54" s="133" t="s">
        <v>250</v>
      </c>
      <c r="R54" s="133" t="s">
        <v>250</v>
      </c>
      <c r="S54" s="133" t="s">
        <v>250</v>
      </c>
      <c r="T54" s="133" t="s">
        <v>127</v>
      </c>
      <c r="U54" s="133" t="s">
        <v>250</v>
      </c>
      <c r="V54" s="303"/>
      <c r="W54" s="304"/>
      <c r="X54" s="300"/>
      <c r="Y54" s="300"/>
    </row>
    <row r="55" spans="1:25" ht="45" x14ac:dyDescent="0.2">
      <c r="A55" s="131">
        <v>46</v>
      </c>
      <c r="B55" s="187" t="s">
        <v>251</v>
      </c>
      <c r="C55" s="87"/>
      <c r="D55" s="87" t="s">
        <v>117</v>
      </c>
      <c r="E55" s="87" t="s">
        <v>87</v>
      </c>
      <c r="F55" s="132" t="s">
        <v>87</v>
      </c>
      <c r="G55" s="147">
        <v>1948</v>
      </c>
      <c r="H55" s="320">
        <v>100000</v>
      </c>
      <c r="I55" s="159" t="s">
        <v>822</v>
      </c>
      <c r="J55" s="139" t="s">
        <v>138</v>
      </c>
      <c r="K55" s="133" t="s">
        <v>252</v>
      </c>
      <c r="L55" s="87" t="s">
        <v>121</v>
      </c>
      <c r="M55" s="87" t="s">
        <v>122</v>
      </c>
      <c r="N55" s="135"/>
      <c r="O55" s="133" t="s">
        <v>150</v>
      </c>
      <c r="P55" s="133" t="s">
        <v>165</v>
      </c>
      <c r="Q55" s="133" t="s">
        <v>125</v>
      </c>
      <c r="R55" s="133" t="s">
        <v>125</v>
      </c>
      <c r="S55" s="133" t="s">
        <v>125</v>
      </c>
      <c r="T55" s="133" t="s">
        <v>127</v>
      </c>
      <c r="U55" s="133" t="s">
        <v>125</v>
      </c>
      <c r="V55" s="133">
        <v>179</v>
      </c>
      <c r="W55" s="133">
        <v>1</v>
      </c>
      <c r="X55" s="148" t="s">
        <v>129</v>
      </c>
      <c r="Y55" s="132" t="s">
        <v>129</v>
      </c>
    </row>
    <row r="56" spans="1:25" ht="45" x14ac:dyDescent="0.2">
      <c r="A56" s="131">
        <v>47</v>
      </c>
      <c r="B56" s="187" t="s">
        <v>253</v>
      </c>
      <c r="C56" s="87"/>
      <c r="D56" s="87" t="s">
        <v>117</v>
      </c>
      <c r="E56" s="87" t="s">
        <v>87</v>
      </c>
      <c r="F56" s="132" t="s">
        <v>87</v>
      </c>
      <c r="G56" s="147">
        <v>1931</v>
      </c>
      <c r="H56" s="320">
        <v>100000</v>
      </c>
      <c r="I56" s="159" t="s">
        <v>822</v>
      </c>
      <c r="J56" s="139" t="s">
        <v>138</v>
      </c>
      <c r="K56" s="133" t="s">
        <v>252</v>
      </c>
      <c r="L56" s="87" t="s">
        <v>121</v>
      </c>
      <c r="M56" s="87" t="s">
        <v>122</v>
      </c>
      <c r="N56" s="135"/>
      <c r="O56" s="133" t="s">
        <v>150</v>
      </c>
      <c r="P56" s="133" t="s">
        <v>165</v>
      </c>
      <c r="Q56" s="133" t="s">
        <v>125</v>
      </c>
      <c r="R56" s="133" t="s">
        <v>125</v>
      </c>
      <c r="S56" s="133" t="s">
        <v>125</v>
      </c>
      <c r="T56" s="133" t="s">
        <v>127</v>
      </c>
      <c r="U56" s="133" t="s">
        <v>125</v>
      </c>
      <c r="V56" s="133">
        <v>402</v>
      </c>
      <c r="W56" s="133">
        <v>1</v>
      </c>
      <c r="X56" s="148" t="s">
        <v>129</v>
      </c>
      <c r="Y56" s="132" t="s">
        <v>129</v>
      </c>
    </row>
    <row r="57" spans="1:25" ht="45" x14ac:dyDescent="0.2">
      <c r="A57" s="131">
        <v>48</v>
      </c>
      <c r="B57" s="187" t="s">
        <v>254</v>
      </c>
      <c r="C57" s="87"/>
      <c r="D57" s="87" t="s">
        <v>117</v>
      </c>
      <c r="E57" s="87" t="s">
        <v>87</v>
      </c>
      <c r="F57" s="132" t="s">
        <v>87</v>
      </c>
      <c r="G57" s="147">
        <v>1950</v>
      </c>
      <c r="H57" s="320">
        <v>800000</v>
      </c>
      <c r="I57" s="159" t="s">
        <v>822</v>
      </c>
      <c r="J57" s="139" t="s">
        <v>138</v>
      </c>
      <c r="K57" s="133" t="s">
        <v>252</v>
      </c>
      <c r="L57" s="87" t="s">
        <v>121</v>
      </c>
      <c r="M57" s="87" t="s">
        <v>122</v>
      </c>
      <c r="N57" s="135"/>
      <c r="O57" s="133" t="s">
        <v>150</v>
      </c>
      <c r="P57" s="133" t="s">
        <v>125</v>
      </c>
      <c r="Q57" s="133" t="s">
        <v>125</v>
      </c>
      <c r="R57" s="133" t="s">
        <v>125</v>
      </c>
      <c r="S57" s="133" t="s">
        <v>125</v>
      </c>
      <c r="T57" s="133" t="s">
        <v>127</v>
      </c>
      <c r="U57" s="133" t="s">
        <v>125</v>
      </c>
      <c r="V57" s="133">
        <v>182</v>
      </c>
      <c r="W57" s="133">
        <v>2</v>
      </c>
      <c r="X57" s="148" t="s">
        <v>128</v>
      </c>
      <c r="Y57" s="132" t="s">
        <v>129</v>
      </c>
    </row>
    <row r="58" spans="1:25" ht="49.9" customHeight="1" x14ac:dyDescent="0.2">
      <c r="A58" s="131">
        <v>49</v>
      </c>
      <c r="B58" s="188" t="s">
        <v>255</v>
      </c>
      <c r="C58" s="87"/>
      <c r="D58" s="87" t="s">
        <v>117</v>
      </c>
      <c r="E58" s="87" t="s">
        <v>87</v>
      </c>
      <c r="F58" s="132" t="s">
        <v>87</v>
      </c>
      <c r="G58" s="149">
        <v>1960</v>
      </c>
      <c r="H58" s="320">
        <v>1000000</v>
      </c>
      <c r="I58" s="159" t="s">
        <v>822</v>
      </c>
      <c r="J58" s="139" t="s">
        <v>138</v>
      </c>
      <c r="K58" s="87" t="s">
        <v>256</v>
      </c>
      <c r="L58" s="87" t="s">
        <v>121</v>
      </c>
      <c r="M58" s="87" t="s">
        <v>122</v>
      </c>
      <c r="N58" s="150"/>
      <c r="O58" s="133" t="s">
        <v>257</v>
      </c>
      <c r="P58" s="133" t="s">
        <v>135</v>
      </c>
      <c r="Q58" s="133" t="s">
        <v>250</v>
      </c>
      <c r="R58" s="133" t="s">
        <v>250</v>
      </c>
      <c r="S58" s="133" t="s">
        <v>250</v>
      </c>
      <c r="T58" s="133" t="s">
        <v>127</v>
      </c>
      <c r="U58" s="133" t="s">
        <v>250</v>
      </c>
      <c r="V58" s="133">
        <v>250</v>
      </c>
      <c r="W58" s="133">
        <v>3</v>
      </c>
      <c r="X58" s="148" t="s">
        <v>128</v>
      </c>
      <c r="Y58" s="132" t="s">
        <v>129</v>
      </c>
    </row>
    <row r="59" spans="1:25" ht="45" x14ac:dyDescent="0.2">
      <c r="A59" s="131">
        <v>50</v>
      </c>
      <c r="B59" s="189" t="s">
        <v>258</v>
      </c>
      <c r="C59" s="87"/>
      <c r="D59" s="87" t="s">
        <v>117</v>
      </c>
      <c r="E59" s="87" t="s">
        <v>87</v>
      </c>
      <c r="F59" s="132" t="s">
        <v>87</v>
      </c>
      <c r="G59" s="87">
        <v>1910</v>
      </c>
      <c r="H59" s="320">
        <v>1000000</v>
      </c>
      <c r="I59" s="159" t="s">
        <v>822</v>
      </c>
      <c r="J59" s="139" t="s">
        <v>138</v>
      </c>
      <c r="K59" s="87" t="s">
        <v>259</v>
      </c>
      <c r="L59" s="87" t="s">
        <v>121</v>
      </c>
      <c r="M59" s="87" t="s">
        <v>122</v>
      </c>
      <c r="N59" s="150"/>
      <c r="O59" s="133" t="s">
        <v>150</v>
      </c>
      <c r="P59" s="133" t="s">
        <v>125</v>
      </c>
      <c r="Q59" s="133" t="s">
        <v>125</v>
      </c>
      <c r="R59" s="133" t="s">
        <v>125</v>
      </c>
      <c r="S59" s="133" t="s">
        <v>125</v>
      </c>
      <c r="T59" s="133" t="s">
        <v>127</v>
      </c>
      <c r="U59" s="133" t="s">
        <v>125</v>
      </c>
      <c r="V59" s="136">
        <v>80</v>
      </c>
      <c r="W59" s="137">
        <v>1</v>
      </c>
      <c r="X59" s="132" t="s">
        <v>128</v>
      </c>
      <c r="Y59" s="132" t="s">
        <v>129</v>
      </c>
    </row>
    <row r="60" spans="1:25" ht="45" x14ac:dyDescent="0.2">
      <c r="A60" s="131">
        <v>51</v>
      </c>
      <c r="B60" s="186" t="s">
        <v>260</v>
      </c>
      <c r="C60" s="87"/>
      <c r="D60" s="87" t="s">
        <v>117</v>
      </c>
      <c r="E60" s="87" t="s">
        <v>87</v>
      </c>
      <c r="F60" s="132" t="s">
        <v>87</v>
      </c>
      <c r="G60" s="87">
        <v>1938</v>
      </c>
      <c r="H60" s="320">
        <v>350000</v>
      </c>
      <c r="I60" s="159" t="s">
        <v>822</v>
      </c>
      <c r="J60" s="139" t="s">
        <v>138</v>
      </c>
      <c r="K60" s="87" t="s">
        <v>261</v>
      </c>
      <c r="L60" s="87" t="s">
        <v>121</v>
      </c>
      <c r="M60" s="87" t="s">
        <v>122</v>
      </c>
      <c r="N60" s="150"/>
      <c r="O60" s="133" t="s">
        <v>150</v>
      </c>
      <c r="P60" s="133" t="s">
        <v>125</v>
      </c>
      <c r="Q60" s="133" t="s">
        <v>125</v>
      </c>
      <c r="R60" s="133" t="s">
        <v>125</v>
      </c>
      <c r="S60" s="133" t="s">
        <v>125</v>
      </c>
      <c r="T60" s="133" t="s">
        <v>127</v>
      </c>
      <c r="U60" s="133" t="s">
        <v>125</v>
      </c>
      <c r="V60" s="133">
        <v>165</v>
      </c>
      <c r="W60" s="133">
        <v>1</v>
      </c>
      <c r="X60" s="132" t="s">
        <v>128</v>
      </c>
      <c r="Y60" s="132" t="s">
        <v>129</v>
      </c>
    </row>
    <row r="61" spans="1:25" ht="45" x14ac:dyDescent="0.2">
      <c r="A61" s="131">
        <v>52</v>
      </c>
      <c r="B61" s="186" t="s">
        <v>262</v>
      </c>
      <c r="C61" s="85"/>
      <c r="D61" s="144" t="s">
        <v>117</v>
      </c>
      <c r="E61" s="144" t="s">
        <v>87</v>
      </c>
      <c r="F61" s="132" t="s">
        <v>87</v>
      </c>
      <c r="G61" s="85">
        <v>1910</v>
      </c>
      <c r="H61" s="320">
        <v>700000</v>
      </c>
      <c r="I61" s="159" t="s">
        <v>822</v>
      </c>
      <c r="J61" s="139" t="s">
        <v>138</v>
      </c>
      <c r="K61" s="133" t="s">
        <v>263</v>
      </c>
      <c r="L61" s="87" t="s">
        <v>121</v>
      </c>
      <c r="M61" s="87" t="s">
        <v>122</v>
      </c>
      <c r="N61" s="151"/>
      <c r="O61" s="133" t="s">
        <v>150</v>
      </c>
      <c r="P61" s="133" t="s">
        <v>125</v>
      </c>
      <c r="Q61" s="133" t="s">
        <v>125</v>
      </c>
      <c r="R61" s="133" t="s">
        <v>125</v>
      </c>
      <c r="S61" s="133" t="s">
        <v>125</v>
      </c>
      <c r="T61" s="133" t="s">
        <v>127</v>
      </c>
      <c r="U61" s="133" t="s">
        <v>125</v>
      </c>
      <c r="V61" s="133">
        <v>74</v>
      </c>
      <c r="W61" s="133">
        <v>1</v>
      </c>
      <c r="X61" s="132" t="s">
        <v>129</v>
      </c>
      <c r="Y61" s="132" t="s">
        <v>129</v>
      </c>
    </row>
    <row r="62" spans="1:25" ht="45" x14ac:dyDescent="0.2">
      <c r="A62" s="131">
        <v>53</v>
      </c>
      <c r="B62" s="186" t="s">
        <v>264</v>
      </c>
      <c r="C62" s="133"/>
      <c r="D62" s="133" t="s">
        <v>117</v>
      </c>
      <c r="E62" s="133" t="s">
        <v>87</v>
      </c>
      <c r="F62" s="132" t="s">
        <v>87</v>
      </c>
      <c r="G62" s="133">
        <v>1930</v>
      </c>
      <c r="H62" s="324">
        <v>3105000</v>
      </c>
      <c r="I62" s="310" t="s">
        <v>821</v>
      </c>
      <c r="J62" s="133" t="s">
        <v>127</v>
      </c>
      <c r="K62" s="87" t="s">
        <v>265</v>
      </c>
      <c r="L62" s="87" t="s">
        <v>121</v>
      </c>
      <c r="M62" s="87" t="s">
        <v>122</v>
      </c>
      <c r="N62" s="150"/>
      <c r="O62" s="133" t="s">
        <v>266</v>
      </c>
      <c r="P62" s="133" t="s">
        <v>135</v>
      </c>
      <c r="Q62" s="133" t="s">
        <v>135</v>
      </c>
      <c r="R62" s="133" t="s">
        <v>135</v>
      </c>
      <c r="S62" s="133" t="s">
        <v>135</v>
      </c>
      <c r="T62" s="133" t="s">
        <v>127</v>
      </c>
      <c r="U62" s="133" t="s">
        <v>250</v>
      </c>
      <c r="V62" s="133">
        <v>647</v>
      </c>
      <c r="W62" s="133">
        <v>2</v>
      </c>
      <c r="X62" s="132" t="s">
        <v>128</v>
      </c>
      <c r="Y62" s="132" t="s">
        <v>129</v>
      </c>
    </row>
    <row r="63" spans="1:25" ht="45" x14ac:dyDescent="0.2">
      <c r="A63" s="131">
        <v>54</v>
      </c>
      <c r="B63" s="186" t="s">
        <v>267</v>
      </c>
      <c r="C63" s="133"/>
      <c r="D63" s="133" t="s">
        <v>117</v>
      </c>
      <c r="E63" s="133" t="s">
        <v>87</v>
      </c>
      <c r="F63" s="132" t="s">
        <v>87</v>
      </c>
      <c r="G63" s="133">
        <v>1945</v>
      </c>
      <c r="H63" s="320">
        <v>100000</v>
      </c>
      <c r="I63" s="159" t="s">
        <v>822</v>
      </c>
      <c r="J63" s="133" t="s">
        <v>268</v>
      </c>
      <c r="K63" s="87" t="s">
        <v>269</v>
      </c>
      <c r="L63" s="87" t="s">
        <v>121</v>
      </c>
      <c r="M63" s="87" t="s">
        <v>122</v>
      </c>
      <c r="N63" s="150" t="s">
        <v>270</v>
      </c>
      <c r="O63" s="133" t="s">
        <v>150</v>
      </c>
      <c r="P63" s="133" t="s">
        <v>125</v>
      </c>
      <c r="Q63" s="133" t="s">
        <v>125</v>
      </c>
      <c r="R63" s="133" t="s">
        <v>125</v>
      </c>
      <c r="S63" s="133" t="s">
        <v>125</v>
      </c>
      <c r="T63" s="133" t="s">
        <v>127</v>
      </c>
      <c r="U63" s="133" t="s">
        <v>125</v>
      </c>
      <c r="V63" s="132">
        <v>45</v>
      </c>
      <c r="W63" s="132">
        <v>2</v>
      </c>
      <c r="X63" s="132" t="s">
        <v>128</v>
      </c>
      <c r="Y63" s="132" t="s">
        <v>129</v>
      </c>
    </row>
    <row r="64" spans="1:25" x14ac:dyDescent="0.2">
      <c r="A64" s="131">
        <v>55</v>
      </c>
      <c r="B64" s="184" t="s">
        <v>271</v>
      </c>
      <c r="C64" s="133"/>
      <c r="D64" s="133" t="s">
        <v>117</v>
      </c>
      <c r="E64" s="133" t="s">
        <v>87</v>
      </c>
      <c r="F64" s="132" t="s">
        <v>87</v>
      </c>
      <c r="G64" s="133">
        <v>2018</v>
      </c>
      <c r="H64" s="320">
        <v>1143056.22</v>
      </c>
      <c r="I64" s="260" t="s">
        <v>815</v>
      </c>
      <c r="J64" s="134"/>
      <c r="K64" s="87" t="s">
        <v>132</v>
      </c>
      <c r="L64" s="133"/>
      <c r="M64" s="133"/>
      <c r="N64" s="150"/>
      <c r="O64" s="133"/>
      <c r="P64" s="133"/>
      <c r="Q64" s="133"/>
      <c r="R64" s="133"/>
      <c r="S64" s="133"/>
      <c r="T64" s="133"/>
      <c r="U64" s="133"/>
      <c r="V64" s="147"/>
      <c r="W64" s="147"/>
      <c r="X64" s="147"/>
      <c r="Y64" s="133"/>
    </row>
    <row r="65" spans="1:25" x14ac:dyDescent="0.2">
      <c r="A65" s="131">
        <v>56</v>
      </c>
      <c r="B65" s="184" t="s">
        <v>272</v>
      </c>
      <c r="C65" s="133"/>
      <c r="D65" s="133" t="s">
        <v>117</v>
      </c>
      <c r="E65" s="133" t="s">
        <v>87</v>
      </c>
      <c r="F65" s="132" t="s">
        <v>87</v>
      </c>
      <c r="G65" s="133">
        <v>2018</v>
      </c>
      <c r="H65" s="320">
        <v>108452.05</v>
      </c>
      <c r="I65" s="260" t="s">
        <v>815</v>
      </c>
      <c r="J65" s="134"/>
      <c r="K65" s="87"/>
      <c r="L65" s="133"/>
      <c r="M65" s="133"/>
      <c r="N65" s="150"/>
      <c r="O65" s="133"/>
      <c r="P65" s="133"/>
      <c r="Q65" s="133"/>
      <c r="R65" s="133"/>
      <c r="S65" s="133"/>
      <c r="T65" s="133"/>
      <c r="U65" s="133"/>
      <c r="V65" s="147"/>
      <c r="W65" s="147"/>
      <c r="X65" s="147"/>
      <c r="Y65" s="133"/>
    </row>
    <row r="66" spans="1:25" x14ac:dyDescent="0.2">
      <c r="A66" s="131">
        <v>57</v>
      </c>
      <c r="B66" s="184" t="s">
        <v>273</v>
      </c>
      <c r="C66" s="133"/>
      <c r="D66" s="133"/>
      <c r="E66" s="133" t="s">
        <v>87</v>
      </c>
      <c r="F66" s="132" t="s">
        <v>87</v>
      </c>
      <c r="G66" s="133"/>
      <c r="H66" s="320">
        <v>380953.61</v>
      </c>
      <c r="I66" s="260" t="s">
        <v>815</v>
      </c>
      <c r="J66" s="134"/>
      <c r="K66" s="87" t="s">
        <v>132</v>
      </c>
      <c r="L66" s="133"/>
      <c r="M66" s="133"/>
      <c r="N66" s="150"/>
      <c r="O66" s="133"/>
      <c r="P66" s="133"/>
      <c r="Q66" s="133"/>
      <c r="R66" s="133"/>
      <c r="S66" s="133"/>
      <c r="T66" s="133"/>
      <c r="U66" s="133"/>
      <c r="V66" s="147"/>
      <c r="W66" s="147"/>
      <c r="X66" s="147"/>
      <c r="Y66" s="133"/>
    </row>
    <row r="67" spans="1:25" x14ac:dyDescent="0.2">
      <c r="A67" s="131">
        <v>58</v>
      </c>
      <c r="B67" s="184" t="s">
        <v>274</v>
      </c>
      <c r="C67" s="133"/>
      <c r="D67" s="133" t="s">
        <v>117</v>
      </c>
      <c r="E67" s="133" t="s">
        <v>87</v>
      </c>
      <c r="F67" s="132" t="s">
        <v>87</v>
      </c>
      <c r="G67" s="133">
        <v>2019</v>
      </c>
      <c r="H67" s="320">
        <v>93156.75</v>
      </c>
      <c r="I67" s="260" t="s">
        <v>815</v>
      </c>
      <c r="J67" s="134"/>
      <c r="K67" s="87" t="s">
        <v>144</v>
      </c>
      <c r="L67" s="133"/>
      <c r="M67" s="133"/>
      <c r="N67" s="150"/>
      <c r="O67" s="133"/>
      <c r="P67" s="133"/>
      <c r="Q67" s="133"/>
      <c r="R67" s="133"/>
      <c r="S67" s="133"/>
      <c r="T67" s="133"/>
      <c r="U67" s="133"/>
      <c r="V67" s="147"/>
      <c r="W67" s="147"/>
      <c r="X67" s="147"/>
      <c r="Y67" s="133"/>
    </row>
    <row r="68" spans="1:25" ht="33" x14ac:dyDescent="0.2">
      <c r="A68" s="131">
        <v>59</v>
      </c>
      <c r="B68" s="186" t="s">
        <v>275</v>
      </c>
      <c r="C68" s="133"/>
      <c r="D68" s="133" t="s">
        <v>117</v>
      </c>
      <c r="E68" s="133" t="s">
        <v>87</v>
      </c>
      <c r="F68" s="132" t="s">
        <v>87</v>
      </c>
      <c r="G68" s="133">
        <v>2019</v>
      </c>
      <c r="H68" s="320">
        <v>93156.75</v>
      </c>
      <c r="I68" s="260" t="s">
        <v>815</v>
      </c>
      <c r="J68" s="134"/>
      <c r="K68" s="87" t="s">
        <v>148</v>
      </c>
      <c r="L68" s="133"/>
      <c r="M68" s="133"/>
      <c r="N68" s="150"/>
      <c r="O68" s="133"/>
      <c r="P68" s="133"/>
      <c r="Q68" s="133"/>
      <c r="R68" s="133"/>
      <c r="S68" s="133"/>
      <c r="T68" s="133"/>
      <c r="U68" s="133"/>
      <c r="V68" s="147"/>
      <c r="W68" s="147"/>
      <c r="X68" s="147"/>
      <c r="Y68" s="133"/>
    </row>
    <row r="69" spans="1:25" ht="33" x14ac:dyDescent="0.2">
      <c r="A69" s="131">
        <v>60</v>
      </c>
      <c r="B69" s="186" t="s">
        <v>276</v>
      </c>
      <c r="C69" s="133"/>
      <c r="D69" s="133" t="s">
        <v>117</v>
      </c>
      <c r="E69" s="133" t="s">
        <v>87</v>
      </c>
      <c r="F69" s="132" t="s">
        <v>87</v>
      </c>
      <c r="G69" s="133">
        <v>2018</v>
      </c>
      <c r="H69" s="320">
        <v>99753</v>
      </c>
      <c r="I69" s="260" t="s">
        <v>815</v>
      </c>
      <c r="J69" s="134"/>
      <c r="K69" s="87" t="s">
        <v>172</v>
      </c>
      <c r="L69" s="133"/>
      <c r="M69" s="133"/>
      <c r="N69" s="150"/>
      <c r="O69" s="133"/>
      <c r="P69" s="133"/>
      <c r="Q69" s="133"/>
      <c r="R69" s="133"/>
      <c r="S69" s="133"/>
      <c r="T69" s="133"/>
      <c r="U69" s="133"/>
      <c r="V69" s="147"/>
      <c r="W69" s="147"/>
      <c r="X69" s="147"/>
      <c r="Y69" s="133"/>
    </row>
    <row r="70" spans="1:25" x14ac:dyDescent="0.2">
      <c r="A70" s="131">
        <v>61</v>
      </c>
      <c r="B70" s="186" t="s">
        <v>277</v>
      </c>
      <c r="C70" s="133"/>
      <c r="D70" s="133" t="s">
        <v>117</v>
      </c>
      <c r="E70" s="133" t="s">
        <v>87</v>
      </c>
      <c r="F70" s="132" t="s">
        <v>87</v>
      </c>
      <c r="G70" s="133">
        <v>2018</v>
      </c>
      <c r="H70" s="320">
        <v>99753</v>
      </c>
      <c r="I70" s="260" t="s">
        <v>815</v>
      </c>
      <c r="J70" s="134"/>
      <c r="K70" s="87" t="s">
        <v>132</v>
      </c>
      <c r="L70" s="133"/>
      <c r="M70" s="133"/>
      <c r="N70" s="150"/>
      <c r="O70" s="133"/>
      <c r="P70" s="133"/>
      <c r="Q70" s="133"/>
      <c r="R70" s="133"/>
      <c r="S70" s="133"/>
      <c r="T70" s="133"/>
      <c r="U70" s="133"/>
      <c r="V70" s="147"/>
      <c r="W70" s="147"/>
      <c r="X70" s="147"/>
      <c r="Y70" s="133"/>
    </row>
    <row r="71" spans="1:25" ht="30" customHeight="1" x14ac:dyDescent="0.2">
      <c r="A71" s="131">
        <v>62</v>
      </c>
      <c r="B71" s="187" t="s">
        <v>278</v>
      </c>
      <c r="C71" s="88" t="s">
        <v>279</v>
      </c>
      <c r="D71" s="88" t="s">
        <v>117</v>
      </c>
      <c r="E71" s="133" t="s">
        <v>87</v>
      </c>
      <c r="F71" s="132" t="s">
        <v>87</v>
      </c>
      <c r="G71" s="88" t="s">
        <v>280</v>
      </c>
      <c r="H71" s="325">
        <v>557000</v>
      </c>
      <c r="I71" s="310" t="s">
        <v>821</v>
      </c>
      <c r="J71" s="88"/>
      <c r="K71" s="88" t="s">
        <v>278</v>
      </c>
      <c r="L71" s="132" t="s">
        <v>281</v>
      </c>
      <c r="M71" s="132" t="s">
        <v>282</v>
      </c>
      <c r="N71" s="152" t="s">
        <v>283</v>
      </c>
      <c r="O71" s="132" t="s">
        <v>284</v>
      </c>
      <c r="P71" s="132" t="s">
        <v>135</v>
      </c>
      <c r="Q71" s="132" t="s">
        <v>135</v>
      </c>
      <c r="R71" s="132" t="s">
        <v>135</v>
      </c>
      <c r="S71" s="132" t="s">
        <v>135</v>
      </c>
      <c r="T71" s="133" t="s">
        <v>127</v>
      </c>
      <c r="U71" s="132" t="s">
        <v>285</v>
      </c>
      <c r="V71" s="132">
        <v>116</v>
      </c>
      <c r="W71" s="132">
        <v>1</v>
      </c>
      <c r="X71" s="138" t="s">
        <v>286</v>
      </c>
      <c r="Y71" s="132" t="s">
        <v>129</v>
      </c>
    </row>
    <row r="72" spans="1:25" ht="45" x14ac:dyDescent="0.2">
      <c r="A72" s="131">
        <v>63</v>
      </c>
      <c r="B72" s="186" t="s">
        <v>287</v>
      </c>
      <c r="C72" s="132" t="s">
        <v>288</v>
      </c>
      <c r="D72" s="132" t="s">
        <v>117</v>
      </c>
      <c r="E72" s="133" t="s">
        <v>87</v>
      </c>
      <c r="F72" s="132" t="s">
        <v>87</v>
      </c>
      <c r="G72" s="88" t="s">
        <v>280</v>
      </c>
      <c r="H72" s="325">
        <v>696000</v>
      </c>
      <c r="I72" s="310" t="s">
        <v>821</v>
      </c>
      <c r="J72" s="132"/>
      <c r="K72" s="132" t="s">
        <v>289</v>
      </c>
      <c r="L72" s="132" t="s">
        <v>281</v>
      </c>
      <c r="M72" s="132" t="s">
        <v>282</v>
      </c>
      <c r="N72" s="152" t="s">
        <v>283</v>
      </c>
      <c r="O72" s="132" t="s">
        <v>290</v>
      </c>
      <c r="P72" s="132" t="s">
        <v>291</v>
      </c>
      <c r="Q72" s="132" t="s">
        <v>291</v>
      </c>
      <c r="R72" s="132" t="s">
        <v>291</v>
      </c>
      <c r="S72" s="132" t="s">
        <v>291</v>
      </c>
      <c r="T72" s="133" t="s">
        <v>127</v>
      </c>
      <c r="U72" s="132" t="s">
        <v>285</v>
      </c>
      <c r="V72" s="132">
        <v>145</v>
      </c>
      <c r="W72" s="132">
        <v>2</v>
      </c>
      <c r="X72" s="138" t="s">
        <v>128</v>
      </c>
      <c r="Y72" s="132" t="s">
        <v>129</v>
      </c>
    </row>
    <row r="73" spans="1:25" ht="30" x14ac:dyDescent="0.2">
      <c r="A73" s="131">
        <v>64</v>
      </c>
      <c r="B73" s="186" t="s">
        <v>292</v>
      </c>
      <c r="C73" s="132" t="s">
        <v>293</v>
      </c>
      <c r="D73" s="132" t="s">
        <v>117</v>
      </c>
      <c r="E73" s="133" t="s">
        <v>87</v>
      </c>
      <c r="F73" s="132" t="s">
        <v>87</v>
      </c>
      <c r="G73" s="153" t="s">
        <v>294</v>
      </c>
      <c r="H73" s="325">
        <v>1464000</v>
      </c>
      <c r="I73" s="310" t="s">
        <v>821</v>
      </c>
      <c r="J73" s="132"/>
      <c r="K73" s="132" t="s">
        <v>295</v>
      </c>
      <c r="L73" s="132" t="s">
        <v>281</v>
      </c>
      <c r="M73" s="132" t="s">
        <v>282</v>
      </c>
      <c r="N73" s="152" t="s">
        <v>296</v>
      </c>
      <c r="O73" s="132" t="s">
        <v>297</v>
      </c>
      <c r="P73" s="132" t="s">
        <v>165</v>
      </c>
      <c r="Q73" s="132" t="s">
        <v>165</v>
      </c>
      <c r="R73" s="132" t="s">
        <v>165</v>
      </c>
      <c r="S73" s="132" t="s">
        <v>165</v>
      </c>
      <c r="T73" s="133" t="s">
        <v>127</v>
      </c>
      <c r="U73" s="132" t="s">
        <v>165</v>
      </c>
      <c r="V73" s="132">
        <v>305</v>
      </c>
      <c r="W73" s="132">
        <v>2</v>
      </c>
      <c r="X73" s="138" t="s">
        <v>128</v>
      </c>
      <c r="Y73" s="132" t="s">
        <v>129</v>
      </c>
    </row>
    <row r="74" spans="1:25" ht="45" x14ac:dyDescent="0.2">
      <c r="A74" s="131">
        <v>65</v>
      </c>
      <c r="B74" s="183" t="s">
        <v>298</v>
      </c>
      <c r="C74" s="154" t="s">
        <v>299</v>
      </c>
      <c r="D74" s="133" t="s">
        <v>117</v>
      </c>
      <c r="E74" s="133" t="s">
        <v>87</v>
      </c>
      <c r="F74" s="132" t="s">
        <v>87</v>
      </c>
      <c r="G74" s="87" t="s">
        <v>300</v>
      </c>
      <c r="H74" s="326">
        <v>1000000</v>
      </c>
      <c r="I74" s="159" t="s">
        <v>822</v>
      </c>
      <c r="J74" s="134"/>
      <c r="K74" s="87" t="s">
        <v>301</v>
      </c>
      <c r="L74" s="132" t="s">
        <v>281</v>
      </c>
      <c r="M74" s="132" t="s">
        <v>282</v>
      </c>
      <c r="N74" s="152" t="s">
        <v>283</v>
      </c>
      <c r="O74" s="133"/>
      <c r="P74" s="132" t="s">
        <v>135</v>
      </c>
      <c r="Q74" s="132" t="s">
        <v>135</v>
      </c>
      <c r="R74" s="132" t="s">
        <v>135</v>
      </c>
      <c r="S74" s="132" t="s">
        <v>135</v>
      </c>
      <c r="T74" s="133" t="s">
        <v>127</v>
      </c>
      <c r="U74" s="133" t="s">
        <v>285</v>
      </c>
      <c r="V74" s="133">
        <v>360</v>
      </c>
      <c r="W74" s="133">
        <v>2</v>
      </c>
      <c r="X74" s="147" t="s">
        <v>128</v>
      </c>
      <c r="Y74" s="132" t="s">
        <v>129</v>
      </c>
    </row>
    <row r="75" spans="1:25" ht="45" x14ac:dyDescent="0.2">
      <c r="A75" s="131">
        <v>66</v>
      </c>
      <c r="B75" s="183" t="s">
        <v>302</v>
      </c>
      <c r="C75" s="154" t="s">
        <v>299</v>
      </c>
      <c r="D75" s="133" t="s">
        <v>117</v>
      </c>
      <c r="E75" s="133" t="s">
        <v>87</v>
      </c>
      <c r="F75" s="132" t="s">
        <v>87</v>
      </c>
      <c r="G75" s="87">
        <v>1960</v>
      </c>
      <c r="H75" s="326">
        <v>800000</v>
      </c>
      <c r="I75" s="159" t="s">
        <v>822</v>
      </c>
      <c r="J75" s="134"/>
      <c r="K75" s="87" t="s">
        <v>303</v>
      </c>
      <c r="L75" s="132" t="s">
        <v>281</v>
      </c>
      <c r="M75" s="132" t="s">
        <v>282</v>
      </c>
      <c r="N75" s="152" t="s">
        <v>283</v>
      </c>
      <c r="O75" s="133"/>
      <c r="P75" s="132" t="s">
        <v>135</v>
      </c>
      <c r="Q75" s="132" t="s">
        <v>135</v>
      </c>
      <c r="R75" s="132" t="s">
        <v>135</v>
      </c>
      <c r="S75" s="132" t="s">
        <v>135</v>
      </c>
      <c r="T75" s="133" t="s">
        <v>127</v>
      </c>
      <c r="U75" s="133" t="s">
        <v>285</v>
      </c>
      <c r="V75" s="133">
        <v>210</v>
      </c>
      <c r="W75" s="133">
        <v>1</v>
      </c>
      <c r="X75" s="147" t="s">
        <v>128</v>
      </c>
      <c r="Y75" s="132" t="s">
        <v>129</v>
      </c>
    </row>
    <row r="76" spans="1:25" ht="39.75" customHeight="1" x14ac:dyDescent="0.2">
      <c r="A76" s="131">
        <v>67</v>
      </c>
      <c r="B76" s="190" t="s">
        <v>304</v>
      </c>
      <c r="C76" s="154" t="s">
        <v>299</v>
      </c>
      <c r="D76" s="133" t="s">
        <v>117</v>
      </c>
      <c r="E76" s="133" t="s">
        <v>87</v>
      </c>
      <c r="F76" s="132" t="s">
        <v>87</v>
      </c>
      <c r="G76" s="154" t="s">
        <v>280</v>
      </c>
      <c r="H76" s="327">
        <v>700000</v>
      </c>
      <c r="I76" s="159" t="s">
        <v>822</v>
      </c>
      <c r="J76" s="155"/>
      <c r="K76" s="154" t="s">
        <v>305</v>
      </c>
      <c r="L76" s="156" t="s">
        <v>281</v>
      </c>
      <c r="M76" s="156" t="s">
        <v>282</v>
      </c>
      <c r="N76" s="157" t="s">
        <v>306</v>
      </c>
      <c r="O76" s="132" t="s">
        <v>307</v>
      </c>
      <c r="P76" s="132" t="s">
        <v>135</v>
      </c>
      <c r="Q76" s="132" t="s">
        <v>135</v>
      </c>
      <c r="R76" s="132" t="s">
        <v>135</v>
      </c>
      <c r="S76" s="132" t="s">
        <v>135</v>
      </c>
      <c r="T76" s="133" t="s">
        <v>127</v>
      </c>
      <c r="U76" s="133" t="s">
        <v>285</v>
      </c>
      <c r="V76" s="132">
        <v>100</v>
      </c>
      <c r="W76" s="132" t="s">
        <v>308</v>
      </c>
      <c r="X76" s="147" t="s">
        <v>128</v>
      </c>
      <c r="Y76" s="132" t="s">
        <v>129</v>
      </c>
    </row>
    <row r="77" spans="1:25" ht="45" x14ac:dyDescent="0.2">
      <c r="A77" s="131">
        <v>68</v>
      </c>
      <c r="B77" s="191" t="s">
        <v>309</v>
      </c>
      <c r="C77" s="154" t="s">
        <v>299</v>
      </c>
      <c r="D77" s="154" t="s">
        <v>117</v>
      </c>
      <c r="E77" s="133" t="s">
        <v>87</v>
      </c>
      <c r="F77" s="132" t="s">
        <v>87</v>
      </c>
      <c r="G77" s="154" t="s">
        <v>310</v>
      </c>
      <c r="H77" s="327">
        <v>700000</v>
      </c>
      <c r="I77" s="159" t="s">
        <v>822</v>
      </c>
      <c r="J77" s="156"/>
      <c r="K77" s="156" t="s">
        <v>311</v>
      </c>
      <c r="L77" s="156" t="s">
        <v>281</v>
      </c>
      <c r="M77" s="156" t="s">
        <v>282</v>
      </c>
      <c r="N77" s="157" t="s">
        <v>306</v>
      </c>
      <c r="O77" s="132"/>
      <c r="P77" s="132" t="s">
        <v>165</v>
      </c>
      <c r="Q77" s="132" t="s">
        <v>165</v>
      </c>
      <c r="R77" s="132" t="s">
        <v>165</v>
      </c>
      <c r="S77" s="132" t="s">
        <v>165</v>
      </c>
      <c r="T77" s="133" t="s">
        <v>127</v>
      </c>
      <c r="U77" s="132" t="s">
        <v>165</v>
      </c>
      <c r="V77" s="132">
        <v>129.80000000000001</v>
      </c>
      <c r="W77" s="132" t="s">
        <v>308</v>
      </c>
      <c r="X77" s="147" t="s">
        <v>128</v>
      </c>
      <c r="Y77" s="132" t="s">
        <v>129</v>
      </c>
    </row>
    <row r="78" spans="1:25" ht="45" x14ac:dyDescent="0.2">
      <c r="A78" s="131">
        <v>69</v>
      </c>
      <c r="B78" s="183" t="s">
        <v>312</v>
      </c>
      <c r="C78" s="154" t="s">
        <v>299</v>
      </c>
      <c r="D78" s="154" t="s">
        <v>117</v>
      </c>
      <c r="E78" s="133" t="s">
        <v>87</v>
      </c>
      <c r="F78" s="132" t="s">
        <v>87</v>
      </c>
      <c r="G78" s="87"/>
      <c r="H78" s="325">
        <v>792000</v>
      </c>
      <c r="I78" s="310" t="s">
        <v>821</v>
      </c>
      <c r="J78" s="134"/>
      <c r="K78" s="87" t="s">
        <v>313</v>
      </c>
      <c r="L78" s="156" t="s">
        <v>281</v>
      </c>
      <c r="M78" s="156" t="s">
        <v>282</v>
      </c>
      <c r="N78" s="157" t="s">
        <v>306</v>
      </c>
      <c r="O78" s="132" t="s">
        <v>314</v>
      </c>
      <c r="P78" s="133" t="s">
        <v>135</v>
      </c>
      <c r="Q78" s="133" t="s">
        <v>135</v>
      </c>
      <c r="R78" s="133" t="s">
        <v>135</v>
      </c>
      <c r="S78" s="133" t="s">
        <v>135</v>
      </c>
      <c r="T78" s="133" t="s">
        <v>127</v>
      </c>
      <c r="U78" s="133" t="s">
        <v>285</v>
      </c>
      <c r="V78" s="133">
        <v>165</v>
      </c>
      <c r="W78" s="133">
        <v>1</v>
      </c>
      <c r="X78" s="147" t="s">
        <v>128</v>
      </c>
      <c r="Y78" s="132" t="s">
        <v>129</v>
      </c>
    </row>
    <row r="79" spans="1:25" ht="45" x14ac:dyDescent="0.2">
      <c r="A79" s="131">
        <v>70</v>
      </c>
      <c r="B79" s="183" t="s">
        <v>315</v>
      </c>
      <c r="C79" s="158" t="s">
        <v>299</v>
      </c>
      <c r="D79" s="87" t="s">
        <v>117</v>
      </c>
      <c r="E79" s="133" t="s">
        <v>87</v>
      </c>
      <c r="F79" s="132" t="s">
        <v>87</v>
      </c>
      <c r="G79" s="87"/>
      <c r="H79" s="325">
        <v>393000</v>
      </c>
      <c r="I79" s="310" t="s">
        <v>821</v>
      </c>
      <c r="J79" s="134"/>
      <c r="K79" s="87" t="s">
        <v>316</v>
      </c>
      <c r="L79" s="156" t="s">
        <v>281</v>
      </c>
      <c r="M79" s="156" t="s">
        <v>282</v>
      </c>
      <c r="N79" s="157" t="s">
        <v>306</v>
      </c>
      <c r="O79" s="133"/>
      <c r="P79" s="133" t="s">
        <v>135</v>
      </c>
      <c r="Q79" s="133" t="s">
        <v>135</v>
      </c>
      <c r="R79" s="133" t="s">
        <v>135</v>
      </c>
      <c r="S79" s="133" t="s">
        <v>135</v>
      </c>
      <c r="T79" s="133" t="s">
        <v>127</v>
      </c>
      <c r="U79" s="133" t="s">
        <v>285</v>
      </c>
      <c r="V79" s="133">
        <v>82</v>
      </c>
      <c r="W79" s="133">
        <v>1</v>
      </c>
      <c r="X79" s="147" t="s">
        <v>128</v>
      </c>
      <c r="Y79" s="132" t="s">
        <v>129</v>
      </c>
    </row>
    <row r="80" spans="1:25" ht="60" x14ac:dyDescent="0.2">
      <c r="A80" s="131">
        <v>71</v>
      </c>
      <c r="B80" s="183" t="s">
        <v>317</v>
      </c>
      <c r="C80" s="132" t="s">
        <v>299</v>
      </c>
      <c r="D80" s="87" t="s">
        <v>117</v>
      </c>
      <c r="E80" s="133" t="s">
        <v>87</v>
      </c>
      <c r="F80" s="132" t="s">
        <v>87</v>
      </c>
      <c r="G80" s="87"/>
      <c r="H80" s="326">
        <v>250000</v>
      </c>
      <c r="I80" s="159" t="s">
        <v>822</v>
      </c>
      <c r="J80" s="134"/>
      <c r="K80" s="87" t="s">
        <v>318</v>
      </c>
      <c r="L80" s="156" t="s">
        <v>281</v>
      </c>
      <c r="M80" s="156" t="s">
        <v>282</v>
      </c>
      <c r="N80" s="157" t="s">
        <v>306</v>
      </c>
      <c r="O80" s="133" t="s">
        <v>319</v>
      </c>
      <c r="P80" s="133" t="s">
        <v>125</v>
      </c>
      <c r="Q80" s="133" t="s">
        <v>125</v>
      </c>
      <c r="R80" s="133" t="s">
        <v>125</v>
      </c>
      <c r="S80" s="133" t="s">
        <v>125</v>
      </c>
      <c r="T80" s="133" t="s">
        <v>127</v>
      </c>
      <c r="U80" s="133" t="s">
        <v>125</v>
      </c>
      <c r="V80" s="133">
        <v>120</v>
      </c>
      <c r="W80" s="133">
        <v>1</v>
      </c>
      <c r="X80" s="147" t="s">
        <v>286</v>
      </c>
      <c r="Y80" s="132" t="s">
        <v>129</v>
      </c>
    </row>
    <row r="81" spans="1:25" ht="45" x14ac:dyDescent="0.2">
      <c r="A81" s="131">
        <v>72</v>
      </c>
      <c r="B81" s="183" t="s">
        <v>320</v>
      </c>
      <c r="C81" s="132" t="s">
        <v>299</v>
      </c>
      <c r="D81" s="87" t="s">
        <v>117</v>
      </c>
      <c r="E81" s="133" t="s">
        <v>87</v>
      </c>
      <c r="F81" s="132" t="s">
        <v>87</v>
      </c>
      <c r="G81" s="87" t="s">
        <v>280</v>
      </c>
      <c r="H81" s="325">
        <v>48000</v>
      </c>
      <c r="I81" s="310" t="s">
        <v>821</v>
      </c>
      <c r="J81" s="134"/>
      <c r="K81" s="87" t="s">
        <v>321</v>
      </c>
      <c r="L81" s="156" t="s">
        <v>281</v>
      </c>
      <c r="M81" s="156" t="s">
        <v>282</v>
      </c>
      <c r="N81" s="157" t="s">
        <v>306</v>
      </c>
      <c r="O81" s="133"/>
      <c r="P81" s="133" t="s">
        <v>125</v>
      </c>
      <c r="Q81" s="133" t="s">
        <v>125</v>
      </c>
      <c r="R81" s="133" t="s">
        <v>125</v>
      </c>
      <c r="S81" s="133" t="s">
        <v>125</v>
      </c>
      <c r="T81" s="133" t="s">
        <v>127</v>
      </c>
      <c r="U81" s="133" t="s">
        <v>125</v>
      </c>
      <c r="V81" s="133">
        <v>10</v>
      </c>
      <c r="W81" s="133">
        <v>2</v>
      </c>
      <c r="X81" s="147" t="s">
        <v>128</v>
      </c>
      <c r="Y81" s="132" t="s">
        <v>129</v>
      </c>
    </row>
    <row r="82" spans="1:25" ht="45" x14ac:dyDescent="0.2">
      <c r="A82" s="131">
        <v>73</v>
      </c>
      <c r="B82" s="183" t="s">
        <v>322</v>
      </c>
      <c r="C82" s="132" t="s">
        <v>299</v>
      </c>
      <c r="D82" s="87" t="s">
        <v>117</v>
      </c>
      <c r="E82" s="133" t="s">
        <v>87</v>
      </c>
      <c r="F82" s="132" t="s">
        <v>87</v>
      </c>
      <c r="G82" s="87" t="s">
        <v>280</v>
      </c>
      <c r="H82" s="325">
        <v>432000</v>
      </c>
      <c r="I82" s="310" t="s">
        <v>821</v>
      </c>
      <c r="J82" s="134"/>
      <c r="K82" s="87" t="s">
        <v>220</v>
      </c>
      <c r="L82" s="156" t="s">
        <v>281</v>
      </c>
      <c r="M82" s="156" t="s">
        <v>282</v>
      </c>
      <c r="N82" s="157" t="s">
        <v>306</v>
      </c>
      <c r="O82" s="133"/>
      <c r="P82" s="133" t="s">
        <v>125</v>
      </c>
      <c r="Q82" s="133" t="s">
        <v>125</v>
      </c>
      <c r="R82" s="133" t="s">
        <v>125</v>
      </c>
      <c r="S82" s="133" t="s">
        <v>125</v>
      </c>
      <c r="T82" s="133" t="s">
        <v>127</v>
      </c>
      <c r="U82" s="133" t="s">
        <v>125</v>
      </c>
      <c r="V82" s="133">
        <v>90</v>
      </c>
      <c r="W82" s="133">
        <v>2</v>
      </c>
      <c r="X82" s="147" t="s">
        <v>286</v>
      </c>
      <c r="Y82" s="132" t="s">
        <v>129</v>
      </c>
    </row>
    <row r="83" spans="1:25" ht="45" x14ac:dyDescent="0.2">
      <c r="A83" s="131">
        <v>74</v>
      </c>
      <c r="B83" s="183" t="s">
        <v>323</v>
      </c>
      <c r="C83" s="132"/>
      <c r="D83" s="87" t="s">
        <v>117</v>
      </c>
      <c r="E83" s="133" t="s">
        <v>87</v>
      </c>
      <c r="F83" s="132" t="s">
        <v>87</v>
      </c>
      <c r="G83" s="87" t="s">
        <v>280</v>
      </c>
      <c r="H83" s="327">
        <v>50000</v>
      </c>
      <c r="I83" s="159" t="s">
        <v>822</v>
      </c>
      <c r="J83" s="134"/>
      <c r="K83" s="87" t="s">
        <v>184</v>
      </c>
      <c r="L83" s="156" t="s">
        <v>281</v>
      </c>
      <c r="M83" s="156" t="s">
        <v>282</v>
      </c>
      <c r="N83" s="157" t="s">
        <v>306</v>
      </c>
      <c r="O83" s="133"/>
      <c r="P83" s="133" t="s">
        <v>165</v>
      </c>
      <c r="Q83" s="133" t="s">
        <v>165</v>
      </c>
      <c r="R83" s="133" t="s">
        <v>165</v>
      </c>
      <c r="S83" s="133" t="s">
        <v>165</v>
      </c>
      <c r="T83" s="133" t="s">
        <v>127</v>
      </c>
      <c r="U83" s="133" t="s">
        <v>165</v>
      </c>
      <c r="V83" s="133">
        <v>50</v>
      </c>
      <c r="W83" s="133">
        <v>1</v>
      </c>
      <c r="X83" s="147" t="s">
        <v>286</v>
      </c>
      <c r="Y83" s="132" t="s">
        <v>129</v>
      </c>
    </row>
    <row r="84" spans="1:25" ht="45" x14ac:dyDescent="0.2">
      <c r="A84" s="131">
        <v>75</v>
      </c>
      <c r="B84" s="183" t="s">
        <v>324</v>
      </c>
      <c r="C84" s="132" t="s">
        <v>299</v>
      </c>
      <c r="D84" s="87" t="s">
        <v>117</v>
      </c>
      <c r="E84" s="133" t="s">
        <v>87</v>
      </c>
      <c r="F84" s="132" t="s">
        <v>87</v>
      </c>
      <c r="G84" s="87" t="s">
        <v>280</v>
      </c>
      <c r="H84" s="326">
        <v>100000</v>
      </c>
      <c r="I84" s="159" t="s">
        <v>822</v>
      </c>
      <c r="J84" s="134"/>
      <c r="K84" s="87" t="s">
        <v>325</v>
      </c>
      <c r="L84" s="156" t="s">
        <v>281</v>
      </c>
      <c r="M84" s="156" t="s">
        <v>282</v>
      </c>
      <c r="N84" s="157" t="s">
        <v>306</v>
      </c>
      <c r="O84" s="133"/>
      <c r="P84" s="133" t="s">
        <v>125</v>
      </c>
      <c r="Q84" s="133" t="s">
        <v>125</v>
      </c>
      <c r="R84" s="133" t="s">
        <v>125</v>
      </c>
      <c r="S84" s="133" t="s">
        <v>125</v>
      </c>
      <c r="T84" s="133" t="s">
        <v>127</v>
      </c>
      <c r="U84" s="133" t="s">
        <v>125</v>
      </c>
      <c r="V84" s="133">
        <v>60</v>
      </c>
      <c r="W84" s="133">
        <v>1</v>
      </c>
      <c r="X84" s="147" t="s">
        <v>286</v>
      </c>
      <c r="Y84" s="132" t="s">
        <v>129</v>
      </c>
    </row>
    <row r="85" spans="1:25" ht="45" x14ac:dyDescent="0.2">
      <c r="A85" s="131">
        <v>76</v>
      </c>
      <c r="B85" s="183" t="s">
        <v>326</v>
      </c>
      <c r="C85" s="132" t="s">
        <v>299</v>
      </c>
      <c r="D85" s="87" t="s">
        <v>117</v>
      </c>
      <c r="E85" s="133" t="s">
        <v>87</v>
      </c>
      <c r="F85" s="132" t="s">
        <v>87</v>
      </c>
      <c r="G85" s="87" t="s">
        <v>280</v>
      </c>
      <c r="H85" s="326">
        <v>1000000</v>
      </c>
      <c r="I85" s="159" t="s">
        <v>822</v>
      </c>
      <c r="J85" s="134"/>
      <c r="K85" s="87" t="s">
        <v>327</v>
      </c>
      <c r="L85" s="156" t="s">
        <v>281</v>
      </c>
      <c r="M85" s="156" t="s">
        <v>282</v>
      </c>
      <c r="N85" s="157" t="s">
        <v>306</v>
      </c>
      <c r="O85" s="133"/>
      <c r="P85" s="133" t="s">
        <v>125</v>
      </c>
      <c r="Q85" s="133" t="s">
        <v>125</v>
      </c>
      <c r="R85" s="133" t="s">
        <v>125</v>
      </c>
      <c r="S85" s="133" t="s">
        <v>125</v>
      </c>
      <c r="T85" s="133" t="s">
        <v>127</v>
      </c>
      <c r="U85" s="133" t="s">
        <v>125</v>
      </c>
      <c r="V85" s="133">
        <v>300</v>
      </c>
      <c r="W85" s="133">
        <v>1</v>
      </c>
      <c r="X85" s="147" t="s">
        <v>128</v>
      </c>
      <c r="Y85" s="132" t="s">
        <v>129</v>
      </c>
    </row>
    <row r="86" spans="1:25" ht="33" x14ac:dyDescent="0.2">
      <c r="A86" s="131">
        <v>77</v>
      </c>
      <c r="B86" s="187" t="s">
        <v>328</v>
      </c>
      <c r="C86" s="132"/>
      <c r="D86" s="87"/>
      <c r="E86" s="87"/>
      <c r="F86" s="132" t="s">
        <v>87</v>
      </c>
      <c r="G86" s="87">
        <v>2019</v>
      </c>
      <c r="H86" s="326">
        <v>299699.98</v>
      </c>
      <c r="I86" s="260" t="s">
        <v>815</v>
      </c>
      <c r="J86" s="134"/>
      <c r="K86" s="87" t="s">
        <v>329</v>
      </c>
      <c r="L86" s="160"/>
      <c r="M86" s="160"/>
      <c r="N86" s="161"/>
      <c r="O86" s="133"/>
      <c r="P86" s="133"/>
      <c r="Q86" s="133"/>
      <c r="R86" s="133"/>
      <c r="S86" s="133"/>
      <c r="T86" s="133"/>
      <c r="U86" s="133"/>
      <c r="V86" s="147"/>
      <c r="W86" s="147"/>
      <c r="X86" s="147"/>
      <c r="Y86" s="132"/>
    </row>
    <row r="87" spans="1:25" x14ac:dyDescent="0.2">
      <c r="A87" s="131">
        <v>78</v>
      </c>
      <c r="B87" s="187" t="s">
        <v>330</v>
      </c>
      <c r="C87" s="132"/>
      <c r="D87" s="87"/>
      <c r="E87" s="87"/>
      <c r="F87" s="132" t="s">
        <v>87</v>
      </c>
      <c r="G87" s="87">
        <v>2021</v>
      </c>
      <c r="H87" s="326">
        <v>25269.97</v>
      </c>
      <c r="I87" s="260" t="s">
        <v>815</v>
      </c>
      <c r="J87" s="134"/>
      <c r="K87" s="87" t="s">
        <v>177</v>
      </c>
      <c r="L87" s="160"/>
      <c r="M87" s="160"/>
      <c r="N87" s="161"/>
      <c r="O87" s="133"/>
      <c r="P87" s="133"/>
      <c r="Q87" s="133"/>
      <c r="R87" s="133"/>
      <c r="S87" s="133"/>
      <c r="T87" s="133"/>
      <c r="U87" s="133"/>
      <c r="V87" s="147"/>
      <c r="W87" s="147"/>
      <c r="X87" s="147"/>
      <c r="Y87" s="132"/>
    </row>
    <row r="88" spans="1:25" ht="45" x14ac:dyDescent="0.2">
      <c r="A88" s="131">
        <v>79</v>
      </c>
      <c r="B88" s="183" t="s">
        <v>331</v>
      </c>
      <c r="C88" s="132" t="s">
        <v>299</v>
      </c>
      <c r="D88" s="87" t="s">
        <v>117</v>
      </c>
      <c r="E88" s="87" t="s">
        <v>87</v>
      </c>
      <c r="F88" s="132" t="s">
        <v>87</v>
      </c>
      <c r="G88" s="87" t="s">
        <v>280</v>
      </c>
      <c r="H88" s="326">
        <v>100000</v>
      </c>
      <c r="I88" s="159" t="s">
        <v>822</v>
      </c>
      <c r="J88" s="134"/>
      <c r="K88" s="87" t="s">
        <v>332</v>
      </c>
      <c r="L88" s="160" t="s">
        <v>281</v>
      </c>
      <c r="M88" s="160" t="s">
        <v>282</v>
      </c>
      <c r="N88" s="157" t="s">
        <v>306</v>
      </c>
      <c r="O88" s="133"/>
      <c r="P88" s="133" t="s">
        <v>165</v>
      </c>
      <c r="Q88" s="133" t="s">
        <v>125</v>
      </c>
      <c r="R88" s="133" t="s">
        <v>125</v>
      </c>
      <c r="S88" s="133" t="s">
        <v>165</v>
      </c>
      <c r="T88" s="133" t="s">
        <v>127</v>
      </c>
      <c r="U88" s="133" t="s">
        <v>165</v>
      </c>
      <c r="V88" s="147">
        <v>53</v>
      </c>
      <c r="W88" s="147">
        <v>2</v>
      </c>
      <c r="X88" s="147" t="s">
        <v>333</v>
      </c>
      <c r="Y88" s="132" t="s">
        <v>129</v>
      </c>
    </row>
    <row r="89" spans="1:25" ht="45" x14ac:dyDescent="0.2">
      <c r="A89" s="131">
        <v>80</v>
      </c>
      <c r="B89" s="183" t="s">
        <v>334</v>
      </c>
      <c r="C89" s="132" t="s">
        <v>299</v>
      </c>
      <c r="D89" s="87" t="s">
        <v>117</v>
      </c>
      <c r="E89" s="87" t="s">
        <v>87</v>
      </c>
      <c r="F89" s="132" t="s">
        <v>87</v>
      </c>
      <c r="G89" s="87" t="s">
        <v>280</v>
      </c>
      <c r="H89" s="326">
        <v>100000</v>
      </c>
      <c r="I89" s="159" t="s">
        <v>822</v>
      </c>
      <c r="J89" s="134"/>
      <c r="K89" s="87" t="s">
        <v>335</v>
      </c>
      <c r="L89" s="160" t="s">
        <v>281</v>
      </c>
      <c r="M89" s="160" t="s">
        <v>282</v>
      </c>
      <c r="N89" s="157" t="s">
        <v>306</v>
      </c>
      <c r="O89" s="133"/>
      <c r="P89" s="133" t="s">
        <v>125</v>
      </c>
      <c r="Q89" s="133" t="s">
        <v>125</v>
      </c>
      <c r="R89" s="133" t="s">
        <v>125</v>
      </c>
      <c r="S89" s="133" t="s">
        <v>125</v>
      </c>
      <c r="T89" s="133" t="s">
        <v>127</v>
      </c>
      <c r="U89" s="133" t="s">
        <v>125</v>
      </c>
      <c r="V89" s="147">
        <v>60</v>
      </c>
      <c r="W89" s="147">
        <v>2</v>
      </c>
      <c r="X89" s="147" t="s">
        <v>286</v>
      </c>
      <c r="Y89" s="132" t="s">
        <v>129</v>
      </c>
    </row>
    <row r="90" spans="1:25" ht="45" x14ac:dyDescent="0.2">
      <c r="A90" s="131">
        <v>81</v>
      </c>
      <c r="B90" s="183" t="s">
        <v>336</v>
      </c>
      <c r="C90" s="132" t="s">
        <v>299</v>
      </c>
      <c r="D90" s="87" t="s">
        <v>117</v>
      </c>
      <c r="E90" s="87" t="s">
        <v>87</v>
      </c>
      <c r="F90" s="132" t="s">
        <v>87</v>
      </c>
      <c r="G90" s="87" t="s">
        <v>280</v>
      </c>
      <c r="H90" s="326">
        <v>250000</v>
      </c>
      <c r="I90" s="159" t="s">
        <v>822</v>
      </c>
      <c r="J90" s="134"/>
      <c r="K90" s="87" t="s">
        <v>337</v>
      </c>
      <c r="L90" s="160" t="s">
        <v>281</v>
      </c>
      <c r="M90" s="160" t="s">
        <v>282</v>
      </c>
      <c r="N90" s="157" t="s">
        <v>306</v>
      </c>
      <c r="O90" s="133"/>
      <c r="P90" s="133" t="s">
        <v>338</v>
      </c>
      <c r="Q90" s="133" t="s">
        <v>165</v>
      </c>
      <c r="R90" s="133" t="s">
        <v>165</v>
      </c>
      <c r="S90" s="133" t="s">
        <v>125</v>
      </c>
      <c r="T90" s="133" t="s">
        <v>127</v>
      </c>
      <c r="U90" s="133" t="s">
        <v>125</v>
      </c>
      <c r="V90" s="147">
        <v>90</v>
      </c>
      <c r="W90" s="147">
        <v>1</v>
      </c>
      <c r="X90" s="147" t="s">
        <v>333</v>
      </c>
      <c r="Y90" s="132" t="s">
        <v>129</v>
      </c>
    </row>
    <row r="91" spans="1:25" ht="45" x14ac:dyDescent="0.2">
      <c r="A91" s="131">
        <v>82</v>
      </c>
      <c r="B91" s="186" t="s">
        <v>339</v>
      </c>
      <c r="C91" s="132" t="s">
        <v>299</v>
      </c>
      <c r="D91" s="87" t="s">
        <v>117</v>
      </c>
      <c r="E91" s="87" t="s">
        <v>87</v>
      </c>
      <c r="F91" s="132" t="s">
        <v>87</v>
      </c>
      <c r="G91" s="87" t="s">
        <v>280</v>
      </c>
      <c r="H91" s="325">
        <v>274000</v>
      </c>
      <c r="I91" s="310" t="s">
        <v>821</v>
      </c>
      <c r="J91" s="132"/>
      <c r="K91" s="132" t="s">
        <v>340</v>
      </c>
      <c r="L91" s="160" t="s">
        <v>281</v>
      </c>
      <c r="M91" s="160" t="s">
        <v>282</v>
      </c>
      <c r="N91" s="157" t="s">
        <v>306</v>
      </c>
      <c r="O91" s="132"/>
      <c r="P91" s="132" t="s">
        <v>125</v>
      </c>
      <c r="Q91" s="132" t="s">
        <v>125</v>
      </c>
      <c r="R91" s="132" t="s">
        <v>125</v>
      </c>
      <c r="S91" s="132" t="s">
        <v>125</v>
      </c>
      <c r="T91" s="133" t="s">
        <v>127</v>
      </c>
      <c r="U91" s="132" t="s">
        <v>125</v>
      </c>
      <c r="V91" s="138">
        <v>57</v>
      </c>
      <c r="W91" s="138">
        <v>2</v>
      </c>
      <c r="X91" s="138" t="s">
        <v>286</v>
      </c>
      <c r="Y91" s="132" t="s">
        <v>129</v>
      </c>
    </row>
    <row r="92" spans="1:25" ht="45" x14ac:dyDescent="0.2">
      <c r="A92" s="131">
        <v>83</v>
      </c>
      <c r="B92" s="186" t="s">
        <v>341</v>
      </c>
      <c r="C92" s="132" t="s">
        <v>299</v>
      </c>
      <c r="D92" s="87" t="s">
        <v>117</v>
      </c>
      <c r="E92" s="87" t="s">
        <v>87</v>
      </c>
      <c r="F92" s="132" t="s">
        <v>87</v>
      </c>
      <c r="G92" s="87" t="s">
        <v>280</v>
      </c>
      <c r="H92" s="325">
        <v>480000</v>
      </c>
      <c r="I92" s="310" t="s">
        <v>821</v>
      </c>
      <c r="J92" s="132"/>
      <c r="K92" s="132" t="s">
        <v>342</v>
      </c>
      <c r="L92" s="160" t="s">
        <v>281</v>
      </c>
      <c r="M92" s="160" t="s">
        <v>282</v>
      </c>
      <c r="N92" s="157" t="s">
        <v>306</v>
      </c>
      <c r="O92" s="132" t="s">
        <v>343</v>
      </c>
      <c r="P92" s="132" t="s">
        <v>135</v>
      </c>
      <c r="Q92" s="132" t="s">
        <v>135</v>
      </c>
      <c r="R92" s="132" t="s">
        <v>135</v>
      </c>
      <c r="S92" s="132" t="s">
        <v>135</v>
      </c>
      <c r="T92" s="133" t="s">
        <v>127</v>
      </c>
      <c r="U92" s="132" t="s">
        <v>135</v>
      </c>
      <c r="V92" s="138">
        <v>100</v>
      </c>
      <c r="W92" s="138">
        <v>2</v>
      </c>
      <c r="X92" s="138" t="s">
        <v>286</v>
      </c>
      <c r="Y92" s="132" t="s">
        <v>129</v>
      </c>
    </row>
    <row r="93" spans="1:25" ht="45" x14ac:dyDescent="0.2">
      <c r="A93" s="131">
        <v>84</v>
      </c>
      <c r="B93" s="186" t="s">
        <v>344</v>
      </c>
      <c r="C93" s="132" t="s">
        <v>299</v>
      </c>
      <c r="D93" s="87" t="s">
        <v>117</v>
      </c>
      <c r="E93" s="87" t="s">
        <v>87</v>
      </c>
      <c r="F93" s="132" t="s">
        <v>87</v>
      </c>
      <c r="G93" s="87">
        <v>1923</v>
      </c>
      <c r="H93" s="326">
        <v>200000</v>
      </c>
      <c r="I93" s="159" t="s">
        <v>822</v>
      </c>
      <c r="J93" s="132"/>
      <c r="K93" s="132" t="s">
        <v>345</v>
      </c>
      <c r="L93" s="160" t="s">
        <v>281</v>
      </c>
      <c r="M93" s="160" t="s">
        <v>282</v>
      </c>
      <c r="N93" s="157" t="s">
        <v>306</v>
      </c>
      <c r="O93" s="132"/>
      <c r="P93" s="132" t="s">
        <v>165</v>
      </c>
      <c r="Q93" s="132" t="s">
        <v>165</v>
      </c>
      <c r="R93" s="132" t="s">
        <v>165</v>
      </c>
      <c r="S93" s="132" t="s">
        <v>165</v>
      </c>
      <c r="T93" s="133" t="s">
        <v>127</v>
      </c>
      <c r="U93" s="132" t="s">
        <v>165</v>
      </c>
      <c r="V93" s="138">
        <v>51</v>
      </c>
      <c r="W93" s="138">
        <v>1</v>
      </c>
      <c r="X93" s="138" t="s">
        <v>286</v>
      </c>
      <c r="Y93" s="132" t="s">
        <v>129</v>
      </c>
    </row>
    <row r="94" spans="1:25" ht="45" x14ac:dyDescent="0.2">
      <c r="A94" s="131">
        <v>85</v>
      </c>
      <c r="B94" s="186" t="s">
        <v>346</v>
      </c>
      <c r="C94" s="132" t="s">
        <v>299</v>
      </c>
      <c r="D94" s="164" t="s">
        <v>87</v>
      </c>
      <c r="E94" s="87" t="s">
        <v>87</v>
      </c>
      <c r="F94" s="132" t="s">
        <v>87</v>
      </c>
      <c r="G94" s="87" t="s">
        <v>280</v>
      </c>
      <c r="H94" s="327">
        <v>120000</v>
      </c>
      <c r="I94" s="159" t="s">
        <v>822</v>
      </c>
      <c r="J94" s="132"/>
      <c r="K94" s="132" t="s">
        <v>347</v>
      </c>
      <c r="L94" s="160" t="s">
        <v>281</v>
      </c>
      <c r="M94" s="160" t="s">
        <v>282</v>
      </c>
      <c r="N94" s="157" t="s">
        <v>306</v>
      </c>
      <c r="O94" s="132"/>
      <c r="P94" s="299" t="s">
        <v>783</v>
      </c>
      <c r="Q94" s="299"/>
      <c r="R94" s="299"/>
      <c r="S94" s="299"/>
      <c r="T94" s="299"/>
      <c r="U94" s="299"/>
      <c r="V94" s="138">
        <v>71.900000000000006</v>
      </c>
      <c r="W94" s="138">
        <v>2</v>
      </c>
      <c r="X94" s="138" t="s">
        <v>286</v>
      </c>
      <c r="Y94" s="132" t="s">
        <v>129</v>
      </c>
    </row>
    <row r="95" spans="1:25" ht="45" x14ac:dyDescent="0.2">
      <c r="A95" s="131">
        <v>86</v>
      </c>
      <c r="B95" s="186" t="s">
        <v>348</v>
      </c>
      <c r="C95" s="132" t="s">
        <v>299</v>
      </c>
      <c r="D95" s="132" t="s">
        <v>117</v>
      </c>
      <c r="E95" s="87" t="s">
        <v>87</v>
      </c>
      <c r="F95" s="132" t="s">
        <v>87</v>
      </c>
      <c r="G95" s="87" t="s">
        <v>280</v>
      </c>
      <c r="H95" s="325">
        <v>677000</v>
      </c>
      <c r="I95" s="310" t="s">
        <v>821</v>
      </c>
      <c r="J95" s="132"/>
      <c r="K95" s="132" t="s">
        <v>349</v>
      </c>
      <c r="L95" s="160" t="s">
        <v>281</v>
      </c>
      <c r="M95" s="160" t="s">
        <v>282</v>
      </c>
      <c r="N95" s="157" t="s">
        <v>306</v>
      </c>
      <c r="O95" s="132"/>
      <c r="P95" s="132" t="s">
        <v>165</v>
      </c>
      <c r="Q95" s="132" t="s">
        <v>125</v>
      </c>
      <c r="R95" s="132" t="s">
        <v>165</v>
      </c>
      <c r="S95" s="132" t="s">
        <v>165</v>
      </c>
      <c r="T95" s="133" t="s">
        <v>127</v>
      </c>
      <c r="U95" s="132" t="s">
        <v>125</v>
      </c>
      <c r="V95" s="138">
        <v>141</v>
      </c>
      <c r="W95" s="138">
        <v>2</v>
      </c>
      <c r="X95" s="138" t="s">
        <v>286</v>
      </c>
      <c r="Y95" s="132" t="s">
        <v>129</v>
      </c>
    </row>
    <row r="96" spans="1:25" ht="45" customHeight="1" x14ac:dyDescent="0.2">
      <c r="A96" s="131">
        <v>87</v>
      </c>
      <c r="B96" s="186" t="s">
        <v>823</v>
      </c>
      <c r="C96" s="132" t="s">
        <v>299</v>
      </c>
      <c r="D96" s="132" t="s">
        <v>117</v>
      </c>
      <c r="E96" s="87" t="s">
        <v>87</v>
      </c>
      <c r="F96" s="132" t="s">
        <v>87</v>
      </c>
      <c r="G96" s="87" t="s">
        <v>670</v>
      </c>
      <c r="H96" s="326">
        <v>300000</v>
      </c>
      <c r="I96" s="159" t="s">
        <v>822</v>
      </c>
      <c r="J96" s="132"/>
      <c r="K96" s="132" t="s">
        <v>672</v>
      </c>
      <c r="L96" s="87" t="s">
        <v>121</v>
      </c>
      <c r="M96" s="178" t="s">
        <v>673</v>
      </c>
      <c r="N96" s="135" t="s">
        <v>674</v>
      </c>
      <c r="O96" s="133" t="s">
        <v>824</v>
      </c>
      <c r="P96" s="133" t="s">
        <v>135</v>
      </c>
      <c r="Q96" s="133" t="s">
        <v>135</v>
      </c>
      <c r="R96" s="133" t="s">
        <v>135</v>
      </c>
      <c r="S96" s="133" t="s">
        <v>135</v>
      </c>
      <c r="T96" s="133" t="s">
        <v>127</v>
      </c>
      <c r="U96" s="133" t="s">
        <v>135</v>
      </c>
      <c r="V96" s="136">
        <v>81.400000000000006</v>
      </c>
      <c r="W96" s="137">
        <v>1</v>
      </c>
      <c r="X96" s="138" t="s">
        <v>128</v>
      </c>
      <c r="Y96" s="132" t="s">
        <v>129</v>
      </c>
    </row>
    <row r="97" spans="1:25" ht="15.75" x14ac:dyDescent="0.2">
      <c r="A97" s="285" t="s">
        <v>0</v>
      </c>
      <c r="B97" s="285" t="s">
        <v>0</v>
      </c>
      <c r="C97" s="285"/>
      <c r="D97" s="258"/>
      <c r="E97" s="258"/>
      <c r="F97" s="259"/>
      <c r="G97" s="170"/>
      <c r="H97" s="328">
        <f>SUM(H10:H96)</f>
        <v>38895365.079999991</v>
      </c>
      <c r="I97" s="311"/>
      <c r="J97" s="138"/>
      <c r="K97" s="138"/>
      <c r="L97" s="138"/>
      <c r="M97" s="138"/>
      <c r="N97" s="165"/>
      <c r="O97" s="138"/>
      <c r="P97" s="138"/>
      <c r="Q97" s="138"/>
      <c r="R97" s="138"/>
      <c r="S97" s="138"/>
      <c r="T97" s="138"/>
      <c r="U97" s="138"/>
      <c r="V97" s="138"/>
      <c r="W97" s="138"/>
      <c r="X97" s="138"/>
      <c r="Y97" s="132"/>
    </row>
    <row r="98" spans="1:25" ht="12.75" customHeight="1" x14ac:dyDescent="0.2">
      <c r="A98" s="288" t="s">
        <v>444</v>
      </c>
      <c r="B98" s="288"/>
      <c r="C98" s="288"/>
      <c r="D98" s="288"/>
      <c r="E98" s="288"/>
      <c r="F98" s="288"/>
      <c r="G98" s="288"/>
      <c r="H98" s="329"/>
      <c r="I98" s="166"/>
      <c r="J98" s="167"/>
      <c r="K98" s="167"/>
      <c r="L98" s="167"/>
      <c r="M98" s="167"/>
      <c r="N98" s="168"/>
      <c r="O98" s="167"/>
      <c r="P98" s="167"/>
      <c r="Q98" s="167"/>
      <c r="R98" s="167"/>
      <c r="S98" s="167"/>
      <c r="T98" s="167"/>
      <c r="U98" s="167"/>
      <c r="V98" s="167"/>
      <c r="W98" s="167"/>
      <c r="X98" s="167"/>
      <c r="Y98" s="196"/>
    </row>
    <row r="99" spans="1:25" ht="75" x14ac:dyDescent="0.2">
      <c r="A99" s="146">
        <v>1</v>
      </c>
      <c r="B99" s="192" t="s">
        <v>407</v>
      </c>
      <c r="C99" s="84"/>
      <c r="D99" s="84" t="s">
        <v>117</v>
      </c>
      <c r="E99" s="84" t="s">
        <v>87</v>
      </c>
      <c r="F99" s="132" t="s">
        <v>87</v>
      </c>
      <c r="G99" s="85" t="s">
        <v>408</v>
      </c>
      <c r="H99" s="327">
        <v>3500000</v>
      </c>
      <c r="I99" s="159" t="s">
        <v>822</v>
      </c>
      <c r="J99" s="86" t="s">
        <v>409</v>
      </c>
      <c r="K99" s="87" t="s">
        <v>410</v>
      </c>
      <c r="L99" s="138"/>
      <c r="M99" s="87" t="s">
        <v>411</v>
      </c>
      <c r="N99" s="150" t="s">
        <v>411</v>
      </c>
      <c r="O99" s="132"/>
      <c r="P99" s="132" t="s">
        <v>125</v>
      </c>
      <c r="Q99" s="132" t="s">
        <v>125</v>
      </c>
      <c r="R99" s="132" t="s">
        <v>125</v>
      </c>
      <c r="S99" s="132" t="s">
        <v>125</v>
      </c>
      <c r="T99" s="132" t="s">
        <v>454</v>
      </c>
      <c r="U99" s="132" t="s">
        <v>125</v>
      </c>
      <c r="V99" s="132">
        <v>500</v>
      </c>
      <c r="W99" s="132">
        <v>2</v>
      </c>
      <c r="X99" s="132" t="s">
        <v>129</v>
      </c>
      <c r="Y99" s="132" t="s">
        <v>117</v>
      </c>
    </row>
    <row r="100" spans="1:25" ht="60" x14ac:dyDescent="0.2">
      <c r="A100" s="142">
        <v>2</v>
      </c>
      <c r="B100" s="186" t="s">
        <v>412</v>
      </c>
      <c r="C100" s="133" t="s">
        <v>413</v>
      </c>
      <c r="D100" s="133" t="s">
        <v>117</v>
      </c>
      <c r="E100" s="144" t="s">
        <v>87</v>
      </c>
      <c r="F100" s="132" t="s">
        <v>87</v>
      </c>
      <c r="G100" s="133"/>
      <c r="H100" s="325">
        <v>1002000</v>
      </c>
      <c r="I100" s="310" t="s">
        <v>821</v>
      </c>
      <c r="J100" s="139" t="s">
        <v>138</v>
      </c>
      <c r="K100" s="133" t="s">
        <v>414</v>
      </c>
      <c r="L100" s="87" t="s">
        <v>121</v>
      </c>
      <c r="M100" s="87" t="s">
        <v>122</v>
      </c>
      <c r="N100" s="135"/>
      <c r="O100" s="133" t="s">
        <v>415</v>
      </c>
      <c r="P100" s="133" t="s">
        <v>135</v>
      </c>
      <c r="Q100" s="133" t="s">
        <v>135</v>
      </c>
      <c r="R100" s="133" t="s">
        <v>135</v>
      </c>
      <c r="S100" s="133" t="s">
        <v>135</v>
      </c>
      <c r="T100" s="133" t="s">
        <v>127</v>
      </c>
      <c r="U100" s="133" t="s">
        <v>250</v>
      </c>
      <c r="V100" s="133">
        <v>145</v>
      </c>
      <c r="W100" s="133">
        <v>1</v>
      </c>
      <c r="X100" s="132" t="s">
        <v>129</v>
      </c>
      <c r="Y100" s="132" t="s">
        <v>129</v>
      </c>
    </row>
    <row r="101" spans="1:25" ht="60" x14ac:dyDescent="0.2">
      <c r="A101" s="142">
        <v>3</v>
      </c>
      <c r="B101" s="186" t="s">
        <v>416</v>
      </c>
      <c r="C101" s="133" t="s">
        <v>413</v>
      </c>
      <c r="D101" s="133" t="s">
        <v>117</v>
      </c>
      <c r="E101" s="144" t="s">
        <v>87</v>
      </c>
      <c r="F101" s="132" t="s">
        <v>87</v>
      </c>
      <c r="G101" s="133"/>
      <c r="H101" s="325">
        <v>1796000</v>
      </c>
      <c r="I101" s="310" t="s">
        <v>821</v>
      </c>
      <c r="J101" s="139" t="s">
        <v>138</v>
      </c>
      <c r="K101" s="87" t="s">
        <v>417</v>
      </c>
      <c r="L101" s="87" t="s">
        <v>121</v>
      </c>
      <c r="M101" s="87" t="s">
        <v>122</v>
      </c>
      <c r="N101" s="150"/>
      <c r="O101" s="133" t="s">
        <v>415</v>
      </c>
      <c r="P101" s="133" t="s">
        <v>135</v>
      </c>
      <c r="Q101" s="133" t="s">
        <v>135</v>
      </c>
      <c r="R101" s="133" t="s">
        <v>135</v>
      </c>
      <c r="S101" s="133" t="s">
        <v>135</v>
      </c>
      <c r="T101" s="133" t="s">
        <v>127</v>
      </c>
      <c r="U101" s="133" t="s">
        <v>250</v>
      </c>
      <c r="V101" s="133">
        <v>260</v>
      </c>
      <c r="W101" s="133">
        <v>1</v>
      </c>
      <c r="X101" s="132" t="s">
        <v>129</v>
      </c>
      <c r="Y101" s="132" t="s">
        <v>129</v>
      </c>
    </row>
    <row r="102" spans="1:25" ht="15.75" x14ac:dyDescent="0.2">
      <c r="A102" s="285" t="s">
        <v>0</v>
      </c>
      <c r="B102" s="285" t="s">
        <v>0</v>
      </c>
      <c r="C102" s="285"/>
      <c r="D102" s="128"/>
      <c r="E102" s="128"/>
      <c r="F102" s="163"/>
      <c r="G102" s="164"/>
      <c r="H102" s="328">
        <f>SUM(H99:H101)</f>
        <v>6298000</v>
      </c>
      <c r="I102" s="312"/>
      <c r="J102" s="138"/>
      <c r="K102" s="138"/>
      <c r="L102" s="138"/>
      <c r="M102" s="138"/>
      <c r="N102" s="165"/>
      <c r="O102" s="138"/>
      <c r="P102" s="138"/>
      <c r="Q102" s="138"/>
      <c r="R102" s="138"/>
      <c r="S102" s="138"/>
      <c r="T102" s="138"/>
      <c r="U102" s="138"/>
      <c r="V102" s="138"/>
      <c r="W102" s="138"/>
      <c r="X102" s="138"/>
      <c r="Y102" s="132"/>
    </row>
    <row r="103" spans="1:25" ht="12.75" customHeight="1" x14ac:dyDescent="0.2">
      <c r="A103" s="288" t="s">
        <v>467</v>
      </c>
      <c r="B103" s="288"/>
      <c r="C103" s="288"/>
      <c r="D103" s="288"/>
      <c r="E103" s="288"/>
      <c r="F103" s="288"/>
      <c r="G103" s="288"/>
      <c r="H103" s="329"/>
      <c r="I103" s="166"/>
      <c r="J103" s="167"/>
      <c r="K103" s="167"/>
      <c r="L103" s="167"/>
      <c r="M103" s="167"/>
      <c r="N103" s="168"/>
      <c r="O103" s="167"/>
      <c r="P103" s="167"/>
      <c r="Q103" s="167"/>
      <c r="R103" s="167"/>
      <c r="S103" s="167"/>
      <c r="T103" s="167"/>
      <c r="U103" s="167"/>
      <c r="V103" s="167"/>
      <c r="W103" s="167"/>
      <c r="X103" s="167"/>
      <c r="Y103" s="196"/>
    </row>
    <row r="104" spans="1:25" ht="90" customHeight="1" x14ac:dyDescent="0.2">
      <c r="A104" s="146">
        <v>1</v>
      </c>
      <c r="B104" s="187" t="s">
        <v>446</v>
      </c>
      <c r="C104" s="88" t="s">
        <v>447</v>
      </c>
      <c r="D104" s="88" t="s">
        <v>128</v>
      </c>
      <c r="E104" s="88" t="s">
        <v>129</v>
      </c>
      <c r="F104" s="88" t="s">
        <v>129</v>
      </c>
      <c r="G104" s="88">
        <v>1980</v>
      </c>
      <c r="H104" s="327">
        <v>3500000</v>
      </c>
      <c r="I104" s="159" t="s">
        <v>822</v>
      </c>
      <c r="J104" s="86" t="s">
        <v>448</v>
      </c>
      <c r="K104" s="88" t="s">
        <v>449</v>
      </c>
      <c r="L104" s="88" t="s">
        <v>450</v>
      </c>
      <c r="M104" s="88" t="s">
        <v>451</v>
      </c>
      <c r="N104" s="169" t="s">
        <v>452</v>
      </c>
      <c r="O104" s="132" t="s">
        <v>453</v>
      </c>
      <c r="P104" s="132" t="s">
        <v>125</v>
      </c>
      <c r="Q104" s="132" t="s">
        <v>125</v>
      </c>
      <c r="R104" s="132" t="s">
        <v>125</v>
      </c>
      <c r="S104" s="132" t="s">
        <v>125</v>
      </c>
      <c r="T104" s="132" t="s">
        <v>454</v>
      </c>
      <c r="U104" s="132" t="s">
        <v>125</v>
      </c>
      <c r="V104" s="132" t="s">
        <v>455</v>
      </c>
      <c r="W104" s="132">
        <v>1</v>
      </c>
      <c r="X104" s="132" t="s">
        <v>129</v>
      </c>
      <c r="Y104" s="132" t="s">
        <v>129</v>
      </c>
    </row>
    <row r="105" spans="1:25" ht="75" x14ac:dyDescent="0.2">
      <c r="A105" s="142">
        <v>2</v>
      </c>
      <c r="B105" s="186" t="s">
        <v>456</v>
      </c>
      <c r="C105" s="132" t="s">
        <v>457</v>
      </c>
      <c r="D105" s="132" t="s">
        <v>128</v>
      </c>
      <c r="E105" s="132" t="s">
        <v>129</v>
      </c>
      <c r="F105" s="132" t="s">
        <v>129</v>
      </c>
      <c r="G105" s="132" t="s">
        <v>458</v>
      </c>
      <c r="H105" s="321">
        <v>1500000</v>
      </c>
      <c r="I105" s="159" t="s">
        <v>822</v>
      </c>
      <c r="J105" s="132" t="s">
        <v>459</v>
      </c>
      <c r="K105" s="132" t="s">
        <v>459</v>
      </c>
      <c r="L105" s="132" t="s">
        <v>459</v>
      </c>
      <c r="M105" s="132" t="s">
        <v>459</v>
      </c>
      <c r="N105" s="152" t="s">
        <v>460</v>
      </c>
      <c r="O105" s="132" t="s">
        <v>461</v>
      </c>
      <c r="P105" s="138" t="s">
        <v>125</v>
      </c>
      <c r="Q105" s="138" t="s">
        <v>125</v>
      </c>
      <c r="R105" s="138" t="s">
        <v>125</v>
      </c>
      <c r="S105" s="138" t="s">
        <v>125</v>
      </c>
      <c r="T105" s="132" t="s">
        <v>454</v>
      </c>
      <c r="U105" s="132" t="s">
        <v>125</v>
      </c>
      <c r="V105" s="132" t="s">
        <v>462</v>
      </c>
      <c r="W105" s="132">
        <v>1</v>
      </c>
      <c r="X105" s="132" t="s">
        <v>129</v>
      </c>
      <c r="Y105" s="132" t="s">
        <v>129</v>
      </c>
    </row>
    <row r="106" spans="1:25" ht="15.75" x14ac:dyDescent="0.2">
      <c r="A106" s="285" t="s">
        <v>0</v>
      </c>
      <c r="B106" s="285"/>
      <c r="C106" s="285"/>
      <c r="D106" s="128"/>
      <c r="E106" s="128"/>
      <c r="F106" s="163"/>
      <c r="G106" s="164"/>
      <c r="H106" s="328">
        <f>SUM(H104:H105)</f>
        <v>5000000</v>
      </c>
      <c r="I106" s="311"/>
      <c r="J106" s="138"/>
      <c r="K106" s="138"/>
      <c r="L106" s="138"/>
      <c r="M106" s="138"/>
      <c r="N106" s="165"/>
      <c r="O106" s="138"/>
      <c r="P106" s="138"/>
      <c r="Q106" s="138"/>
      <c r="R106" s="138"/>
      <c r="S106" s="138"/>
      <c r="T106" s="138"/>
      <c r="U106" s="138"/>
      <c r="V106" s="138"/>
      <c r="W106" s="138"/>
      <c r="X106" s="138"/>
      <c r="Y106" s="132"/>
    </row>
    <row r="107" spans="1:25" ht="12.75" customHeight="1" x14ac:dyDescent="0.2">
      <c r="A107" s="288" t="s">
        <v>497</v>
      </c>
      <c r="B107" s="288"/>
      <c r="C107" s="288"/>
      <c r="D107" s="288"/>
      <c r="E107" s="288"/>
      <c r="F107" s="288"/>
      <c r="G107" s="288"/>
      <c r="H107" s="329"/>
      <c r="I107" s="166"/>
      <c r="J107" s="167"/>
      <c r="K107" s="167"/>
      <c r="L107" s="167"/>
      <c r="M107" s="167"/>
      <c r="N107" s="168"/>
      <c r="O107" s="167"/>
      <c r="P107" s="167"/>
      <c r="Q107" s="167"/>
      <c r="R107" s="167"/>
      <c r="S107" s="167"/>
      <c r="T107" s="167"/>
      <c r="U107" s="167"/>
      <c r="V107" s="167"/>
      <c r="W107" s="167"/>
      <c r="X107" s="167"/>
      <c r="Y107" s="196"/>
    </row>
    <row r="108" spans="1:25" ht="45" x14ac:dyDescent="0.2">
      <c r="A108" s="146">
        <v>1</v>
      </c>
      <c r="B108" s="187" t="s">
        <v>469</v>
      </c>
      <c r="C108" s="88" t="s">
        <v>470</v>
      </c>
      <c r="D108" s="88" t="s">
        <v>333</v>
      </c>
      <c r="E108" s="88" t="s">
        <v>286</v>
      </c>
      <c r="F108" s="132" t="s">
        <v>87</v>
      </c>
      <c r="G108" s="88">
        <v>1918</v>
      </c>
      <c r="H108" s="325">
        <v>4210000</v>
      </c>
      <c r="I108" s="310" t="s">
        <v>821</v>
      </c>
      <c r="J108" s="86" t="s">
        <v>471</v>
      </c>
      <c r="K108" s="88" t="s">
        <v>472</v>
      </c>
      <c r="L108" s="88" t="s">
        <v>473</v>
      </c>
      <c r="M108" s="88"/>
      <c r="N108" s="169" t="s">
        <v>474</v>
      </c>
      <c r="O108" s="132" t="s">
        <v>475</v>
      </c>
      <c r="P108" s="132" t="s">
        <v>125</v>
      </c>
      <c r="Q108" s="132" t="s">
        <v>125</v>
      </c>
      <c r="R108" s="132" t="s">
        <v>125</v>
      </c>
      <c r="S108" s="132" t="s">
        <v>125</v>
      </c>
      <c r="T108" s="132" t="s">
        <v>454</v>
      </c>
      <c r="U108" s="132" t="s">
        <v>125</v>
      </c>
      <c r="V108" s="138">
        <v>1277</v>
      </c>
      <c r="W108" s="138">
        <v>3</v>
      </c>
      <c r="X108" s="138" t="s">
        <v>333</v>
      </c>
      <c r="Y108" s="132" t="s">
        <v>286</v>
      </c>
    </row>
    <row r="109" spans="1:25" x14ac:dyDescent="0.2">
      <c r="A109" s="142">
        <v>2</v>
      </c>
      <c r="B109" s="186" t="s">
        <v>476</v>
      </c>
      <c r="C109" s="132"/>
      <c r="D109" s="132" t="s">
        <v>333</v>
      </c>
      <c r="E109" s="132" t="s">
        <v>286</v>
      </c>
      <c r="F109" s="132" t="s">
        <v>87</v>
      </c>
      <c r="G109" s="132">
        <v>1918</v>
      </c>
      <c r="H109" s="320">
        <v>1980</v>
      </c>
      <c r="I109" s="140" t="s">
        <v>815</v>
      </c>
      <c r="J109" s="132"/>
      <c r="K109" s="132" t="s">
        <v>477</v>
      </c>
      <c r="L109" s="132" t="s">
        <v>473</v>
      </c>
      <c r="M109" s="132"/>
      <c r="N109" s="152"/>
      <c r="O109" s="132"/>
      <c r="P109" s="132" t="s">
        <v>125</v>
      </c>
      <c r="Q109" s="132" t="s">
        <v>125</v>
      </c>
      <c r="R109" s="132" t="s">
        <v>125</v>
      </c>
      <c r="S109" s="132" t="s">
        <v>125</v>
      </c>
      <c r="T109" s="132" t="s">
        <v>454</v>
      </c>
      <c r="U109" s="132" t="s">
        <v>125</v>
      </c>
      <c r="V109" s="138"/>
      <c r="W109" s="138" t="s">
        <v>454</v>
      </c>
      <c r="X109" s="138" t="s">
        <v>286</v>
      </c>
      <c r="Y109" s="132" t="s">
        <v>286</v>
      </c>
    </row>
    <row r="110" spans="1:25" ht="15.75" x14ac:dyDescent="0.2">
      <c r="A110" s="285" t="s">
        <v>0</v>
      </c>
      <c r="B110" s="285"/>
      <c r="C110" s="285"/>
      <c r="D110" s="128"/>
      <c r="E110" s="128"/>
      <c r="F110" s="163"/>
      <c r="G110" s="164"/>
      <c r="H110" s="328">
        <f>SUM(H108:H109)</f>
        <v>4211980</v>
      </c>
      <c r="I110" s="311"/>
      <c r="J110" s="132"/>
      <c r="K110" s="132"/>
      <c r="L110" s="132"/>
      <c r="M110" s="132"/>
      <c r="N110" s="152"/>
      <c r="O110" s="132"/>
      <c r="P110" s="132"/>
      <c r="Q110" s="132"/>
      <c r="R110" s="132"/>
      <c r="S110" s="132"/>
      <c r="T110" s="132"/>
      <c r="U110" s="132"/>
      <c r="V110" s="138"/>
      <c r="W110" s="138"/>
      <c r="X110" s="138"/>
      <c r="Y110" s="132"/>
    </row>
    <row r="111" spans="1:25" ht="12.75" customHeight="1" x14ac:dyDescent="0.2">
      <c r="A111" s="288" t="s">
        <v>536</v>
      </c>
      <c r="B111" s="288"/>
      <c r="C111" s="288"/>
      <c r="D111" s="288"/>
      <c r="E111" s="288"/>
      <c r="F111" s="288"/>
      <c r="G111" s="288"/>
      <c r="H111" s="330"/>
      <c r="I111" s="173"/>
      <c r="J111" s="167"/>
      <c r="K111" s="167"/>
      <c r="L111" s="167"/>
      <c r="M111" s="167"/>
      <c r="N111" s="168"/>
      <c r="O111" s="167"/>
      <c r="P111" s="167"/>
      <c r="Q111" s="167"/>
      <c r="R111" s="167"/>
      <c r="S111" s="167"/>
      <c r="T111" s="167"/>
      <c r="U111" s="167"/>
      <c r="V111" s="167"/>
      <c r="W111" s="167"/>
      <c r="X111" s="167"/>
      <c r="Y111" s="196"/>
    </row>
    <row r="112" spans="1:25" ht="90" x14ac:dyDescent="0.2">
      <c r="A112" s="146">
        <v>1</v>
      </c>
      <c r="B112" s="187" t="s">
        <v>499</v>
      </c>
      <c r="C112" s="88" t="s">
        <v>470</v>
      </c>
      <c r="D112" s="88" t="s">
        <v>117</v>
      </c>
      <c r="E112" s="88" t="s">
        <v>87</v>
      </c>
      <c r="F112" s="132" t="s">
        <v>87</v>
      </c>
      <c r="G112" s="88">
        <v>1918</v>
      </c>
      <c r="H112" s="325">
        <v>1052000</v>
      </c>
      <c r="I112" s="310" t="s">
        <v>821</v>
      </c>
      <c r="J112" s="86" t="s">
        <v>500</v>
      </c>
      <c r="K112" s="88" t="s">
        <v>501</v>
      </c>
      <c r="L112" s="88" t="s">
        <v>502</v>
      </c>
      <c r="M112" s="88" t="s">
        <v>122</v>
      </c>
      <c r="N112" s="169" t="s">
        <v>503</v>
      </c>
      <c r="O112" s="132" t="s">
        <v>504</v>
      </c>
      <c r="P112" s="132" t="s">
        <v>505</v>
      </c>
      <c r="Q112" s="132" t="s">
        <v>125</v>
      </c>
      <c r="R112" s="132" t="s">
        <v>506</v>
      </c>
      <c r="S112" s="132" t="s">
        <v>125</v>
      </c>
      <c r="T112" s="132" t="s">
        <v>127</v>
      </c>
      <c r="U112" s="132" t="s">
        <v>125</v>
      </c>
      <c r="V112" s="138">
        <v>319</v>
      </c>
      <c r="W112" s="138">
        <v>2</v>
      </c>
      <c r="X112" s="138" t="s">
        <v>117</v>
      </c>
      <c r="Y112" s="132" t="s">
        <v>87</v>
      </c>
    </row>
    <row r="113" spans="1:25" ht="90" x14ac:dyDescent="0.2">
      <c r="A113" s="142">
        <v>2</v>
      </c>
      <c r="B113" s="186" t="s">
        <v>499</v>
      </c>
      <c r="C113" s="132" t="s">
        <v>470</v>
      </c>
      <c r="D113" s="132" t="s">
        <v>117</v>
      </c>
      <c r="E113" s="132" t="s">
        <v>87</v>
      </c>
      <c r="F113" s="132" t="s">
        <v>87</v>
      </c>
      <c r="G113" s="132">
        <v>1960</v>
      </c>
      <c r="H113" s="320">
        <v>2000000</v>
      </c>
      <c r="I113" s="159" t="s">
        <v>822</v>
      </c>
      <c r="J113" s="132" t="s">
        <v>507</v>
      </c>
      <c r="K113" s="132" t="s">
        <v>501</v>
      </c>
      <c r="L113" s="132" t="s">
        <v>502</v>
      </c>
      <c r="M113" s="132" t="s">
        <v>508</v>
      </c>
      <c r="N113" s="152" t="s">
        <v>509</v>
      </c>
      <c r="O113" s="132" t="s">
        <v>510</v>
      </c>
      <c r="P113" s="132" t="s">
        <v>505</v>
      </c>
      <c r="Q113" s="132" t="s">
        <v>125</v>
      </c>
      <c r="R113" s="132" t="s">
        <v>506</v>
      </c>
      <c r="S113" s="132" t="s">
        <v>125</v>
      </c>
      <c r="T113" s="132" t="s">
        <v>127</v>
      </c>
      <c r="U113" s="132" t="s">
        <v>125</v>
      </c>
      <c r="V113" s="138">
        <v>658</v>
      </c>
      <c r="W113" s="138">
        <v>2</v>
      </c>
      <c r="X113" s="138" t="s">
        <v>117</v>
      </c>
      <c r="Y113" s="132" t="s">
        <v>87</v>
      </c>
    </row>
    <row r="114" spans="1:25" ht="60" x14ac:dyDescent="0.2">
      <c r="A114" s="142">
        <v>3</v>
      </c>
      <c r="B114" s="186" t="s">
        <v>476</v>
      </c>
      <c r="C114" s="132"/>
      <c r="D114" s="132" t="s">
        <v>117</v>
      </c>
      <c r="E114" s="132" t="s">
        <v>87</v>
      </c>
      <c r="F114" s="132" t="s">
        <v>87</v>
      </c>
      <c r="G114" s="132">
        <v>1953</v>
      </c>
      <c r="H114" s="320">
        <v>15000</v>
      </c>
      <c r="I114" s="159" t="s">
        <v>822</v>
      </c>
      <c r="J114" s="132" t="s">
        <v>127</v>
      </c>
      <c r="K114" s="132" t="s">
        <v>501</v>
      </c>
      <c r="L114" s="132" t="s">
        <v>502</v>
      </c>
      <c r="M114" s="132"/>
      <c r="N114" s="152" t="s">
        <v>503</v>
      </c>
      <c r="O114" s="132"/>
      <c r="P114" s="132" t="s">
        <v>505</v>
      </c>
      <c r="Q114" s="132" t="s">
        <v>125</v>
      </c>
      <c r="R114" s="132" t="s">
        <v>127</v>
      </c>
      <c r="S114" s="132" t="s">
        <v>125</v>
      </c>
      <c r="T114" s="132" t="s">
        <v>127</v>
      </c>
      <c r="U114" s="132" t="s">
        <v>125</v>
      </c>
      <c r="V114" s="138"/>
      <c r="W114" s="138">
        <v>1</v>
      </c>
      <c r="X114" s="138" t="s">
        <v>87</v>
      </c>
      <c r="Y114" s="132" t="s">
        <v>87</v>
      </c>
    </row>
    <row r="115" spans="1:25" ht="105" x14ac:dyDescent="0.2">
      <c r="A115" s="142">
        <v>4</v>
      </c>
      <c r="B115" s="186" t="s">
        <v>806</v>
      </c>
      <c r="C115" s="132" t="s">
        <v>470</v>
      </c>
      <c r="D115" s="132" t="s">
        <v>117</v>
      </c>
      <c r="E115" s="132" t="s">
        <v>87</v>
      </c>
      <c r="F115" s="132" t="s">
        <v>87</v>
      </c>
      <c r="G115" s="132">
        <v>2021</v>
      </c>
      <c r="H115" s="320">
        <v>8000000</v>
      </c>
      <c r="I115" s="159" t="s">
        <v>822</v>
      </c>
      <c r="J115" s="132" t="s">
        <v>511</v>
      </c>
      <c r="K115" s="132" t="s">
        <v>512</v>
      </c>
      <c r="L115" s="132" t="s">
        <v>513</v>
      </c>
      <c r="M115" s="132" t="s">
        <v>514</v>
      </c>
      <c r="N115" s="152" t="s">
        <v>515</v>
      </c>
      <c r="O115" s="132"/>
      <c r="P115" s="132" t="s">
        <v>135</v>
      </c>
      <c r="Q115" s="132" t="s">
        <v>135</v>
      </c>
      <c r="R115" s="132" t="s">
        <v>135</v>
      </c>
      <c r="S115" s="132" t="s">
        <v>135</v>
      </c>
      <c r="T115" s="132" t="s">
        <v>127</v>
      </c>
      <c r="U115" s="132" t="s">
        <v>135</v>
      </c>
      <c r="V115" s="138">
        <v>950</v>
      </c>
      <c r="W115" s="138">
        <v>3</v>
      </c>
      <c r="X115" s="138" t="s">
        <v>87</v>
      </c>
      <c r="Y115" s="132" t="s">
        <v>87</v>
      </c>
    </row>
    <row r="116" spans="1:25" ht="14.25" customHeight="1" x14ac:dyDescent="0.2">
      <c r="A116" s="170"/>
      <c r="B116" s="285" t="s">
        <v>0</v>
      </c>
      <c r="C116" s="285"/>
      <c r="D116" s="128"/>
      <c r="E116" s="128"/>
      <c r="F116" s="171"/>
      <c r="G116" s="172"/>
      <c r="H116" s="328">
        <f>SUM(H112:H115)</f>
        <v>11067000</v>
      </c>
      <c r="I116" s="311"/>
      <c r="J116" s="138"/>
      <c r="K116" s="138"/>
      <c r="L116" s="138"/>
      <c r="M116" s="138"/>
      <c r="N116" s="165"/>
      <c r="O116" s="138"/>
      <c r="P116" s="138"/>
      <c r="Q116" s="138"/>
      <c r="R116" s="138"/>
      <c r="S116" s="138"/>
      <c r="T116" s="138"/>
      <c r="U116" s="138"/>
      <c r="V116" s="138"/>
      <c r="W116" s="138"/>
      <c r="X116" s="138"/>
      <c r="Y116" s="132"/>
    </row>
    <row r="117" spans="1:25" ht="15" customHeight="1" x14ac:dyDescent="0.2">
      <c r="A117" s="288" t="s">
        <v>584</v>
      </c>
      <c r="B117" s="288"/>
      <c r="C117" s="288"/>
      <c r="D117" s="288"/>
      <c r="E117" s="288"/>
      <c r="F117" s="288"/>
      <c r="G117" s="288"/>
      <c r="H117" s="329"/>
      <c r="I117" s="166"/>
      <c r="J117" s="167"/>
      <c r="K117" s="167"/>
      <c r="L117" s="167"/>
      <c r="M117" s="167"/>
      <c r="N117" s="168"/>
      <c r="O117" s="167"/>
      <c r="P117" s="167"/>
      <c r="Q117" s="167"/>
      <c r="R117" s="167"/>
      <c r="S117" s="167"/>
      <c r="T117" s="167"/>
      <c r="U117" s="167"/>
      <c r="V117" s="167"/>
      <c r="W117" s="167"/>
      <c r="X117" s="167"/>
      <c r="Y117" s="196"/>
    </row>
    <row r="118" spans="1:25" ht="41.45" customHeight="1" x14ac:dyDescent="0.2">
      <c r="A118" s="146">
        <v>1</v>
      </c>
      <c r="B118" s="184" t="s">
        <v>539</v>
      </c>
      <c r="C118" s="132" t="s">
        <v>540</v>
      </c>
      <c r="D118" s="132" t="s">
        <v>117</v>
      </c>
      <c r="E118" s="132" t="s">
        <v>87</v>
      </c>
      <c r="F118" s="132" t="s">
        <v>87</v>
      </c>
      <c r="G118" s="132" t="s">
        <v>541</v>
      </c>
      <c r="H118" s="321">
        <v>6000000</v>
      </c>
      <c r="I118" s="159" t="s">
        <v>822</v>
      </c>
      <c r="J118" s="132" t="s">
        <v>542</v>
      </c>
      <c r="K118" s="132" t="s">
        <v>543</v>
      </c>
      <c r="L118" s="132" t="s">
        <v>544</v>
      </c>
      <c r="M118" s="132" t="s">
        <v>545</v>
      </c>
      <c r="N118" s="152" t="s">
        <v>546</v>
      </c>
      <c r="O118" s="132"/>
      <c r="P118" s="132" t="s">
        <v>135</v>
      </c>
      <c r="Q118" s="132" t="s">
        <v>135</v>
      </c>
      <c r="R118" s="132" t="s">
        <v>135</v>
      </c>
      <c r="S118" s="132" t="s">
        <v>135</v>
      </c>
      <c r="T118" s="132" t="s">
        <v>135</v>
      </c>
      <c r="U118" s="132" t="s">
        <v>454</v>
      </c>
      <c r="V118" s="138" t="s">
        <v>547</v>
      </c>
      <c r="W118" s="138">
        <v>2</v>
      </c>
      <c r="X118" s="138" t="s">
        <v>87</v>
      </c>
      <c r="Y118" s="132" t="s">
        <v>87</v>
      </c>
    </row>
    <row r="119" spans="1:25" ht="41.45" customHeight="1" x14ac:dyDescent="0.2">
      <c r="A119" s="142">
        <v>2</v>
      </c>
      <c r="B119" s="186" t="s">
        <v>548</v>
      </c>
      <c r="C119" s="132" t="s">
        <v>549</v>
      </c>
      <c r="D119" s="132" t="s">
        <v>117</v>
      </c>
      <c r="E119" s="132" t="s">
        <v>87</v>
      </c>
      <c r="F119" s="132" t="s">
        <v>87</v>
      </c>
      <c r="G119" s="132" t="s">
        <v>550</v>
      </c>
      <c r="H119" s="321">
        <v>1700000</v>
      </c>
      <c r="I119" s="159" t="s">
        <v>822</v>
      </c>
      <c r="J119" s="132"/>
      <c r="K119" s="132" t="s">
        <v>543</v>
      </c>
      <c r="L119" s="132" t="s">
        <v>473</v>
      </c>
      <c r="M119" s="132" t="s">
        <v>454</v>
      </c>
      <c r="N119" s="152" t="s">
        <v>551</v>
      </c>
      <c r="O119" s="132" t="s">
        <v>552</v>
      </c>
      <c r="P119" s="138"/>
      <c r="Q119" s="132" t="s">
        <v>135</v>
      </c>
      <c r="R119" s="132" t="s">
        <v>135</v>
      </c>
      <c r="S119" s="132" t="s">
        <v>135</v>
      </c>
      <c r="T119" s="132" t="s">
        <v>135</v>
      </c>
      <c r="U119" s="132" t="s">
        <v>454</v>
      </c>
      <c r="V119" s="138" t="s">
        <v>553</v>
      </c>
      <c r="W119" s="138" t="s">
        <v>454</v>
      </c>
      <c r="X119" s="138">
        <v>1</v>
      </c>
      <c r="Y119" s="132" t="s">
        <v>87</v>
      </c>
    </row>
    <row r="120" spans="1:25" ht="41.25" customHeight="1" x14ac:dyDescent="0.2">
      <c r="A120" s="142">
        <v>3</v>
      </c>
      <c r="B120" s="184" t="s">
        <v>803</v>
      </c>
      <c r="C120" s="132" t="s">
        <v>804</v>
      </c>
      <c r="D120" s="132" t="s">
        <v>117</v>
      </c>
      <c r="E120" s="132" t="s">
        <v>87</v>
      </c>
      <c r="F120" s="132" t="s">
        <v>87</v>
      </c>
      <c r="G120" s="132" t="s">
        <v>554</v>
      </c>
      <c r="H120" s="321">
        <v>800000</v>
      </c>
      <c r="I120" s="159" t="s">
        <v>822</v>
      </c>
      <c r="J120" s="132"/>
      <c r="K120" s="132" t="s">
        <v>555</v>
      </c>
      <c r="L120" s="132" t="s">
        <v>556</v>
      </c>
      <c r="M120" s="132" t="s">
        <v>556</v>
      </c>
      <c r="N120" s="152" t="s">
        <v>556</v>
      </c>
      <c r="O120" s="132"/>
      <c r="P120" s="132"/>
      <c r="Q120" s="132" t="s">
        <v>557</v>
      </c>
      <c r="R120" s="132" t="s">
        <v>454</v>
      </c>
      <c r="S120" s="132" t="s">
        <v>454</v>
      </c>
      <c r="T120" s="132" t="s">
        <v>454</v>
      </c>
      <c r="U120" s="132" t="s">
        <v>454</v>
      </c>
      <c r="V120" s="174" t="s">
        <v>558</v>
      </c>
      <c r="W120" s="138" t="s">
        <v>454</v>
      </c>
      <c r="X120" s="138" t="s">
        <v>87</v>
      </c>
      <c r="Y120" s="132" t="s">
        <v>87</v>
      </c>
    </row>
    <row r="121" spans="1:25" ht="125.25" customHeight="1" x14ac:dyDescent="0.2">
      <c r="A121" s="142">
        <v>4</v>
      </c>
      <c r="B121" s="183" t="s">
        <v>101</v>
      </c>
      <c r="C121" s="87" t="s">
        <v>559</v>
      </c>
      <c r="D121" s="87" t="s">
        <v>117</v>
      </c>
      <c r="E121" s="87" t="s">
        <v>87</v>
      </c>
      <c r="F121" s="132" t="s">
        <v>87</v>
      </c>
      <c r="G121" s="87" t="s">
        <v>560</v>
      </c>
      <c r="H121" s="325">
        <v>1824000</v>
      </c>
      <c r="I121" s="310" t="s">
        <v>821</v>
      </c>
      <c r="J121" s="134" t="s">
        <v>561</v>
      </c>
      <c r="K121" s="87" t="s">
        <v>562</v>
      </c>
      <c r="L121" s="87" t="s">
        <v>563</v>
      </c>
      <c r="M121" s="87" t="s">
        <v>564</v>
      </c>
      <c r="N121" s="150" t="s">
        <v>565</v>
      </c>
      <c r="O121" s="175" t="s">
        <v>566</v>
      </c>
      <c r="P121" s="138"/>
      <c r="Q121" s="133" t="s">
        <v>135</v>
      </c>
      <c r="R121" s="133" t="s">
        <v>135</v>
      </c>
      <c r="S121" s="133" t="s">
        <v>170</v>
      </c>
      <c r="T121" s="133" t="s">
        <v>135</v>
      </c>
      <c r="U121" s="133" t="s">
        <v>170</v>
      </c>
      <c r="V121" s="176" t="s">
        <v>567</v>
      </c>
      <c r="W121" s="133" t="s">
        <v>568</v>
      </c>
      <c r="X121" s="147" t="s">
        <v>117</v>
      </c>
      <c r="Y121" s="132" t="s">
        <v>87</v>
      </c>
    </row>
    <row r="122" spans="1:25" ht="14.25" customHeight="1" x14ac:dyDescent="0.2">
      <c r="A122" s="170"/>
      <c r="B122" s="285" t="s">
        <v>0</v>
      </c>
      <c r="C122" s="285"/>
      <c r="D122" s="128"/>
      <c r="E122" s="128"/>
      <c r="F122" s="171"/>
      <c r="G122" s="172"/>
      <c r="H122" s="328">
        <f>SUM(H118:H121)</f>
        <v>10324000</v>
      </c>
      <c r="I122" s="311"/>
      <c r="J122" s="138"/>
      <c r="K122" s="138"/>
      <c r="L122" s="138"/>
      <c r="M122" s="138"/>
      <c r="N122" s="165"/>
      <c r="O122" s="138"/>
      <c r="P122" s="138"/>
      <c r="Q122" s="138"/>
      <c r="R122" s="138"/>
      <c r="S122" s="138"/>
      <c r="T122" s="138"/>
      <c r="U122" s="138"/>
      <c r="V122" s="138"/>
      <c r="W122" s="138"/>
      <c r="X122" s="138"/>
      <c r="Y122" s="132"/>
    </row>
    <row r="123" spans="1:25" ht="14.25" customHeight="1" x14ac:dyDescent="0.2">
      <c r="A123" s="289" t="s">
        <v>613</v>
      </c>
      <c r="B123" s="289"/>
      <c r="C123" s="289"/>
      <c r="D123" s="289"/>
      <c r="E123" s="289"/>
      <c r="F123" s="289"/>
      <c r="G123" s="289"/>
      <c r="H123" s="331"/>
      <c r="I123" s="177"/>
      <c r="J123" s="167"/>
      <c r="K123" s="167"/>
      <c r="L123" s="167"/>
      <c r="M123" s="167"/>
      <c r="N123" s="168"/>
      <c r="O123" s="167"/>
      <c r="P123" s="167"/>
      <c r="Q123" s="167"/>
      <c r="R123" s="167"/>
      <c r="S123" s="167"/>
      <c r="T123" s="167"/>
      <c r="U123" s="167"/>
      <c r="V123" s="167"/>
      <c r="W123" s="167"/>
      <c r="X123" s="167"/>
      <c r="Y123" s="196"/>
    </row>
    <row r="124" spans="1:25" ht="54" customHeight="1" x14ac:dyDescent="0.2">
      <c r="A124" s="146">
        <v>1</v>
      </c>
      <c r="B124" s="187" t="s">
        <v>589</v>
      </c>
      <c r="C124" s="88" t="s">
        <v>470</v>
      </c>
      <c r="D124" s="88" t="s">
        <v>117</v>
      </c>
      <c r="E124" s="88" t="s">
        <v>87</v>
      </c>
      <c r="F124" s="132" t="s">
        <v>87</v>
      </c>
      <c r="G124" s="88">
        <v>1918</v>
      </c>
      <c r="H124" s="326">
        <v>1500000</v>
      </c>
      <c r="I124" s="159" t="s">
        <v>822</v>
      </c>
      <c r="J124" s="86" t="s">
        <v>138</v>
      </c>
      <c r="K124" s="88" t="s">
        <v>590</v>
      </c>
      <c r="L124" s="88" t="s">
        <v>591</v>
      </c>
      <c r="M124" s="88" t="s">
        <v>592</v>
      </c>
      <c r="N124" s="169" t="s">
        <v>593</v>
      </c>
      <c r="O124" s="132" t="s">
        <v>594</v>
      </c>
      <c r="P124" s="132" t="s">
        <v>125</v>
      </c>
      <c r="Q124" s="132" t="s">
        <v>165</v>
      </c>
      <c r="R124" s="132" t="s">
        <v>165</v>
      </c>
      <c r="S124" s="132" t="s">
        <v>125</v>
      </c>
      <c r="T124" s="132" t="s">
        <v>454</v>
      </c>
      <c r="U124" s="132" t="s">
        <v>125</v>
      </c>
      <c r="V124" s="138">
        <v>850</v>
      </c>
      <c r="W124" s="138">
        <v>1</v>
      </c>
      <c r="X124" s="138" t="s">
        <v>129</v>
      </c>
      <c r="Y124" s="132" t="s">
        <v>129</v>
      </c>
    </row>
    <row r="125" spans="1:25" ht="30" x14ac:dyDescent="0.2">
      <c r="A125" s="142">
        <v>2</v>
      </c>
      <c r="B125" s="186" t="s">
        <v>595</v>
      </c>
      <c r="C125" s="132" t="s">
        <v>596</v>
      </c>
      <c r="D125" s="132" t="s">
        <v>117</v>
      </c>
      <c r="E125" s="132" t="s">
        <v>87</v>
      </c>
      <c r="F125" s="132" t="s">
        <v>87</v>
      </c>
      <c r="G125" s="132"/>
      <c r="H125" s="326">
        <v>10000</v>
      </c>
      <c r="I125" s="159" t="s">
        <v>822</v>
      </c>
      <c r="J125" s="86" t="s">
        <v>138</v>
      </c>
      <c r="K125" s="88" t="s">
        <v>590</v>
      </c>
      <c r="L125" s="132" t="s">
        <v>454</v>
      </c>
      <c r="M125" s="132" t="s">
        <v>454</v>
      </c>
      <c r="N125" s="152" t="s">
        <v>454</v>
      </c>
      <c r="O125" s="132"/>
      <c r="P125" s="132" t="s">
        <v>165</v>
      </c>
      <c r="Q125" s="132" t="s">
        <v>165</v>
      </c>
      <c r="R125" s="132" t="s">
        <v>454</v>
      </c>
      <c r="S125" s="132" t="s">
        <v>165</v>
      </c>
      <c r="T125" s="132" t="s">
        <v>454</v>
      </c>
      <c r="U125" s="132" t="s">
        <v>454</v>
      </c>
      <c r="V125" s="138">
        <v>50</v>
      </c>
      <c r="W125" s="138" t="s">
        <v>454</v>
      </c>
      <c r="X125" s="138" t="s">
        <v>454</v>
      </c>
      <c r="Y125" s="132" t="s">
        <v>454</v>
      </c>
    </row>
    <row r="126" spans="1:25" ht="45" x14ac:dyDescent="0.2">
      <c r="A126" s="142">
        <v>3</v>
      </c>
      <c r="B126" s="186" t="s">
        <v>597</v>
      </c>
      <c r="C126" s="132" t="s">
        <v>597</v>
      </c>
      <c r="D126" s="132" t="s">
        <v>117</v>
      </c>
      <c r="E126" s="132" t="s">
        <v>87</v>
      </c>
      <c r="F126" s="132" t="s">
        <v>87</v>
      </c>
      <c r="G126" s="132">
        <v>1946</v>
      </c>
      <c r="H126" s="326">
        <v>10000</v>
      </c>
      <c r="I126" s="159" t="s">
        <v>822</v>
      </c>
      <c r="J126" s="86" t="s">
        <v>138</v>
      </c>
      <c r="K126" s="88" t="s">
        <v>590</v>
      </c>
      <c r="L126" s="88" t="s">
        <v>591</v>
      </c>
      <c r="M126" s="132" t="s">
        <v>592</v>
      </c>
      <c r="N126" s="169" t="s">
        <v>593</v>
      </c>
      <c r="O126" s="132"/>
      <c r="P126" s="132" t="s">
        <v>125</v>
      </c>
      <c r="Q126" s="132" t="s">
        <v>125</v>
      </c>
      <c r="R126" s="132" t="s">
        <v>454</v>
      </c>
      <c r="S126" s="132" t="s">
        <v>125</v>
      </c>
      <c r="T126" s="132" t="s">
        <v>454</v>
      </c>
      <c r="U126" s="132" t="s">
        <v>454</v>
      </c>
      <c r="V126" s="138">
        <v>20</v>
      </c>
      <c r="W126" s="138" t="s">
        <v>454</v>
      </c>
      <c r="X126" s="138" t="s">
        <v>598</v>
      </c>
      <c r="Y126" s="132" t="s">
        <v>129</v>
      </c>
    </row>
    <row r="127" spans="1:25" ht="45" x14ac:dyDescent="0.2">
      <c r="A127" s="142">
        <v>4</v>
      </c>
      <c r="B127" s="186" t="s">
        <v>597</v>
      </c>
      <c r="C127" s="132" t="s">
        <v>597</v>
      </c>
      <c r="D127" s="132" t="s">
        <v>117</v>
      </c>
      <c r="E127" s="132" t="s">
        <v>87</v>
      </c>
      <c r="F127" s="132" t="s">
        <v>87</v>
      </c>
      <c r="G127" s="132">
        <v>1969</v>
      </c>
      <c r="H127" s="326">
        <v>20000</v>
      </c>
      <c r="I127" s="159" t="s">
        <v>822</v>
      </c>
      <c r="J127" s="86" t="s">
        <v>138</v>
      </c>
      <c r="K127" s="88" t="s">
        <v>590</v>
      </c>
      <c r="L127" s="88" t="s">
        <v>591</v>
      </c>
      <c r="M127" s="132" t="s">
        <v>599</v>
      </c>
      <c r="N127" s="169" t="s">
        <v>593</v>
      </c>
      <c r="O127" s="132"/>
      <c r="P127" s="132" t="s">
        <v>125</v>
      </c>
      <c r="Q127" s="132" t="s">
        <v>125</v>
      </c>
      <c r="R127" s="132" t="s">
        <v>454</v>
      </c>
      <c r="S127" s="132" t="s">
        <v>125</v>
      </c>
      <c r="T127" s="132" t="s">
        <v>454</v>
      </c>
      <c r="U127" s="132" t="s">
        <v>454</v>
      </c>
      <c r="V127" s="138">
        <v>20</v>
      </c>
      <c r="W127" s="138" t="s">
        <v>454</v>
      </c>
      <c r="X127" s="138" t="s">
        <v>129</v>
      </c>
      <c r="Y127" s="132" t="s">
        <v>129</v>
      </c>
    </row>
    <row r="128" spans="1:25" x14ac:dyDescent="0.2">
      <c r="A128" s="142">
        <v>5</v>
      </c>
      <c r="B128" s="186" t="s">
        <v>600</v>
      </c>
      <c r="C128" s="132"/>
      <c r="D128" s="132" t="s">
        <v>117</v>
      </c>
      <c r="E128" s="132" t="s">
        <v>87</v>
      </c>
      <c r="F128" s="132" t="s">
        <v>87</v>
      </c>
      <c r="G128" s="132">
        <v>2021</v>
      </c>
      <c r="H128" s="320">
        <v>83473.95</v>
      </c>
      <c r="I128" s="260" t="s">
        <v>815</v>
      </c>
      <c r="J128" s="132"/>
      <c r="K128" s="88" t="s">
        <v>590</v>
      </c>
      <c r="L128" s="132"/>
      <c r="M128" s="132"/>
      <c r="N128" s="152"/>
      <c r="O128" s="132"/>
      <c r="P128" s="132"/>
      <c r="Q128" s="132"/>
      <c r="R128" s="132"/>
      <c r="S128" s="132"/>
      <c r="T128" s="132"/>
      <c r="U128" s="132"/>
      <c r="V128" s="138"/>
      <c r="W128" s="138"/>
      <c r="X128" s="138"/>
      <c r="Y128" s="132"/>
    </row>
    <row r="129" spans="1:25" ht="15" customHeight="1" x14ac:dyDescent="0.2">
      <c r="A129" s="170"/>
      <c r="B129" s="285" t="s">
        <v>0</v>
      </c>
      <c r="C129" s="285"/>
      <c r="D129" s="128"/>
      <c r="E129" s="128"/>
      <c r="F129" s="171"/>
      <c r="G129" s="172"/>
      <c r="H129" s="328">
        <f>SUM(H124:H128)</f>
        <v>1623473.95</v>
      </c>
      <c r="I129" s="311"/>
      <c r="J129" s="138"/>
      <c r="K129" s="138"/>
      <c r="L129" s="138"/>
      <c r="M129" s="138"/>
      <c r="N129" s="165"/>
      <c r="O129" s="138"/>
      <c r="P129" s="138"/>
      <c r="Q129" s="138"/>
      <c r="R129" s="138"/>
      <c r="S129" s="138"/>
      <c r="T129" s="138"/>
      <c r="U129" s="138"/>
      <c r="V129" s="138"/>
      <c r="W129" s="138"/>
      <c r="X129" s="138"/>
      <c r="Y129" s="132"/>
    </row>
    <row r="130" spans="1:25" ht="12.75" customHeight="1" x14ac:dyDescent="0.2">
      <c r="A130" s="288" t="s">
        <v>646</v>
      </c>
      <c r="B130" s="288"/>
      <c r="C130" s="288"/>
      <c r="D130" s="288"/>
      <c r="E130" s="288"/>
      <c r="F130" s="288"/>
      <c r="G130" s="288"/>
      <c r="H130" s="329"/>
      <c r="I130" s="166"/>
      <c r="J130" s="167"/>
      <c r="K130" s="167"/>
      <c r="L130" s="167"/>
      <c r="M130" s="167"/>
      <c r="N130" s="168"/>
      <c r="O130" s="167"/>
      <c r="P130" s="167"/>
      <c r="Q130" s="167"/>
      <c r="R130" s="167"/>
      <c r="S130" s="167"/>
      <c r="T130" s="167"/>
      <c r="U130" s="167"/>
      <c r="V130" s="167"/>
      <c r="W130" s="167"/>
      <c r="X130" s="167"/>
      <c r="Y130" s="196"/>
    </row>
    <row r="131" spans="1:25" ht="75" x14ac:dyDescent="0.2">
      <c r="A131" s="146">
        <v>1</v>
      </c>
      <c r="B131" s="187" t="s">
        <v>499</v>
      </c>
      <c r="C131" s="88" t="s">
        <v>614</v>
      </c>
      <c r="D131" s="88" t="s">
        <v>128</v>
      </c>
      <c r="E131" s="88" t="s">
        <v>129</v>
      </c>
      <c r="F131" s="88" t="s">
        <v>129</v>
      </c>
      <c r="G131" s="88">
        <v>1989</v>
      </c>
      <c r="H131" s="326">
        <v>15000000</v>
      </c>
      <c r="I131" s="159" t="s">
        <v>822</v>
      </c>
      <c r="J131" s="86" t="s">
        <v>615</v>
      </c>
      <c r="K131" s="88" t="s">
        <v>616</v>
      </c>
      <c r="L131" s="88" t="s">
        <v>617</v>
      </c>
      <c r="M131" s="88" t="s">
        <v>617</v>
      </c>
      <c r="N131" s="169" t="s">
        <v>618</v>
      </c>
      <c r="O131" s="132" t="s">
        <v>619</v>
      </c>
      <c r="P131" s="132" t="s">
        <v>619</v>
      </c>
      <c r="Q131" s="132" t="s">
        <v>125</v>
      </c>
      <c r="R131" s="132" t="s">
        <v>125</v>
      </c>
      <c r="S131" s="132" t="s">
        <v>620</v>
      </c>
      <c r="T131" s="132" t="s">
        <v>621</v>
      </c>
      <c r="U131" s="132" t="s">
        <v>125</v>
      </c>
      <c r="V131" s="138">
        <v>5867</v>
      </c>
      <c r="W131" s="132" t="s">
        <v>622</v>
      </c>
      <c r="X131" s="138" t="s">
        <v>129</v>
      </c>
      <c r="Y131" s="132" t="s">
        <v>623</v>
      </c>
    </row>
    <row r="132" spans="1:25" ht="60" x14ac:dyDescent="0.2">
      <c r="A132" s="142">
        <v>2</v>
      </c>
      <c r="B132" s="186" t="s">
        <v>624</v>
      </c>
      <c r="C132" s="132"/>
      <c r="D132" s="132" t="s">
        <v>128</v>
      </c>
      <c r="E132" s="132" t="s">
        <v>129</v>
      </c>
      <c r="F132" s="132" t="s">
        <v>129</v>
      </c>
      <c r="G132" s="132">
        <v>1989</v>
      </c>
      <c r="H132" s="324">
        <v>336000</v>
      </c>
      <c r="I132" s="310" t="s">
        <v>821</v>
      </c>
      <c r="J132" s="132"/>
      <c r="K132" s="132" t="s">
        <v>616</v>
      </c>
      <c r="L132" s="132" t="s">
        <v>617</v>
      </c>
      <c r="M132" s="132" t="s">
        <v>617</v>
      </c>
      <c r="N132" s="152" t="s">
        <v>618</v>
      </c>
      <c r="O132" s="132" t="s">
        <v>619</v>
      </c>
      <c r="P132" s="132" t="s">
        <v>619</v>
      </c>
      <c r="Q132" s="132" t="s">
        <v>125</v>
      </c>
      <c r="R132" s="132" t="s">
        <v>125</v>
      </c>
      <c r="S132" s="132" t="s">
        <v>625</v>
      </c>
      <c r="T132" s="132" t="s">
        <v>621</v>
      </c>
      <c r="U132" s="132" t="s">
        <v>125</v>
      </c>
      <c r="V132" s="138">
        <v>70</v>
      </c>
      <c r="W132" s="138"/>
      <c r="X132" s="138" t="s">
        <v>129</v>
      </c>
      <c r="Y132" s="132" t="s">
        <v>129</v>
      </c>
    </row>
    <row r="133" spans="1:25" ht="15.75" x14ac:dyDescent="0.2">
      <c r="A133" s="170"/>
      <c r="B133" s="285" t="s">
        <v>0</v>
      </c>
      <c r="C133" s="285"/>
      <c r="D133" s="128"/>
      <c r="E133" s="128"/>
      <c r="F133" s="171"/>
      <c r="G133" s="172"/>
      <c r="H133" s="328">
        <f>SUM(H131:H132)</f>
        <v>15336000</v>
      </c>
      <c r="I133" s="311"/>
      <c r="J133" s="138"/>
      <c r="K133" s="138"/>
      <c r="L133" s="138"/>
      <c r="M133" s="138"/>
      <c r="N133" s="165"/>
      <c r="O133" s="138"/>
      <c r="P133" s="138"/>
      <c r="Q133" s="138"/>
      <c r="R133" s="138"/>
      <c r="S133" s="138"/>
      <c r="T133" s="138"/>
      <c r="U133" s="138"/>
      <c r="V133" s="138"/>
      <c r="W133" s="138"/>
      <c r="X133" s="138"/>
      <c r="Y133" s="132"/>
    </row>
    <row r="134" spans="1:25" ht="15.75" x14ac:dyDescent="0.2">
      <c r="A134" s="288" t="s">
        <v>663</v>
      </c>
      <c r="B134" s="288"/>
      <c r="C134" s="288"/>
      <c r="D134" s="288"/>
      <c r="E134" s="288"/>
      <c r="F134" s="288"/>
      <c r="G134" s="288"/>
      <c r="H134" s="329"/>
      <c r="I134" s="166"/>
      <c r="J134" s="167"/>
      <c r="K134" s="167"/>
      <c r="L134" s="167"/>
      <c r="M134" s="167"/>
      <c r="N134" s="168"/>
      <c r="O134" s="167"/>
      <c r="P134" s="167"/>
      <c r="Q134" s="167"/>
      <c r="R134" s="167"/>
      <c r="S134" s="167"/>
      <c r="T134" s="167"/>
      <c r="U134" s="167"/>
      <c r="V134" s="167"/>
      <c r="W134" s="167"/>
      <c r="X134" s="167"/>
      <c r="Y134" s="196"/>
    </row>
    <row r="135" spans="1:25" ht="60" x14ac:dyDescent="0.2">
      <c r="A135" s="146">
        <v>1</v>
      </c>
      <c r="B135" s="187" t="s">
        <v>649</v>
      </c>
      <c r="C135" s="88" t="s">
        <v>650</v>
      </c>
      <c r="D135" s="88" t="s">
        <v>117</v>
      </c>
      <c r="E135" s="88" t="s">
        <v>87</v>
      </c>
      <c r="F135" s="88" t="s">
        <v>87</v>
      </c>
      <c r="G135" s="88">
        <v>2012</v>
      </c>
      <c r="H135" s="327">
        <v>2000000</v>
      </c>
      <c r="I135" s="159" t="s">
        <v>822</v>
      </c>
      <c r="J135" s="86" t="s">
        <v>651</v>
      </c>
      <c r="K135" s="88" t="s">
        <v>652</v>
      </c>
      <c r="L135" s="88" t="s">
        <v>653</v>
      </c>
      <c r="M135" s="88" t="s">
        <v>653</v>
      </c>
      <c r="N135" s="169" t="s">
        <v>654</v>
      </c>
      <c r="O135" s="132"/>
      <c r="P135" s="132" t="s">
        <v>165</v>
      </c>
      <c r="Q135" s="132" t="s">
        <v>125</v>
      </c>
      <c r="R135" s="132" t="s">
        <v>125</v>
      </c>
      <c r="S135" s="132" t="s">
        <v>165</v>
      </c>
      <c r="T135" s="132" t="s">
        <v>454</v>
      </c>
      <c r="U135" s="132" t="s">
        <v>126</v>
      </c>
      <c r="V135" s="138">
        <v>838</v>
      </c>
      <c r="W135" s="138">
        <v>2</v>
      </c>
      <c r="X135" s="138" t="s">
        <v>87</v>
      </c>
      <c r="Y135" s="132" t="s">
        <v>87</v>
      </c>
    </row>
    <row r="136" spans="1:25" ht="30" x14ac:dyDescent="0.2">
      <c r="A136" s="142">
        <v>2</v>
      </c>
      <c r="B136" s="186" t="s">
        <v>655</v>
      </c>
      <c r="C136" s="132"/>
      <c r="D136" s="88" t="s">
        <v>117</v>
      </c>
      <c r="E136" s="88" t="s">
        <v>87</v>
      </c>
      <c r="F136" s="88" t="s">
        <v>87</v>
      </c>
      <c r="G136" s="132">
        <v>2021</v>
      </c>
      <c r="H136" s="321">
        <v>80000</v>
      </c>
      <c r="I136" s="159" t="s">
        <v>822</v>
      </c>
      <c r="J136" s="132"/>
      <c r="K136" s="88" t="s">
        <v>652</v>
      </c>
      <c r="L136" s="132"/>
      <c r="M136" s="132"/>
      <c r="N136" s="152"/>
      <c r="O136" s="132"/>
      <c r="P136" s="132"/>
      <c r="Q136" s="132"/>
      <c r="R136" s="132"/>
      <c r="S136" s="132"/>
      <c r="T136" s="132"/>
      <c r="U136" s="132"/>
      <c r="V136" s="132"/>
      <c r="W136" s="138"/>
      <c r="X136" s="138"/>
      <c r="Y136" s="132"/>
    </row>
    <row r="137" spans="1:25" ht="15.75" customHeight="1" x14ac:dyDescent="0.2">
      <c r="A137" s="170"/>
      <c r="B137" s="285" t="s">
        <v>0</v>
      </c>
      <c r="C137" s="285"/>
      <c r="D137" s="128"/>
      <c r="E137" s="128"/>
      <c r="F137" s="171"/>
      <c r="G137" s="172"/>
      <c r="H137" s="328">
        <f>SUM(H135:H136)</f>
        <v>2080000</v>
      </c>
      <c r="I137" s="311"/>
      <c r="J137" s="138"/>
      <c r="K137" s="138"/>
      <c r="L137" s="138"/>
      <c r="M137" s="138"/>
      <c r="N137" s="165"/>
      <c r="O137" s="138"/>
      <c r="P137" s="138"/>
      <c r="Q137" s="138"/>
      <c r="R137" s="138"/>
      <c r="S137" s="138"/>
      <c r="T137" s="138"/>
      <c r="U137" s="138"/>
      <c r="V137" s="138"/>
      <c r="W137" s="138"/>
      <c r="X137" s="138"/>
      <c r="Y137" s="132"/>
    </row>
    <row r="138" spans="1:25" ht="14.25" customHeight="1" x14ac:dyDescent="0.2">
      <c r="A138" s="288" t="s">
        <v>678</v>
      </c>
      <c r="B138" s="288"/>
      <c r="C138" s="288"/>
      <c r="D138" s="288"/>
      <c r="E138" s="288"/>
      <c r="F138" s="288"/>
      <c r="G138" s="288"/>
      <c r="H138" s="330"/>
      <c r="I138" s="173"/>
      <c r="J138" s="167"/>
      <c r="K138" s="167"/>
      <c r="L138" s="167"/>
      <c r="M138" s="167"/>
      <c r="N138" s="168"/>
      <c r="O138" s="167"/>
      <c r="P138" s="167"/>
      <c r="Q138" s="167"/>
      <c r="R138" s="167"/>
      <c r="S138" s="167"/>
      <c r="T138" s="167"/>
      <c r="U138" s="167"/>
      <c r="V138" s="167"/>
      <c r="W138" s="167"/>
      <c r="X138" s="167"/>
      <c r="Y138" s="196"/>
    </row>
    <row r="139" spans="1:25" ht="105" x14ac:dyDescent="0.2">
      <c r="A139" s="146">
        <v>1</v>
      </c>
      <c r="B139" s="184" t="s">
        <v>666</v>
      </c>
      <c r="C139" s="87" t="s">
        <v>667</v>
      </c>
      <c r="D139" s="87" t="s">
        <v>117</v>
      </c>
      <c r="E139" s="87" t="s">
        <v>87</v>
      </c>
      <c r="F139" s="132" t="s">
        <v>87</v>
      </c>
      <c r="G139" s="133" t="s">
        <v>118</v>
      </c>
      <c r="H139" s="321">
        <v>600000</v>
      </c>
      <c r="I139" s="159" t="s">
        <v>822</v>
      </c>
      <c r="J139" s="139" t="s">
        <v>668</v>
      </c>
      <c r="K139" s="133" t="s">
        <v>220</v>
      </c>
      <c r="L139" s="87" t="s">
        <v>121</v>
      </c>
      <c r="M139" s="87" t="s">
        <v>122</v>
      </c>
      <c r="N139" s="135" t="s">
        <v>123</v>
      </c>
      <c r="O139" s="133" t="s">
        <v>669</v>
      </c>
      <c r="P139" s="133" t="s">
        <v>135</v>
      </c>
      <c r="Q139" s="133" t="s">
        <v>135</v>
      </c>
      <c r="R139" s="133" t="s">
        <v>135</v>
      </c>
      <c r="S139" s="133" t="s">
        <v>135</v>
      </c>
      <c r="T139" s="133" t="s">
        <v>127</v>
      </c>
      <c r="U139" s="133" t="s">
        <v>135</v>
      </c>
      <c r="V139" s="136">
        <v>100</v>
      </c>
      <c r="W139" s="137">
        <v>1</v>
      </c>
      <c r="X139" s="132" t="s">
        <v>129</v>
      </c>
      <c r="Y139" s="132" t="s">
        <v>129</v>
      </c>
    </row>
    <row r="140" spans="1:25" ht="66" x14ac:dyDescent="0.2">
      <c r="A140" s="142">
        <v>2</v>
      </c>
      <c r="B140" s="184" t="s">
        <v>814</v>
      </c>
      <c r="C140" s="87" t="s">
        <v>667</v>
      </c>
      <c r="D140" s="87" t="s">
        <v>117</v>
      </c>
      <c r="E140" s="87" t="s">
        <v>87</v>
      </c>
      <c r="F140" s="132" t="s">
        <v>87</v>
      </c>
      <c r="G140" s="133" t="s">
        <v>670</v>
      </c>
      <c r="H140" s="320">
        <v>2500000</v>
      </c>
      <c r="I140" s="159" t="s">
        <v>822</v>
      </c>
      <c r="J140" s="139" t="s">
        <v>671</v>
      </c>
      <c r="K140" s="133" t="s">
        <v>672</v>
      </c>
      <c r="L140" s="87" t="s">
        <v>121</v>
      </c>
      <c r="M140" s="178" t="s">
        <v>673</v>
      </c>
      <c r="N140" s="135" t="s">
        <v>674</v>
      </c>
      <c r="O140" s="133" t="s">
        <v>675</v>
      </c>
      <c r="P140" s="133" t="s">
        <v>135</v>
      </c>
      <c r="Q140" s="133" t="s">
        <v>135</v>
      </c>
      <c r="R140" s="133" t="s">
        <v>135</v>
      </c>
      <c r="S140" s="133" t="s">
        <v>135</v>
      </c>
      <c r="T140" s="133" t="s">
        <v>127</v>
      </c>
      <c r="U140" s="133" t="s">
        <v>135</v>
      </c>
      <c r="V140" s="136">
        <v>282</v>
      </c>
      <c r="W140" s="137">
        <v>1</v>
      </c>
      <c r="X140" s="132" t="s">
        <v>128</v>
      </c>
      <c r="Y140" s="132" t="s">
        <v>129</v>
      </c>
    </row>
    <row r="141" spans="1:25" ht="30" x14ac:dyDescent="0.2">
      <c r="A141" s="142">
        <v>3</v>
      </c>
      <c r="B141" s="193" t="s">
        <v>676</v>
      </c>
      <c r="C141" s="87" t="s">
        <v>667</v>
      </c>
      <c r="D141" s="87" t="s">
        <v>117</v>
      </c>
      <c r="E141" s="85" t="s">
        <v>87</v>
      </c>
      <c r="F141" s="179"/>
      <c r="G141" s="179">
        <v>2021</v>
      </c>
      <c r="H141" s="332">
        <v>200000</v>
      </c>
      <c r="I141" s="316" t="s">
        <v>822</v>
      </c>
      <c r="J141" s="180"/>
      <c r="K141" s="133" t="s">
        <v>672</v>
      </c>
      <c r="L141" s="180"/>
      <c r="M141" s="180"/>
      <c r="N141" s="181"/>
      <c r="O141" s="132"/>
      <c r="P141" s="132"/>
      <c r="Q141" s="132"/>
      <c r="R141" s="132"/>
      <c r="S141" s="132"/>
      <c r="T141" s="132"/>
      <c r="U141" s="132"/>
      <c r="V141" s="138"/>
      <c r="W141" s="138"/>
      <c r="X141" s="138"/>
      <c r="Y141" s="132"/>
    </row>
    <row r="142" spans="1:25" ht="18" customHeight="1" x14ac:dyDescent="0.2">
      <c r="A142" s="170"/>
      <c r="B142" s="285" t="s">
        <v>0</v>
      </c>
      <c r="C142" s="285"/>
      <c r="D142" s="128"/>
      <c r="E142" s="128"/>
      <c r="F142" s="171"/>
      <c r="G142" s="172"/>
      <c r="H142" s="328">
        <f>SUM(H139:H141)</f>
        <v>3300000</v>
      </c>
      <c r="I142" s="311"/>
      <c r="J142" s="162"/>
      <c r="K142" s="138"/>
      <c r="L142" s="138"/>
      <c r="M142" s="138"/>
      <c r="N142" s="165"/>
      <c r="O142" s="138"/>
      <c r="P142" s="138"/>
      <c r="Q142" s="138"/>
      <c r="R142" s="138"/>
      <c r="S142" s="138"/>
      <c r="T142" s="138"/>
      <c r="U142" s="138"/>
      <c r="V142" s="138"/>
      <c r="W142" s="138"/>
      <c r="X142" s="138"/>
      <c r="Y142" s="132"/>
    </row>
    <row r="143" spans="1:25" ht="36.75" customHeight="1" x14ac:dyDescent="0.2">
      <c r="D143" s="121"/>
      <c r="E143" s="121"/>
      <c r="F143" s="286" t="s">
        <v>63</v>
      </c>
      <c r="G143" s="286"/>
      <c r="H143" s="333">
        <f>SUM(H142,H137,H133,H129,H122,H116,H110,H106,H102,H97)</f>
        <v>98135819.030000001</v>
      </c>
      <c r="I143" s="315"/>
    </row>
    <row r="146" spans="2:2" x14ac:dyDescent="0.2">
      <c r="B146" s="182" t="s">
        <v>79</v>
      </c>
    </row>
    <row r="147" spans="2:2" ht="12.75" customHeight="1" x14ac:dyDescent="0.2"/>
    <row r="151" spans="2:2" ht="21.75" customHeight="1" x14ac:dyDescent="0.2"/>
  </sheetData>
  <mergeCells count="52">
    <mergeCell ref="B133:C133"/>
    <mergeCell ref="A134:G134"/>
    <mergeCell ref="B137:C137"/>
    <mergeCell ref="A138:G138"/>
    <mergeCell ref="B142:C142"/>
    <mergeCell ref="Y7:Y8"/>
    <mergeCell ref="L40:M40"/>
    <mergeCell ref="G53:G54"/>
    <mergeCell ref="H53:H54"/>
    <mergeCell ref="O53:O54"/>
    <mergeCell ref="V53:V54"/>
    <mergeCell ref="W53:W54"/>
    <mergeCell ref="X53:X54"/>
    <mergeCell ref="Y53:Y54"/>
    <mergeCell ref="I53:I54"/>
    <mergeCell ref="L41:M41"/>
    <mergeCell ref="L42:M42"/>
    <mergeCell ref="L43:M43"/>
    <mergeCell ref="I7:I8"/>
    <mergeCell ref="A97:C97"/>
    <mergeCell ref="A98:G98"/>
    <mergeCell ref="A102:C102"/>
    <mergeCell ref="A103:G103"/>
    <mergeCell ref="A106:C106"/>
    <mergeCell ref="A107:G107"/>
    <mergeCell ref="A110:C110"/>
    <mergeCell ref="A111:G111"/>
    <mergeCell ref="B116:C116"/>
    <mergeCell ref="A117:G117"/>
    <mergeCell ref="B122:C122"/>
    <mergeCell ref="L7:N7"/>
    <mergeCell ref="P7:U7"/>
    <mergeCell ref="P94:U94"/>
    <mergeCell ref="A123:G123"/>
    <mergeCell ref="B129:C129"/>
    <mergeCell ref="A130:G130"/>
    <mergeCell ref="C7:C8"/>
    <mergeCell ref="X7:X8"/>
    <mergeCell ref="E7:E8"/>
    <mergeCell ref="H7:H8"/>
    <mergeCell ref="A7:A8"/>
    <mergeCell ref="B7:B8"/>
    <mergeCell ref="D7:D8"/>
    <mergeCell ref="F7:F8"/>
    <mergeCell ref="A9:F9"/>
    <mergeCell ref="J7:J8"/>
    <mergeCell ref="K7:K8"/>
    <mergeCell ref="G7:G8"/>
    <mergeCell ref="O7:O8"/>
    <mergeCell ref="F143:G143"/>
    <mergeCell ref="V7:V8"/>
    <mergeCell ref="W7:W8"/>
  </mergeCells>
  <phoneticPr fontId="13" type="noConversion"/>
  <dataValidations count="1">
    <dataValidation type="decimal" operator="greaterThanOrEqual" allowBlank="1" showErrorMessage="1" errorTitle="Format danych" error="Wprowadzono zły format danych. Możliwe jest jedynie wprowadzenie wartości w zapisie ciągłym bez odstępów, waluty i znaków interpunkcyjnych." promptTitle="Format liczby" prompt="W tym miejscu należy wprowadzić wartość liczbową." sqref="H139:H140 H10:H53" xr:uid="{190F2346-8F6A-4E50-A185-B62F25425047}">
      <formula1>0</formula1>
    </dataValidation>
  </dataValidations>
  <printOptions horizontalCentered="1"/>
  <pageMargins left="0.19685039370078741" right="0.19685039370078741" top="0.59055118110236227" bottom="0.59055118110236227" header="0.51181102362204722" footer="0.51181102362204722"/>
  <pageSetup paperSize="9" scale="35" orientation="landscape" r:id="rId1"/>
  <headerFooter alignWithMargins="0">
    <oddFooter>&amp;CStrona &amp;P z &amp;N</oddFooter>
  </headerFooter>
  <rowBreaks count="1" manualBreakCount="1">
    <brk id="143"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6:F825"/>
  <sheetViews>
    <sheetView view="pageBreakPreview" topLeftCell="A271" zoomScale="90" zoomScaleNormal="90" zoomScaleSheetLayoutView="90" workbookViewId="0">
      <selection activeCell="E300" sqref="E300"/>
    </sheetView>
  </sheetViews>
  <sheetFormatPr defaultRowHeight="12.75" x14ac:dyDescent="0.2"/>
  <cols>
    <col min="1" max="1" width="5.5703125" style="10" customWidth="1"/>
    <col min="2" max="2" width="47.5703125" style="209" customWidth="1"/>
    <col min="3" max="3" width="22.42578125" style="6" customWidth="1"/>
    <col min="4" max="4" width="18.42578125" style="20" customWidth="1"/>
    <col min="5" max="5" width="42.140625" customWidth="1"/>
    <col min="6" max="6" width="11.140625" customWidth="1"/>
  </cols>
  <sheetData>
    <row r="6" spans="1:4" x14ac:dyDescent="0.2">
      <c r="A6" s="12" t="s">
        <v>399</v>
      </c>
      <c r="D6" s="26"/>
    </row>
    <row r="8" spans="1:4" x14ac:dyDescent="0.2">
      <c r="A8" s="276" t="s">
        <v>1</v>
      </c>
      <c r="B8" s="276"/>
      <c r="C8" s="276"/>
      <c r="D8" s="276"/>
    </row>
    <row r="9" spans="1:4" ht="25.5" x14ac:dyDescent="0.2">
      <c r="A9" s="201" t="s">
        <v>21</v>
      </c>
      <c r="B9" s="210" t="s">
        <v>29</v>
      </c>
      <c r="C9" s="201" t="s">
        <v>30</v>
      </c>
      <c r="D9" s="202" t="s">
        <v>31</v>
      </c>
    </row>
    <row r="10" spans="1:4" ht="12.75" customHeight="1" x14ac:dyDescent="0.2">
      <c r="A10" s="277" t="s">
        <v>403</v>
      </c>
      <c r="B10" s="278"/>
      <c r="C10" s="278"/>
      <c r="D10" s="279"/>
    </row>
    <row r="11" spans="1:4" s="10" customFormat="1" x14ac:dyDescent="0.2">
      <c r="A11" s="2">
        <v>1</v>
      </c>
      <c r="B11" s="96" t="s">
        <v>350</v>
      </c>
      <c r="C11" s="75">
        <v>2018</v>
      </c>
      <c r="D11" s="76">
        <v>735</v>
      </c>
    </row>
    <row r="12" spans="1:4" s="10" customFormat="1" x14ac:dyDescent="0.2">
      <c r="A12" s="2">
        <v>2</v>
      </c>
      <c r="B12" s="96" t="s">
        <v>351</v>
      </c>
      <c r="C12" s="75">
        <v>2018</v>
      </c>
      <c r="D12" s="76">
        <v>3200</v>
      </c>
    </row>
    <row r="13" spans="1:4" s="10" customFormat="1" x14ac:dyDescent="0.2">
      <c r="A13" s="2">
        <v>3</v>
      </c>
      <c r="B13" s="96" t="s">
        <v>352</v>
      </c>
      <c r="C13" s="75">
        <v>2019</v>
      </c>
      <c r="D13" s="76">
        <v>1661.73</v>
      </c>
    </row>
    <row r="14" spans="1:4" s="10" customFormat="1" x14ac:dyDescent="0.2">
      <c r="A14" s="2">
        <v>4</v>
      </c>
      <c r="B14" s="96" t="s">
        <v>350</v>
      </c>
      <c r="C14" s="75">
        <v>2019</v>
      </c>
      <c r="D14" s="76">
        <v>751.07</v>
      </c>
    </row>
    <row r="15" spans="1:4" s="10" customFormat="1" x14ac:dyDescent="0.2">
      <c r="A15" s="2">
        <v>5</v>
      </c>
      <c r="B15" s="96" t="s">
        <v>350</v>
      </c>
      <c r="C15" s="75">
        <v>2019</v>
      </c>
      <c r="D15" s="76">
        <v>1008.6</v>
      </c>
    </row>
    <row r="16" spans="1:4" s="10" customFormat="1" x14ac:dyDescent="0.2">
      <c r="A16" s="2">
        <v>6</v>
      </c>
      <c r="B16" s="96" t="s">
        <v>352</v>
      </c>
      <c r="C16" s="75">
        <v>2019</v>
      </c>
      <c r="D16" s="76">
        <v>1700</v>
      </c>
    </row>
    <row r="17" spans="1:4" s="10" customFormat="1" x14ac:dyDescent="0.2">
      <c r="A17" s="2">
        <v>7</v>
      </c>
      <c r="B17" s="96" t="s">
        <v>353</v>
      </c>
      <c r="C17" s="75">
        <v>2019</v>
      </c>
      <c r="D17" s="76">
        <v>1550</v>
      </c>
    </row>
    <row r="18" spans="1:4" s="10" customFormat="1" x14ac:dyDescent="0.2">
      <c r="A18" s="2">
        <v>8</v>
      </c>
      <c r="B18" s="96" t="s">
        <v>354</v>
      </c>
      <c r="C18" s="75">
        <v>2019</v>
      </c>
      <c r="D18" s="76">
        <v>1297.6500000000001</v>
      </c>
    </row>
    <row r="19" spans="1:4" s="10" customFormat="1" x14ac:dyDescent="0.2">
      <c r="A19" s="2">
        <v>9</v>
      </c>
      <c r="B19" s="96" t="s">
        <v>353</v>
      </c>
      <c r="C19" s="75">
        <v>2019</v>
      </c>
      <c r="D19" s="76">
        <v>1396.05</v>
      </c>
    </row>
    <row r="20" spans="1:4" s="10" customFormat="1" x14ac:dyDescent="0.2">
      <c r="A20" s="2">
        <v>10</v>
      </c>
      <c r="B20" s="96" t="s">
        <v>350</v>
      </c>
      <c r="C20" s="75">
        <v>2019</v>
      </c>
      <c r="D20" s="76">
        <v>2477</v>
      </c>
    </row>
    <row r="21" spans="1:4" s="10" customFormat="1" x14ac:dyDescent="0.2">
      <c r="A21" s="2">
        <v>11</v>
      </c>
      <c r="B21" s="96" t="s">
        <v>353</v>
      </c>
      <c r="C21" s="75">
        <v>2019</v>
      </c>
      <c r="D21" s="76">
        <v>1229</v>
      </c>
    </row>
    <row r="22" spans="1:4" s="10" customFormat="1" x14ac:dyDescent="0.2">
      <c r="A22" s="2">
        <v>12</v>
      </c>
      <c r="B22" s="96" t="s">
        <v>355</v>
      </c>
      <c r="C22" s="75">
        <v>2020</v>
      </c>
      <c r="D22" s="76">
        <v>3239</v>
      </c>
    </row>
    <row r="23" spans="1:4" s="10" customFormat="1" x14ac:dyDescent="0.2">
      <c r="A23" s="2">
        <v>13</v>
      </c>
      <c r="B23" s="96" t="s">
        <v>355</v>
      </c>
      <c r="C23" s="75">
        <v>2020</v>
      </c>
      <c r="D23" s="76">
        <v>1594.6</v>
      </c>
    </row>
    <row r="24" spans="1:4" s="10" customFormat="1" x14ac:dyDescent="0.2">
      <c r="A24" s="2">
        <v>14</v>
      </c>
      <c r="B24" s="96" t="s">
        <v>356</v>
      </c>
      <c r="C24" s="75">
        <v>2020</v>
      </c>
      <c r="D24" s="76">
        <v>2050</v>
      </c>
    </row>
    <row r="25" spans="1:4" s="10" customFormat="1" x14ac:dyDescent="0.2">
      <c r="A25" s="2">
        <v>15</v>
      </c>
      <c r="B25" s="96" t="s">
        <v>357</v>
      </c>
      <c r="C25" s="75">
        <v>2020</v>
      </c>
      <c r="D25" s="76">
        <v>479.7</v>
      </c>
    </row>
    <row r="26" spans="1:4" s="10" customFormat="1" x14ac:dyDescent="0.2">
      <c r="A26" s="2">
        <v>16</v>
      </c>
      <c r="B26" s="96" t="s">
        <v>357</v>
      </c>
      <c r="C26" s="75">
        <v>2020</v>
      </c>
      <c r="D26" s="76">
        <v>300</v>
      </c>
    </row>
    <row r="27" spans="1:4" s="10" customFormat="1" x14ac:dyDescent="0.2">
      <c r="A27" s="2">
        <v>17</v>
      </c>
      <c r="B27" s="96" t="s">
        <v>353</v>
      </c>
      <c r="C27" s="75">
        <v>2021</v>
      </c>
      <c r="D27" s="77">
        <v>1480</v>
      </c>
    </row>
    <row r="28" spans="1:4" s="10" customFormat="1" x14ac:dyDescent="0.2">
      <c r="A28" s="2">
        <v>18</v>
      </c>
      <c r="B28" s="96" t="s">
        <v>352</v>
      </c>
      <c r="C28" s="75">
        <v>2021</v>
      </c>
      <c r="D28" s="77">
        <v>740</v>
      </c>
    </row>
    <row r="29" spans="1:4" s="10" customFormat="1" x14ac:dyDescent="0.2">
      <c r="A29" s="2">
        <v>19</v>
      </c>
      <c r="B29" s="96" t="s">
        <v>358</v>
      </c>
      <c r="C29" s="75">
        <v>2021</v>
      </c>
      <c r="D29" s="77">
        <v>9000</v>
      </c>
    </row>
    <row r="30" spans="1:4" s="10" customFormat="1" x14ac:dyDescent="0.2">
      <c r="A30" s="2">
        <v>20</v>
      </c>
      <c r="B30" s="96" t="s">
        <v>359</v>
      </c>
      <c r="C30" s="75">
        <v>2021</v>
      </c>
      <c r="D30" s="77">
        <v>3100</v>
      </c>
    </row>
    <row r="31" spans="1:4" s="10" customFormat="1" x14ac:dyDescent="0.2">
      <c r="A31" s="2">
        <v>21</v>
      </c>
      <c r="B31" s="96" t="s">
        <v>360</v>
      </c>
      <c r="C31" s="75">
        <v>2021</v>
      </c>
      <c r="D31" s="77">
        <v>2794</v>
      </c>
    </row>
    <row r="32" spans="1:4" s="10" customFormat="1" x14ac:dyDescent="0.2">
      <c r="A32" s="2">
        <v>22</v>
      </c>
      <c r="B32" s="96" t="s">
        <v>361</v>
      </c>
      <c r="C32" s="75">
        <v>2021</v>
      </c>
      <c r="D32" s="77">
        <v>565</v>
      </c>
    </row>
    <row r="33" spans="1:4" s="10" customFormat="1" x14ac:dyDescent="0.2">
      <c r="A33" s="2">
        <v>23</v>
      </c>
      <c r="B33" s="96" t="s">
        <v>362</v>
      </c>
      <c r="C33" s="75">
        <v>2021</v>
      </c>
      <c r="D33" s="77">
        <v>499</v>
      </c>
    </row>
    <row r="34" spans="1:4" s="10" customFormat="1" x14ac:dyDescent="0.2">
      <c r="A34" s="2">
        <v>24</v>
      </c>
      <c r="B34" s="102" t="s">
        <v>357</v>
      </c>
      <c r="C34" s="73">
        <v>2022</v>
      </c>
      <c r="D34" s="78">
        <v>1623.6</v>
      </c>
    </row>
    <row r="35" spans="1:4" s="10" customFormat="1" x14ac:dyDescent="0.2">
      <c r="A35" s="2">
        <v>25</v>
      </c>
      <c r="B35" s="102" t="s">
        <v>357</v>
      </c>
      <c r="C35" s="73">
        <v>2022</v>
      </c>
      <c r="D35" s="78">
        <v>1623.6</v>
      </c>
    </row>
    <row r="36" spans="1:4" s="10" customFormat="1" x14ac:dyDescent="0.2">
      <c r="A36" s="2">
        <v>26</v>
      </c>
      <c r="B36" s="102" t="s">
        <v>363</v>
      </c>
      <c r="C36" s="73">
        <v>2022</v>
      </c>
      <c r="D36" s="78">
        <v>2449</v>
      </c>
    </row>
    <row r="37" spans="1:4" s="10" customFormat="1" x14ac:dyDescent="0.2">
      <c r="A37" s="2">
        <v>27</v>
      </c>
      <c r="B37" s="102" t="s">
        <v>364</v>
      </c>
      <c r="C37" s="73">
        <v>2022</v>
      </c>
      <c r="D37" s="78">
        <v>4589.4399999999996</v>
      </c>
    </row>
    <row r="38" spans="1:4" s="10" customFormat="1" x14ac:dyDescent="0.2">
      <c r="A38" s="2">
        <v>28</v>
      </c>
      <c r="B38" s="102" t="s">
        <v>365</v>
      </c>
      <c r="C38" s="73">
        <v>2022</v>
      </c>
      <c r="D38" s="78">
        <v>4424.93</v>
      </c>
    </row>
    <row r="39" spans="1:4" s="10" customFormat="1" x14ac:dyDescent="0.2">
      <c r="A39" s="2">
        <v>29</v>
      </c>
      <c r="B39" s="102" t="s">
        <v>365</v>
      </c>
      <c r="C39" s="73">
        <v>2022</v>
      </c>
      <c r="D39" s="78">
        <v>3903.64</v>
      </c>
    </row>
    <row r="40" spans="1:4" s="10" customFormat="1" x14ac:dyDescent="0.2">
      <c r="A40" s="2">
        <v>30</v>
      </c>
      <c r="B40" s="102" t="s">
        <v>364</v>
      </c>
      <c r="C40" s="73">
        <v>2022</v>
      </c>
      <c r="D40" s="78">
        <v>2399</v>
      </c>
    </row>
    <row r="41" spans="1:4" s="10" customFormat="1" x14ac:dyDescent="0.2">
      <c r="A41" s="2">
        <v>31</v>
      </c>
      <c r="B41" s="96" t="s">
        <v>358</v>
      </c>
      <c r="C41" s="75">
        <v>2022</v>
      </c>
      <c r="D41" s="77">
        <v>33864.97</v>
      </c>
    </row>
    <row r="42" spans="1:4" s="10" customFormat="1" x14ac:dyDescent="0.2">
      <c r="A42" s="2"/>
      <c r="B42" s="3" t="s">
        <v>0</v>
      </c>
      <c r="C42" s="2"/>
      <c r="D42" s="32">
        <f>SUM(D11:D41)</f>
        <v>97725.579999999987</v>
      </c>
    </row>
    <row r="43" spans="1:4" ht="13.5" customHeight="1" x14ac:dyDescent="0.2">
      <c r="A43" s="275" t="s">
        <v>444</v>
      </c>
      <c r="B43" s="275"/>
      <c r="C43" s="275"/>
      <c r="D43" s="275"/>
    </row>
    <row r="44" spans="1:4" x14ac:dyDescent="0.2">
      <c r="A44" s="2">
        <v>1</v>
      </c>
      <c r="B44" s="102" t="s">
        <v>418</v>
      </c>
      <c r="C44" s="73">
        <v>2018</v>
      </c>
      <c r="D44" s="78">
        <v>752</v>
      </c>
    </row>
    <row r="45" spans="1:4" x14ac:dyDescent="0.2">
      <c r="A45" s="2">
        <v>2</v>
      </c>
      <c r="B45" s="102" t="s">
        <v>419</v>
      </c>
      <c r="C45" s="73">
        <v>2018</v>
      </c>
      <c r="D45" s="78">
        <v>1964.31</v>
      </c>
    </row>
    <row r="46" spans="1:4" x14ac:dyDescent="0.2">
      <c r="A46" s="2">
        <v>3</v>
      </c>
      <c r="B46" s="102" t="s">
        <v>418</v>
      </c>
      <c r="C46" s="75">
        <v>2018</v>
      </c>
      <c r="D46" s="77">
        <v>860</v>
      </c>
    </row>
    <row r="47" spans="1:4" x14ac:dyDescent="0.2">
      <c r="A47" s="2">
        <v>4</v>
      </c>
      <c r="B47" s="102" t="s">
        <v>418</v>
      </c>
      <c r="C47" s="75">
        <v>2019</v>
      </c>
      <c r="D47" s="77">
        <v>720</v>
      </c>
    </row>
    <row r="48" spans="1:4" x14ac:dyDescent="0.2">
      <c r="A48" s="2">
        <v>5</v>
      </c>
      <c r="B48" s="102" t="s">
        <v>420</v>
      </c>
      <c r="C48" s="75">
        <v>2019</v>
      </c>
      <c r="D48" s="77">
        <v>12030</v>
      </c>
    </row>
    <row r="49" spans="1:4" x14ac:dyDescent="0.2">
      <c r="A49" s="2">
        <v>6</v>
      </c>
      <c r="B49" s="96" t="s">
        <v>354</v>
      </c>
      <c r="C49" s="75">
        <v>2019</v>
      </c>
      <c r="D49" s="77">
        <v>1498</v>
      </c>
    </row>
    <row r="50" spans="1:4" x14ac:dyDescent="0.2">
      <c r="A50" s="2">
        <v>7</v>
      </c>
      <c r="B50" s="96" t="s">
        <v>421</v>
      </c>
      <c r="C50" s="75">
        <v>2020</v>
      </c>
      <c r="D50" s="77">
        <v>9800</v>
      </c>
    </row>
    <row r="51" spans="1:4" x14ac:dyDescent="0.2">
      <c r="A51" s="2">
        <v>8</v>
      </c>
      <c r="B51" s="96" t="s">
        <v>422</v>
      </c>
      <c r="C51" s="75" t="s">
        <v>423</v>
      </c>
      <c r="D51" s="77">
        <v>896</v>
      </c>
    </row>
    <row r="52" spans="1:4" x14ac:dyDescent="0.2">
      <c r="A52" s="2">
        <v>9</v>
      </c>
      <c r="B52" s="96" t="s">
        <v>425</v>
      </c>
      <c r="C52" s="75">
        <v>2020</v>
      </c>
      <c r="D52" s="77">
        <v>2299.4899999999998</v>
      </c>
    </row>
    <row r="53" spans="1:4" x14ac:dyDescent="0.2">
      <c r="A53" s="2">
        <v>10</v>
      </c>
      <c r="B53" s="96" t="s">
        <v>426</v>
      </c>
      <c r="C53" s="75">
        <v>2020</v>
      </c>
      <c r="D53" s="77">
        <v>2887.6</v>
      </c>
    </row>
    <row r="54" spans="1:4" x14ac:dyDescent="0.2">
      <c r="A54" s="2">
        <v>11</v>
      </c>
      <c r="B54" s="96" t="s">
        <v>418</v>
      </c>
      <c r="C54" s="75">
        <v>2021</v>
      </c>
      <c r="D54" s="77">
        <v>1140</v>
      </c>
    </row>
    <row r="55" spans="1:4" x14ac:dyDescent="0.2">
      <c r="A55" s="2">
        <v>12</v>
      </c>
      <c r="B55" s="96" t="s">
        <v>428</v>
      </c>
      <c r="C55" s="75">
        <v>2022</v>
      </c>
      <c r="D55" s="77">
        <v>2199</v>
      </c>
    </row>
    <row r="56" spans="1:4" x14ac:dyDescent="0.2">
      <c r="A56" s="2">
        <v>13</v>
      </c>
      <c r="B56" s="96" t="s">
        <v>429</v>
      </c>
      <c r="C56" s="75">
        <v>2022</v>
      </c>
      <c r="D56" s="77">
        <v>949</v>
      </c>
    </row>
    <row r="57" spans="1:4" ht="13.5" customHeight="1" x14ac:dyDescent="0.2">
      <c r="A57" s="2"/>
      <c r="B57" s="3" t="s">
        <v>0</v>
      </c>
      <c r="C57" s="2"/>
      <c r="D57" s="22">
        <f>SUM(D44:D56)</f>
        <v>37995.399999999994</v>
      </c>
    </row>
    <row r="58" spans="1:4" ht="13.5" customHeight="1" x14ac:dyDescent="0.2">
      <c r="A58" s="275" t="s">
        <v>467</v>
      </c>
      <c r="B58" s="275"/>
      <c r="C58" s="275"/>
      <c r="D58" s="275"/>
    </row>
    <row r="59" spans="1:4" ht="13.5" customHeight="1" x14ac:dyDescent="0.2">
      <c r="A59" s="2">
        <v>1</v>
      </c>
      <c r="B59" s="102" t="s">
        <v>463</v>
      </c>
      <c r="C59" s="73">
        <v>2021</v>
      </c>
      <c r="D59" s="78">
        <v>30000</v>
      </c>
    </row>
    <row r="60" spans="1:4" ht="13.5" customHeight="1" x14ac:dyDescent="0.2">
      <c r="A60" s="75">
        <v>2</v>
      </c>
      <c r="B60" s="96" t="s">
        <v>746</v>
      </c>
      <c r="C60" s="75">
        <v>2018</v>
      </c>
      <c r="D60" s="103">
        <v>188.88</v>
      </c>
    </row>
    <row r="61" spans="1:4" ht="13.5" customHeight="1" x14ac:dyDescent="0.2">
      <c r="A61" s="2">
        <v>3</v>
      </c>
      <c r="B61" s="96" t="s">
        <v>747</v>
      </c>
      <c r="C61" s="75">
        <v>2018</v>
      </c>
      <c r="D61" s="103">
        <v>1700</v>
      </c>
    </row>
    <row r="62" spans="1:4" ht="13.5" customHeight="1" x14ac:dyDescent="0.2">
      <c r="A62" s="75">
        <v>4</v>
      </c>
      <c r="B62" s="96" t="s">
        <v>385</v>
      </c>
      <c r="C62" s="75">
        <v>2018</v>
      </c>
      <c r="D62" s="103">
        <v>1213</v>
      </c>
    </row>
    <row r="63" spans="1:4" ht="13.5" customHeight="1" x14ac:dyDescent="0.2">
      <c r="A63" s="2">
        <v>5</v>
      </c>
      <c r="B63" s="96" t="s">
        <v>748</v>
      </c>
      <c r="C63" s="75">
        <v>2018</v>
      </c>
      <c r="D63" s="103">
        <v>2543.6999999999998</v>
      </c>
    </row>
    <row r="64" spans="1:4" ht="13.5" customHeight="1" x14ac:dyDescent="0.2">
      <c r="A64" s="75">
        <v>6</v>
      </c>
      <c r="B64" s="96" t="s">
        <v>748</v>
      </c>
      <c r="C64" s="75">
        <v>2017</v>
      </c>
      <c r="D64" s="103">
        <v>3804</v>
      </c>
    </row>
    <row r="65" spans="1:4" ht="13.5" customHeight="1" x14ac:dyDescent="0.2">
      <c r="A65" s="2">
        <v>7</v>
      </c>
      <c r="B65" s="96" t="s">
        <v>749</v>
      </c>
      <c r="C65" s="75">
        <v>2016</v>
      </c>
      <c r="D65" s="103">
        <v>6000</v>
      </c>
    </row>
    <row r="66" spans="1:4" ht="13.5" customHeight="1" x14ac:dyDescent="0.2">
      <c r="A66" s="75">
        <v>8</v>
      </c>
      <c r="B66" s="96" t="s">
        <v>750</v>
      </c>
      <c r="C66" s="75">
        <v>2021</v>
      </c>
      <c r="D66" s="103">
        <v>3980</v>
      </c>
    </row>
    <row r="67" spans="1:4" ht="13.5" customHeight="1" x14ac:dyDescent="0.2">
      <c r="A67" s="2">
        <v>9</v>
      </c>
      <c r="B67" s="96" t="s">
        <v>750</v>
      </c>
      <c r="C67" s="75">
        <v>2021</v>
      </c>
      <c r="D67" s="103">
        <v>3980</v>
      </c>
    </row>
    <row r="68" spans="1:4" ht="13.5" customHeight="1" x14ac:dyDescent="0.2">
      <c r="A68" s="75">
        <v>10</v>
      </c>
      <c r="B68" s="96" t="s">
        <v>750</v>
      </c>
      <c r="C68" s="75">
        <v>2021</v>
      </c>
      <c r="D68" s="103">
        <v>3980</v>
      </c>
    </row>
    <row r="69" spans="1:4" ht="13.5" customHeight="1" x14ac:dyDescent="0.2">
      <c r="A69" s="2">
        <v>11</v>
      </c>
      <c r="B69" s="96" t="s">
        <v>751</v>
      </c>
      <c r="C69" s="75">
        <v>2021</v>
      </c>
      <c r="D69" s="103">
        <v>1750</v>
      </c>
    </row>
    <row r="70" spans="1:4" ht="13.5" customHeight="1" x14ac:dyDescent="0.2">
      <c r="A70" s="75">
        <v>12</v>
      </c>
      <c r="B70" s="96" t="s">
        <v>751</v>
      </c>
      <c r="C70" s="75">
        <v>2021</v>
      </c>
      <c r="D70" s="103">
        <v>1750</v>
      </c>
    </row>
    <row r="71" spans="1:4" ht="13.5" customHeight="1" x14ac:dyDescent="0.2">
      <c r="A71" s="2">
        <v>13</v>
      </c>
      <c r="B71" s="96" t="s">
        <v>751</v>
      </c>
      <c r="C71" s="75">
        <v>2021</v>
      </c>
      <c r="D71" s="103">
        <v>1750</v>
      </c>
    </row>
    <row r="72" spans="1:4" ht="13.5" customHeight="1" x14ac:dyDescent="0.2">
      <c r="A72" s="75">
        <v>14</v>
      </c>
      <c r="B72" s="96" t="s">
        <v>752</v>
      </c>
      <c r="C72" s="75">
        <v>2021</v>
      </c>
      <c r="D72" s="103">
        <v>8900</v>
      </c>
    </row>
    <row r="73" spans="1:4" ht="13.5" customHeight="1" x14ac:dyDescent="0.2">
      <c r="A73" s="2"/>
      <c r="B73" s="3" t="s">
        <v>0</v>
      </c>
      <c r="C73" s="2"/>
      <c r="D73" s="22">
        <f>SUM(D59:D72)</f>
        <v>71539.58</v>
      </c>
    </row>
    <row r="74" spans="1:4" ht="13.5" customHeight="1" x14ac:dyDescent="0.2">
      <c r="A74" s="275" t="s">
        <v>497</v>
      </c>
      <c r="B74" s="275"/>
      <c r="C74" s="275"/>
      <c r="D74" s="275"/>
    </row>
    <row r="75" spans="1:4" ht="13.5" customHeight="1" x14ac:dyDescent="0.2">
      <c r="A75" s="2">
        <v>1</v>
      </c>
      <c r="B75" s="211" t="s">
        <v>478</v>
      </c>
      <c r="C75" s="198">
        <v>2018</v>
      </c>
      <c r="D75" s="91">
        <v>8000</v>
      </c>
    </row>
    <row r="76" spans="1:4" ht="13.5" customHeight="1" x14ac:dyDescent="0.2">
      <c r="A76" s="2">
        <v>2</v>
      </c>
      <c r="B76" s="96" t="s">
        <v>479</v>
      </c>
      <c r="C76" s="75">
        <v>2018</v>
      </c>
      <c r="D76" s="76">
        <v>9500</v>
      </c>
    </row>
    <row r="77" spans="1:4" ht="13.5" customHeight="1" x14ac:dyDescent="0.2">
      <c r="A77" s="2">
        <v>3</v>
      </c>
      <c r="B77" s="96" t="s">
        <v>480</v>
      </c>
      <c r="C77" s="75">
        <v>2021</v>
      </c>
      <c r="D77" s="76">
        <v>1150</v>
      </c>
    </row>
    <row r="78" spans="1:4" s="10" customFormat="1" ht="12.75" customHeight="1" x14ac:dyDescent="0.2">
      <c r="A78" s="2"/>
      <c r="B78" s="3" t="s">
        <v>0</v>
      </c>
      <c r="C78" s="2"/>
      <c r="D78" s="22">
        <f>SUM(D75:D77)</f>
        <v>18650</v>
      </c>
    </row>
    <row r="79" spans="1:4" s="10" customFormat="1" ht="12.75" customHeight="1" x14ac:dyDescent="0.2">
      <c r="A79" s="275" t="s">
        <v>536</v>
      </c>
      <c r="B79" s="275"/>
      <c r="C79" s="275"/>
      <c r="D79" s="275"/>
    </row>
    <row r="80" spans="1:4" s="10" customFormat="1" x14ac:dyDescent="0.2">
      <c r="A80" s="2">
        <v>1</v>
      </c>
      <c r="B80" s="96" t="s">
        <v>516</v>
      </c>
      <c r="C80" s="75">
        <v>2018</v>
      </c>
      <c r="D80" s="76">
        <v>17500</v>
      </c>
    </row>
    <row r="81" spans="1:6" s="10" customFormat="1" ht="38.25" x14ac:dyDescent="0.2">
      <c r="A81" s="2">
        <v>2</v>
      </c>
      <c r="B81" s="96" t="s">
        <v>517</v>
      </c>
      <c r="C81" s="75">
        <v>2019</v>
      </c>
      <c r="D81" s="76">
        <v>63178.5</v>
      </c>
    </row>
    <row r="82" spans="1:6" s="10" customFormat="1" ht="38.25" x14ac:dyDescent="0.2">
      <c r="A82" s="2">
        <v>3</v>
      </c>
      <c r="B82" s="96" t="s">
        <v>518</v>
      </c>
      <c r="C82" s="75">
        <v>2019</v>
      </c>
      <c r="D82" s="76">
        <v>97435.68</v>
      </c>
    </row>
    <row r="83" spans="1:6" s="10" customFormat="1" x14ac:dyDescent="0.2">
      <c r="A83" s="2">
        <v>4</v>
      </c>
      <c r="B83" s="96" t="s">
        <v>519</v>
      </c>
      <c r="C83" s="75">
        <v>2020</v>
      </c>
      <c r="D83" s="76">
        <v>15840</v>
      </c>
    </row>
    <row r="84" spans="1:6" x14ac:dyDescent="0.2">
      <c r="A84" s="2"/>
      <c r="B84" s="3" t="s">
        <v>0</v>
      </c>
      <c r="C84" s="2"/>
      <c r="D84" s="32">
        <f>SUM(D80:D83)</f>
        <v>193954.18</v>
      </c>
    </row>
    <row r="85" spans="1:6" x14ac:dyDescent="0.2">
      <c r="A85" s="275" t="s">
        <v>584</v>
      </c>
      <c r="B85" s="275"/>
      <c r="C85" s="275"/>
      <c r="D85" s="275"/>
    </row>
    <row r="86" spans="1:6" x14ac:dyDescent="0.2">
      <c r="A86" s="2">
        <v>1</v>
      </c>
      <c r="B86" s="102" t="s">
        <v>569</v>
      </c>
      <c r="C86" s="73">
        <v>2021</v>
      </c>
      <c r="D86" s="78">
        <v>550</v>
      </c>
    </row>
    <row r="87" spans="1:6" s="14" customFormat="1" x14ac:dyDescent="0.2">
      <c r="A87" s="2"/>
      <c r="B87" s="3" t="s">
        <v>0</v>
      </c>
      <c r="C87" s="2"/>
      <c r="D87" s="22">
        <f>SUM(D86:D86)</f>
        <v>550</v>
      </c>
    </row>
    <row r="88" spans="1:6" x14ac:dyDescent="0.2">
      <c r="A88" s="275" t="s">
        <v>613</v>
      </c>
      <c r="B88" s="275"/>
      <c r="C88" s="275"/>
      <c r="D88" s="275"/>
    </row>
    <row r="89" spans="1:6" x14ac:dyDescent="0.2">
      <c r="A89" s="2">
        <v>1</v>
      </c>
      <c r="B89" s="96" t="s">
        <v>601</v>
      </c>
      <c r="C89" s="75">
        <v>2018</v>
      </c>
      <c r="D89" s="77">
        <v>8750</v>
      </c>
    </row>
    <row r="90" spans="1:6" x14ac:dyDescent="0.2">
      <c r="A90" s="2">
        <v>2</v>
      </c>
      <c r="B90" s="96" t="s">
        <v>601</v>
      </c>
      <c r="C90" s="75">
        <v>2018</v>
      </c>
      <c r="D90" s="77">
        <v>8750</v>
      </c>
    </row>
    <row r="91" spans="1:6" ht="38.25" x14ac:dyDescent="0.2">
      <c r="A91" s="2">
        <v>3</v>
      </c>
      <c r="B91" s="96" t="s">
        <v>602</v>
      </c>
      <c r="C91" s="75">
        <v>2019</v>
      </c>
      <c r="D91" s="77">
        <v>85563.72</v>
      </c>
    </row>
    <row r="92" spans="1:6" x14ac:dyDescent="0.2">
      <c r="A92" s="2">
        <v>4</v>
      </c>
      <c r="B92" s="96" t="s">
        <v>603</v>
      </c>
      <c r="C92" s="75">
        <v>2020</v>
      </c>
      <c r="D92" s="77">
        <v>30555</v>
      </c>
    </row>
    <row r="93" spans="1:6" ht="12.75" customHeight="1" x14ac:dyDescent="0.2">
      <c r="A93" s="2"/>
      <c r="B93" s="3" t="s">
        <v>0</v>
      </c>
      <c r="C93" s="2"/>
      <c r="D93" s="31">
        <f>SUM(D89:D92)</f>
        <v>133618.72</v>
      </c>
      <c r="F93" s="12"/>
    </row>
    <row r="94" spans="1:6" x14ac:dyDescent="0.2">
      <c r="A94" s="275" t="s">
        <v>646</v>
      </c>
      <c r="B94" s="275"/>
      <c r="C94" s="275"/>
      <c r="D94" s="275"/>
      <c r="F94" s="12"/>
    </row>
    <row r="95" spans="1:6" x14ac:dyDescent="0.2">
      <c r="A95" s="2">
        <v>1</v>
      </c>
      <c r="B95" s="96" t="s">
        <v>626</v>
      </c>
      <c r="C95" s="75">
        <v>2018</v>
      </c>
      <c r="D95" s="76">
        <v>35910</v>
      </c>
      <c r="F95" s="12"/>
    </row>
    <row r="96" spans="1:6" x14ac:dyDescent="0.2">
      <c r="A96" s="2">
        <v>2</v>
      </c>
      <c r="B96" s="96" t="s">
        <v>627</v>
      </c>
      <c r="C96" s="75">
        <v>2019</v>
      </c>
      <c r="D96" s="76">
        <v>1899</v>
      </c>
    </row>
    <row r="97" spans="1:4" ht="38.25" x14ac:dyDescent="0.2">
      <c r="A97" s="2">
        <v>3</v>
      </c>
      <c r="B97" s="96" t="s">
        <v>628</v>
      </c>
      <c r="C97" s="75">
        <v>2019</v>
      </c>
      <c r="D97" s="76">
        <v>150859.5</v>
      </c>
    </row>
    <row r="98" spans="1:4" x14ac:dyDescent="0.2">
      <c r="A98" s="2">
        <v>4</v>
      </c>
      <c r="B98" s="96" t="s">
        <v>629</v>
      </c>
      <c r="C98" s="75">
        <v>2020</v>
      </c>
      <c r="D98" s="76">
        <v>7000</v>
      </c>
    </row>
    <row r="99" spans="1:4" x14ac:dyDescent="0.2">
      <c r="A99" s="2">
        <v>5</v>
      </c>
      <c r="B99" s="96" t="s">
        <v>630</v>
      </c>
      <c r="C99" s="75">
        <v>2020</v>
      </c>
      <c r="D99" s="76">
        <v>39600</v>
      </c>
    </row>
    <row r="100" spans="1:4" x14ac:dyDescent="0.2">
      <c r="A100" s="2">
        <v>6</v>
      </c>
      <c r="B100" s="96" t="s">
        <v>631</v>
      </c>
      <c r="C100" s="75">
        <v>2021</v>
      </c>
      <c r="D100" s="76">
        <v>3448.99</v>
      </c>
    </row>
    <row r="101" spans="1:4" x14ac:dyDescent="0.2">
      <c r="A101" s="2">
        <v>7</v>
      </c>
      <c r="B101" s="96" t="s">
        <v>632</v>
      </c>
      <c r="C101" s="75">
        <v>2022</v>
      </c>
      <c r="D101" s="77">
        <v>8880.02</v>
      </c>
    </row>
    <row r="102" spans="1:4" s="10" customFormat="1" x14ac:dyDescent="0.2">
      <c r="A102" s="2"/>
      <c r="B102" s="3" t="s">
        <v>0</v>
      </c>
      <c r="C102" s="2"/>
      <c r="D102" s="22">
        <f>SUM(D95:D101)</f>
        <v>247597.50999999998</v>
      </c>
    </row>
    <row r="103" spans="1:4" s="10" customFormat="1" x14ac:dyDescent="0.2">
      <c r="A103" s="275" t="s">
        <v>663</v>
      </c>
      <c r="B103" s="275"/>
      <c r="C103" s="275"/>
      <c r="D103" s="275"/>
    </row>
    <row r="104" spans="1:4" s="10" customFormat="1" x14ac:dyDescent="0.2">
      <c r="A104" s="2">
        <v>1</v>
      </c>
      <c r="B104" s="102" t="s">
        <v>656</v>
      </c>
      <c r="C104" s="73">
        <v>2019</v>
      </c>
      <c r="D104" s="78">
        <v>1699</v>
      </c>
    </row>
    <row r="105" spans="1:4" s="10" customFormat="1" x14ac:dyDescent="0.2">
      <c r="A105" s="2">
        <v>2</v>
      </c>
      <c r="B105" s="102" t="s">
        <v>657</v>
      </c>
      <c r="C105" s="73">
        <v>2019</v>
      </c>
      <c r="D105" s="78">
        <v>259</v>
      </c>
    </row>
    <row r="106" spans="1:4" s="10" customFormat="1" ht="12" customHeight="1" x14ac:dyDescent="0.2">
      <c r="A106" s="2"/>
      <c r="B106" s="3" t="s">
        <v>0</v>
      </c>
      <c r="C106" s="2"/>
      <c r="D106" s="29">
        <f>SUM(D104:D105)</f>
        <v>1958</v>
      </c>
    </row>
    <row r="107" spans="1:4" s="10" customFormat="1" x14ac:dyDescent="0.2">
      <c r="A107" s="17"/>
      <c r="B107" s="212"/>
      <c r="C107" s="52"/>
      <c r="D107" s="53"/>
    </row>
    <row r="108" spans="1:4" s="10" customFormat="1" x14ac:dyDescent="0.2">
      <c r="A108" s="16"/>
      <c r="B108" s="213"/>
      <c r="C108" s="18"/>
      <c r="D108" s="51"/>
    </row>
    <row r="109" spans="1:4" s="10" customFormat="1" x14ac:dyDescent="0.2">
      <c r="A109" s="276" t="s">
        <v>2</v>
      </c>
      <c r="B109" s="276"/>
      <c r="C109" s="276"/>
      <c r="D109" s="276"/>
    </row>
    <row r="110" spans="1:4" s="10" customFormat="1" ht="25.5" x14ac:dyDescent="0.2">
      <c r="A110" s="201" t="s">
        <v>21</v>
      </c>
      <c r="B110" s="210" t="s">
        <v>29</v>
      </c>
      <c r="C110" s="201" t="s">
        <v>30</v>
      </c>
      <c r="D110" s="202" t="s">
        <v>31</v>
      </c>
    </row>
    <row r="111" spans="1:4" x14ac:dyDescent="0.2">
      <c r="A111" s="275" t="s">
        <v>404</v>
      </c>
      <c r="B111" s="275"/>
      <c r="C111" s="275"/>
      <c r="D111" s="275"/>
    </row>
    <row r="112" spans="1:4" s="10" customFormat="1" x14ac:dyDescent="0.2">
      <c r="A112" s="2">
        <v>1</v>
      </c>
      <c r="B112" s="79" t="s">
        <v>366</v>
      </c>
      <c r="C112" s="199">
        <v>2019</v>
      </c>
      <c r="D112" s="80">
        <v>699</v>
      </c>
    </row>
    <row r="113" spans="1:4" s="10" customFormat="1" x14ac:dyDescent="0.2">
      <c r="A113" s="2">
        <v>2</v>
      </c>
      <c r="B113" s="81" t="s">
        <v>367</v>
      </c>
      <c r="C113" s="72">
        <v>2018</v>
      </c>
      <c r="D113" s="76">
        <v>309</v>
      </c>
    </row>
    <row r="114" spans="1:4" s="10" customFormat="1" x14ac:dyDescent="0.2">
      <c r="A114" s="2">
        <v>3</v>
      </c>
      <c r="B114" s="81" t="s">
        <v>368</v>
      </c>
      <c r="C114" s="72">
        <v>2018</v>
      </c>
      <c r="D114" s="76">
        <v>2863.98</v>
      </c>
    </row>
    <row r="115" spans="1:4" s="10" customFormat="1" x14ac:dyDescent="0.2">
      <c r="A115" s="2">
        <v>4</v>
      </c>
      <c r="B115" s="81" t="s">
        <v>369</v>
      </c>
      <c r="C115" s="72">
        <v>2019</v>
      </c>
      <c r="D115" s="76">
        <v>433.94</v>
      </c>
    </row>
    <row r="116" spans="1:4" s="10" customFormat="1" x14ac:dyDescent="0.2">
      <c r="A116" s="2">
        <v>5</v>
      </c>
      <c r="B116" s="81" t="s">
        <v>361</v>
      </c>
      <c r="C116" s="72">
        <v>2018</v>
      </c>
      <c r="D116" s="76">
        <v>379</v>
      </c>
    </row>
    <row r="117" spans="1:4" s="10" customFormat="1" x14ac:dyDescent="0.2">
      <c r="A117" s="2">
        <v>6</v>
      </c>
      <c r="B117" s="81" t="s">
        <v>369</v>
      </c>
      <c r="C117" s="72">
        <v>2019</v>
      </c>
      <c r="D117" s="76">
        <v>449.69</v>
      </c>
    </row>
    <row r="118" spans="1:4" s="10" customFormat="1" x14ac:dyDescent="0.2">
      <c r="A118" s="2">
        <v>7</v>
      </c>
      <c r="B118" s="81" t="s">
        <v>361</v>
      </c>
      <c r="C118" s="72">
        <v>2019</v>
      </c>
      <c r="D118" s="76">
        <v>550</v>
      </c>
    </row>
    <row r="119" spans="1:4" s="10" customFormat="1" x14ac:dyDescent="0.2">
      <c r="A119" s="2">
        <v>8</v>
      </c>
      <c r="B119" s="81" t="s">
        <v>370</v>
      </c>
      <c r="C119" s="72">
        <v>2019</v>
      </c>
      <c r="D119" s="76">
        <v>3059.1</v>
      </c>
    </row>
    <row r="120" spans="1:4" s="10" customFormat="1" x14ac:dyDescent="0.2">
      <c r="A120" s="2">
        <v>9</v>
      </c>
      <c r="B120" s="81" t="s">
        <v>371</v>
      </c>
      <c r="C120" s="72">
        <v>2019</v>
      </c>
      <c r="D120" s="76">
        <v>2923.46</v>
      </c>
    </row>
    <row r="121" spans="1:4" s="10" customFormat="1" x14ac:dyDescent="0.2">
      <c r="A121" s="2">
        <v>10</v>
      </c>
      <c r="B121" s="81" t="s">
        <v>372</v>
      </c>
      <c r="C121" s="72">
        <v>2019</v>
      </c>
      <c r="D121" s="76">
        <v>2527.65</v>
      </c>
    </row>
    <row r="122" spans="1:4" s="10" customFormat="1" x14ac:dyDescent="0.2">
      <c r="A122" s="2">
        <v>11</v>
      </c>
      <c r="B122" s="81" t="s">
        <v>373</v>
      </c>
      <c r="C122" s="72">
        <v>2019</v>
      </c>
      <c r="D122" s="76">
        <v>2237.62</v>
      </c>
    </row>
    <row r="123" spans="1:4" s="10" customFormat="1" x14ac:dyDescent="0.2">
      <c r="A123" s="2">
        <v>12</v>
      </c>
      <c r="B123" s="81" t="s">
        <v>373</v>
      </c>
      <c r="C123" s="72">
        <v>2019</v>
      </c>
      <c r="D123" s="76">
        <v>2613.75</v>
      </c>
    </row>
    <row r="124" spans="1:4" s="10" customFormat="1" x14ac:dyDescent="0.2">
      <c r="A124" s="2">
        <v>13</v>
      </c>
      <c r="B124" s="81" t="s">
        <v>373</v>
      </c>
      <c r="C124" s="72">
        <v>2019</v>
      </c>
      <c r="D124" s="76">
        <v>2954.46</v>
      </c>
    </row>
    <row r="125" spans="1:4" s="10" customFormat="1" x14ac:dyDescent="0.2">
      <c r="A125" s="2">
        <v>14</v>
      </c>
      <c r="B125" s="81" t="s">
        <v>374</v>
      </c>
      <c r="C125" s="72">
        <v>2020</v>
      </c>
      <c r="D125" s="76">
        <v>319.99</v>
      </c>
    </row>
    <row r="126" spans="1:4" s="10" customFormat="1" x14ac:dyDescent="0.2">
      <c r="A126" s="2">
        <v>15</v>
      </c>
      <c r="B126" s="81" t="s">
        <v>374</v>
      </c>
      <c r="C126" s="72">
        <v>2020</v>
      </c>
      <c r="D126" s="76">
        <v>229.99</v>
      </c>
    </row>
    <row r="127" spans="1:4" s="10" customFormat="1" x14ac:dyDescent="0.2">
      <c r="A127" s="2">
        <v>16</v>
      </c>
      <c r="B127" s="81" t="s">
        <v>371</v>
      </c>
      <c r="C127" s="72">
        <v>2020</v>
      </c>
      <c r="D127" s="76">
        <v>3225</v>
      </c>
    </row>
    <row r="128" spans="1:4" s="10" customFormat="1" x14ac:dyDescent="0.2">
      <c r="A128" s="2">
        <v>17</v>
      </c>
      <c r="B128" s="81" t="s">
        <v>375</v>
      </c>
      <c r="C128" s="72">
        <v>2020</v>
      </c>
      <c r="D128" s="76">
        <v>270.60000000000002</v>
      </c>
    </row>
    <row r="129" spans="1:4" s="10" customFormat="1" x14ac:dyDescent="0.2">
      <c r="A129" s="2">
        <v>18</v>
      </c>
      <c r="B129" s="81" t="s">
        <v>368</v>
      </c>
      <c r="C129" s="72">
        <v>2020</v>
      </c>
      <c r="D129" s="76">
        <v>3431.7</v>
      </c>
    </row>
    <row r="130" spans="1:4" s="10" customFormat="1" x14ac:dyDescent="0.2">
      <c r="A130" s="2">
        <v>19</v>
      </c>
      <c r="B130" s="81" t="s">
        <v>356</v>
      </c>
      <c r="C130" s="72">
        <v>2020</v>
      </c>
      <c r="D130" s="76">
        <v>2200</v>
      </c>
    </row>
    <row r="131" spans="1:4" s="10" customFormat="1" x14ac:dyDescent="0.2">
      <c r="A131" s="2">
        <v>20</v>
      </c>
      <c r="B131" s="81" t="s">
        <v>376</v>
      </c>
      <c r="C131" s="72">
        <v>2020</v>
      </c>
      <c r="D131" s="76">
        <v>464.2</v>
      </c>
    </row>
    <row r="132" spans="1:4" s="10" customFormat="1" x14ac:dyDescent="0.2">
      <c r="A132" s="2">
        <v>21</v>
      </c>
      <c r="B132" s="81" t="s">
        <v>362</v>
      </c>
      <c r="C132" s="72">
        <v>2020</v>
      </c>
      <c r="D132" s="76">
        <v>448.95</v>
      </c>
    </row>
    <row r="133" spans="1:4" s="10" customFormat="1" x14ac:dyDescent="0.2">
      <c r="A133" s="2">
        <v>22</v>
      </c>
      <c r="B133" s="81" t="s">
        <v>377</v>
      </c>
      <c r="C133" s="72">
        <v>2020</v>
      </c>
      <c r="D133" s="76">
        <v>650</v>
      </c>
    </row>
    <row r="134" spans="1:4" s="10" customFormat="1" x14ac:dyDescent="0.2">
      <c r="A134" s="2">
        <v>23</v>
      </c>
      <c r="B134" s="81" t="s">
        <v>378</v>
      </c>
      <c r="C134" s="72">
        <v>2020</v>
      </c>
      <c r="D134" s="76">
        <v>4481.07</v>
      </c>
    </row>
    <row r="135" spans="1:4" s="10" customFormat="1" x14ac:dyDescent="0.2">
      <c r="A135" s="2">
        <v>24</v>
      </c>
      <c r="B135" s="81" t="s">
        <v>378</v>
      </c>
      <c r="C135" s="72">
        <v>202</v>
      </c>
      <c r="D135" s="76">
        <v>1015.09</v>
      </c>
    </row>
    <row r="136" spans="1:4" s="10" customFormat="1" x14ac:dyDescent="0.2">
      <c r="A136" s="2">
        <v>25</v>
      </c>
      <c r="B136" s="81" t="s">
        <v>379</v>
      </c>
      <c r="C136" s="72">
        <v>2020</v>
      </c>
      <c r="D136" s="76">
        <v>4716.78</v>
      </c>
    </row>
    <row r="137" spans="1:4" s="10" customFormat="1" x14ac:dyDescent="0.2">
      <c r="A137" s="2">
        <v>26</v>
      </c>
      <c r="B137" s="81" t="s">
        <v>380</v>
      </c>
      <c r="C137" s="72">
        <v>2020</v>
      </c>
      <c r="D137" s="76">
        <v>1168.5</v>
      </c>
    </row>
    <row r="138" spans="1:4" s="10" customFormat="1" x14ac:dyDescent="0.2">
      <c r="A138" s="2">
        <v>27</v>
      </c>
      <c r="B138" s="81" t="s">
        <v>381</v>
      </c>
      <c r="C138" s="72">
        <v>2020</v>
      </c>
      <c r="D138" s="76">
        <v>599.99</v>
      </c>
    </row>
    <row r="139" spans="1:4" s="10" customFormat="1" x14ac:dyDescent="0.2">
      <c r="A139" s="2">
        <v>28</v>
      </c>
      <c r="B139" s="81" t="s">
        <v>382</v>
      </c>
      <c r="C139" s="72">
        <v>2020</v>
      </c>
      <c r="D139" s="77">
        <v>7695.89</v>
      </c>
    </row>
    <row r="140" spans="1:4" s="10" customFormat="1" x14ac:dyDescent="0.2">
      <c r="A140" s="2">
        <v>29</v>
      </c>
      <c r="B140" s="82" t="s">
        <v>373</v>
      </c>
      <c r="C140" s="72">
        <v>2020</v>
      </c>
      <c r="D140" s="77">
        <v>2950</v>
      </c>
    </row>
    <row r="141" spans="1:4" s="10" customFormat="1" x14ac:dyDescent="0.2">
      <c r="A141" s="2">
        <v>30</v>
      </c>
      <c r="B141" s="82" t="s">
        <v>368</v>
      </c>
      <c r="C141" s="72">
        <v>2021</v>
      </c>
      <c r="D141" s="77">
        <v>3558.7</v>
      </c>
    </row>
    <row r="142" spans="1:4" s="10" customFormat="1" x14ac:dyDescent="0.2">
      <c r="A142" s="2">
        <v>31</v>
      </c>
      <c r="B142" s="82" t="s">
        <v>373</v>
      </c>
      <c r="C142" s="72">
        <v>2021</v>
      </c>
      <c r="D142" s="77">
        <v>2972</v>
      </c>
    </row>
    <row r="143" spans="1:4" s="10" customFormat="1" x14ac:dyDescent="0.2">
      <c r="A143" s="2">
        <v>32</v>
      </c>
      <c r="B143" s="82" t="s">
        <v>383</v>
      </c>
      <c r="C143" s="72">
        <v>2021</v>
      </c>
      <c r="D143" s="77">
        <v>3000</v>
      </c>
    </row>
    <row r="144" spans="1:4" s="10" customFormat="1" x14ac:dyDescent="0.2">
      <c r="A144" s="2">
        <v>33</v>
      </c>
      <c r="B144" s="82" t="s">
        <v>384</v>
      </c>
      <c r="C144" s="72">
        <v>2021</v>
      </c>
      <c r="D144" s="77">
        <v>1939.16</v>
      </c>
    </row>
    <row r="145" spans="1:4" s="10" customFormat="1" x14ac:dyDescent="0.2">
      <c r="A145" s="2">
        <v>34</v>
      </c>
      <c r="B145" s="96" t="s">
        <v>385</v>
      </c>
      <c r="C145" s="75">
        <v>2022</v>
      </c>
      <c r="D145" s="77">
        <v>1200</v>
      </c>
    </row>
    <row r="146" spans="1:4" s="10" customFormat="1" x14ac:dyDescent="0.2">
      <c r="A146" s="2">
        <v>35</v>
      </c>
      <c r="B146" s="96" t="s">
        <v>385</v>
      </c>
      <c r="C146" s="75">
        <v>2022</v>
      </c>
      <c r="D146" s="77">
        <v>1250</v>
      </c>
    </row>
    <row r="147" spans="1:4" s="10" customFormat="1" x14ac:dyDescent="0.2">
      <c r="A147" s="2">
        <v>36</v>
      </c>
      <c r="B147" s="96" t="s">
        <v>386</v>
      </c>
      <c r="C147" s="75">
        <v>2022</v>
      </c>
      <c r="D147" s="77">
        <v>5499</v>
      </c>
    </row>
    <row r="148" spans="1:4" s="10" customFormat="1" x14ac:dyDescent="0.2">
      <c r="A148" s="2">
        <v>37</v>
      </c>
      <c r="B148" s="96" t="s">
        <v>387</v>
      </c>
      <c r="C148" s="75">
        <v>2022</v>
      </c>
      <c r="D148" s="77">
        <v>98324.81</v>
      </c>
    </row>
    <row r="149" spans="1:4" s="10" customFormat="1" x14ac:dyDescent="0.2">
      <c r="A149" s="2">
        <v>38</v>
      </c>
      <c r="B149" s="96" t="s">
        <v>368</v>
      </c>
      <c r="C149" s="75">
        <v>2022</v>
      </c>
      <c r="D149" s="77">
        <v>7313</v>
      </c>
    </row>
    <row r="150" spans="1:4" s="10" customFormat="1" x14ac:dyDescent="0.2">
      <c r="A150" s="2">
        <v>39</v>
      </c>
      <c r="B150" s="96" t="s">
        <v>388</v>
      </c>
      <c r="C150" s="75">
        <v>2022</v>
      </c>
      <c r="D150" s="77">
        <v>11762.1</v>
      </c>
    </row>
    <row r="151" spans="1:4" s="10" customFormat="1" x14ac:dyDescent="0.2">
      <c r="A151" s="2"/>
      <c r="B151" s="3" t="s">
        <v>0</v>
      </c>
      <c r="C151" s="2"/>
      <c r="D151" s="32">
        <f>SUM(D112:D150)</f>
        <v>192687.17</v>
      </c>
    </row>
    <row r="152" spans="1:4" ht="13.5" customHeight="1" x14ac:dyDescent="0.2">
      <c r="A152" s="275" t="s">
        <v>444</v>
      </c>
      <c r="B152" s="275"/>
      <c r="C152" s="275"/>
      <c r="D152" s="275"/>
    </row>
    <row r="153" spans="1:4" x14ac:dyDescent="0.2">
      <c r="A153" s="2">
        <v>1</v>
      </c>
      <c r="B153" s="96" t="s">
        <v>430</v>
      </c>
      <c r="C153" s="75" t="s">
        <v>423</v>
      </c>
      <c r="D153" s="77">
        <v>2348.5</v>
      </c>
    </row>
    <row r="154" spans="1:4" x14ac:dyDescent="0.2">
      <c r="A154" s="2">
        <v>2</v>
      </c>
      <c r="B154" s="96" t="s">
        <v>430</v>
      </c>
      <c r="C154" s="75" t="s">
        <v>423</v>
      </c>
      <c r="D154" s="77">
        <v>2348.5</v>
      </c>
    </row>
    <row r="155" spans="1:4" x14ac:dyDescent="0.2">
      <c r="A155" s="2">
        <v>3</v>
      </c>
      <c r="B155" s="96" t="s">
        <v>431</v>
      </c>
      <c r="C155" s="75" t="s">
        <v>423</v>
      </c>
      <c r="D155" s="77">
        <v>3098</v>
      </c>
    </row>
    <row r="156" spans="1:4" x14ac:dyDescent="0.2">
      <c r="A156" s="2">
        <v>4</v>
      </c>
      <c r="B156" s="96" t="s">
        <v>432</v>
      </c>
      <c r="C156" s="75" t="s">
        <v>423</v>
      </c>
      <c r="D156" s="77">
        <v>3448</v>
      </c>
    </row>
    <row r="157" spans="1:4" x14ac:dyDescent="0.2">
      <c r="A157" s="2">
        <v>5</v>
      </c>
      <c r="B157" s="96" t="s">
        <v>433</v>
      </c>
      <c r="C157" s="75">
        <v>2021</v>
      </c>
      <c r="D157" s="77">
        <v>1599</v>
      </c>
    </row>
    <row r="158" spans="1:4" x14ac:dyDescent="0.2">
      <c r="A158" s="2">
        <v>6</v>
      </c>
      <c r="B158" s="96" t="s">
        <v>434</v>
      </c>
      <c r="C158" s="75">
        <v>2021</v>
      </c>
      <c r="D158" s="77">
        <v>2399</v>
      </c>
    </row>
    <row r="159" spans="1:4" x14ac:dyDescent="0.2">
      <c r="A159" s="2">
        <v>7</v>
      </c>
      <c r="B159" s="96" t="s">
        <v>435</v>
      </c>
      <c r="C159" s="75">
        <v>2021</v>
      </c>
      <c r="D159" s="77">
        <v>5317.29</v>
      </c>
    </row>
    <row r="160" spans="1:4" x14ac:dyDescent="0.2">
      <c r="A160" s="2">
        <v>8</v>
      </c>
      <c r="B160" s="96" t="s">
        <v>436</v>
      </c>
      <c r="C160" s="75">
        <v>2021</v>
      </c>
      <c r="D160" s="77">
        <v>2120</v>
      </c>
    </row>
    <row r="161" spans="1:4" x14ac:dyDescent="0.2">
      <c r="A161" s="2">
        <v>9</v>
      </c>
      <c r="B161" s="96" t="s">
        <v>437</v>
      </c>
      <c r="C161" s="75">
        <v>2021</v>
      </c>
      <c r="D161" s="77">
        <v>3165</v>
      </c>
    </row>
    <row r="162" spans="1:4" x14ac:dyDescent="0.2">
      <c r="A162" s="2">
        <v>10</v>
      </c>
      <c r="B162" s="96" t="s">
        <v>438</v>
      </c>
      <c r="C162" s="75">
        <v>2022</v>
      </c>
      <c r="D162" s="77">
        <v>6376</v>
      </c>
    </row>
    <row r="163" spans="1:4" x14ac:dyDescent="0.2">
      <c r="A163" s="2">
        <v>11</v>
      </c>
      <c r="B163" s="96" t="s">
        <v>439</v>
      </c>
      <c r="C163" s="75">
        <v>2022</v>
      </c>
      <c r="D163" s="77">
        <v>32328</v>
      </c>
    </row>
    <row r="164" spans="1:4" x14ac:dyDescent="0.2">
      <c r="A164" s="2">
        <v>12</v>
      </c>
      <c r="B164" s="96" t="s">
        <v>424</v>
      </c>
      <c r="C164" s="75" t="s">
        <v>423</v>
      </c>
      <c r="D164" s="77">
        <v>8095</v>
      </c>
    </row>
    <row r="165" spans="1:4" x14ac:dyDescent="0.2">
      <c r="A165" s="2">
        <v>13</v>
      </c>
      <c r="B165" s="96" t="s">
        <v>427</v>
      </c>
      <c r="C165" s="75">
        <v>2022</v>
      </c>
      <c r="D165" s="77">
        <v>4948.99</v>
      </c>
    </row>
    <row r="166" spans="1:4" ht="13.5" customHeight="1" x14ac:dyDescent="0.2">
      <c r="A166" s="2"/>
      <c r="B166" s="3" t="s">
        <v>0</v>
      </c>
      <c r="C166" s="2"/>
      <c r="D166" s="22">
        <f>SUM(D153:D165)</f>
        <v>77591.280000000013</v>
      </c>
    </row>
    <row r="167" spans="1:4" ht="13.5" customHeight="1" x14ac:dyDescent="0.2">
      <c r="A167" s="275" t="s">
        <v>467</v>
      </c>
      <c r="B167" s="275"/>
      <c r="C167" s="275"/>
      <c r="D167" s="275"/>
    </row>
    <row r="168" spans="1:4" ht="13.5" customHeight="1" x14ac:dyDescent="0.2">
      <c r="A168" s="2">
        <v>1</v>
      </c>
      <c r="B168" s="96" t="s">
        <v>464</v>
      </c>
      <c r="C168" s="75">
        <v>2019</v>
      </c>
      <c r="D168" s="77">
        <v>6278</v>
      </c>
    </row>
    <row r="169" spans="1:4" ht="13.5" customHeight="1" x14ac:dyDescent="0.2">
      <c r="A169" s="2">
        <v>2</v>
      </c>
      <c r="B169" s="96" t="s">
        <v>464</v>
      </c>
      <c r="C169" s="75">
        <v>2020</v>
      </c>
      <c r="D169" s="77">
        <v>3554.7</v>
      </c>
    </row>
    <row r="170" spans="1:4" ht="13.5" customHeight="1" x14ac:dyDescent="0.2">
      <c r="A170" s="2">
        <v>3</v>
      </c>
      <c r="B170" s="96" t="s">
        <v>753</v>
      </c>
      <c r="C170" s="75">
        <v>2019</v>
      </c>
      <c r="D170" s="103">
        <v>1999.99</v>
      </c>
    </row>
    <row r="171" spans="1:4" ht="13.5" customHeight="1" x14ac:dyDescent="0.2">
      <c r="A171" s="2"/>
      <c r="B171" s="3" t="s">
        <v>0</v>
      </c>
      <c r="C171" s="2"/>
      <c r="D171" s="22">
        <f>SUM(D168:D170)</f>
        <v>11832.69</v>
      </c>
    </row>
    <row r="172" spans="1:4" ht="13.5" customHeight="1" x14ac:dyDescent="0.2">
      <c r="A172" s="275" t="s">
        <v>497</v>
      </c>
      <c r="B172" s="275"/>
      <c r="C172" s="275"/>
      <c r="D172" s="275"/>
    </row>
    <row r="173" spans="1:4" ht="13.5" customHeight="1" x14ac:dyDescent="0.2">
      <c r="A173" s="2">
        <v>1</v>
      </c>
      <c r="B173" s="92" t="s">
        <v>481</v>
      </c>
      <c r="C173" s="93">
        <v>2018</v>
      </c>
      <c r="D173" s="94">
        <v>900</v>
      </c>
    </row>
    <row r="174" spans="1:4" ht="13.5" customHeight="1" x14ac:dyDescent="0.2">
      <c r="A174" s="2">
        <v>2</v>
      </c>
      <c r="B174" s="92" t="s">
        <v>482</v>
      </c>
      <c r="C174" s="75">
        <v>2018</v>
      </c>
      <c r="D174" s="76">
        <v>3599</v>
      </c>
    </row>
    <row r="175" spans="1:4" ht="13.5" customHeight="1" x14ac:dyDescent="0.2">
      <c r="A175" s="2">
        <v>3</v>
      </c>
      <c r="B175" s="92" t="s">
        <v>368</v>
      </c>
      <c r="C175" s="75">
        <v>2018</v>
      </c>
      <c r="D175" s="76">
        <v>2000</v>
      </c>
    </row>
    <row r="176" spans="1:4" ht="13.5" customHeight="1" x14ac:dyDescent="0.2">
      <c r="A176" s="2">
        <v>4</v>
      </c>
      <c r="B176" s="92" t="s">
        <v>483</v>
      </c>
      <c r="C176" s="75">
        <v>2018</v>
      </c>
      <c r="D176" s="76">
        <v>349.99</v>
      </c>
    </row>
    <row r="177" spans="1:5" ht="13.5" customHeight="1" x14ac:dyDescent="0.2">
      <c r="A177" s="2">
        <v>5</v>
      </c>
      <c r="B177" s="92" t="s">
        <v>484</v>
      </c>
      <c r="C177" s="75">
        <v>2018</v>
      </c>
      <c r="D177" s="76">
        <v>198</v>
      </c>
    </row>
    <row r="178" spans="1:5" ht="13.5" customHeight="1" x14ac:dyDescent="0.2">
      <c r="A178" s="2">
        <v>6</v>
      </c>
      <c r="B178" s="92" t="s">
        <v>485</v>
      </c>
      <c r="C178" s="75">
        <v>2018</v>
      </c>
      <c r="D178" s="76">
        <v>750</v>
      </c>
    </row>
    <row r="179" spans="1:5" ht="13.5" customHeight="1" x14ac:dyDescent="0.2">
      <c r="A179" s="2">
        <v>7</v>
      </c>
      <c r="B179" s="92" t="s">
        <v>486</v>
      </c>
      <c r="C179" s="75">
        <v>2019</v>
      </c>
      <c r="D179" s="76">
        <v>293.76</v>
      </c>
    </row>
    <row r="180" spans="1:5" ht="24" customHeight="1" x14ac:dyDescent="0.2">
      <c r="A180" s="2">
        <v>8</v>
      </c>
      <c r="B180" s="96" t="s">
        <v>487</v>
      </c>
      <c r="C180" s="75">
        <v>2019</v>
      </c>
      <c r="D180" s="76">
        <v>97435.68</v>
      </c>
    </row>
    <row r="181" spans="1:5" ht="13.5" customHeight="1" x14ac:dyDescent="0.2">
      <c r="A181" s="2">
        <v>9</v>
      </c>
      <c r="B181" s="96" t="s">
        <v>488</v>
      </c>
      <c r="C181" s="75">
        <v>2020</v>
      </c>
      <c r="D181" s="76">
        <v>23760</v>
      </c>
    </row>
    <row r="182" spans="1:5" ht="13.5" customHeight="1" x14ac:dyDescent="0.2">
      <c r="A182" s="2">
        <v>10</v>
      </c>
      <c r="B182" s="96" t="s">
        <v>489</v>
      </c>
      <c r="C182" s="75">
        <v>2020</v>
      </c>
      <c r="D182" s="76">
        <v>1357.03</v>
      </c>
    </row>
    <row r="183" spans="1:5" ht="13.5" customHeight="1" x14ac:dyDescent="0.2">
      <c r="A183" s="2">
        <v>11</v>
      </c>
      <c r="B183" s="96" t="s">
        <v>350</v>
      </c>
      <c r="C183" s="75">
        <v>2020</v>
      </c>
      <c r="D183" s="76">
        <v>317.99</v>
      </c>
    </row>
    <row r="184" spans="1:5" ht="13.5" customHeight="1" x14ac:dyDescent="0.2">
      <c r="A184" s="2">
        <v>12</v>
      </c>
      <c r="B184" s="96" t="s">
        <v>490</v>
      </c>
      <c r="C184" s="75">
        <v>2020</v>
      </c>
      <c r="D184" s="76">
        <v>499.9</v>
      </c>
      <c r="E184" s="218"/>
    </row>
    <row r="185" spans="1:5" ht="13.5" customHeight="1" x14ac:dyDescent="0.2">
      <c r="A185" s="2">
        <v>13</v>
      </c>
      <c r="B185" s="216" t="s">
        <v>491</v>
      </c>
      <c r="C185" s="75">
        <v>2020</v>
      </c>
      <c r="D185" s="76">
        <v>11960.52</v>
      </c>
      <c r="E185" s="219"/>
    </row>
    <row r="186" spans="1:5" ht="13.5" customHeight="1" x14ac:dyDescent="0.2">
      <c r="A186" s="2">
        <v>14</v>
      </c>
      <c r="B186" s="217" t="s">
        <v>492</v>
      </c>
      <c r="C186" s="75">
        <v>2020</v>
      </c>
      <c r="D186" s="76">
        <v>15221.25</v>
      </c>
      <c r="E186" s="220"/>
    </row>
    <row r="187" spans="1:5" ht="27" customHeight="1" x14ac:dyDescent="0.2">
      <c r="A187" s="2">
        <v>15</v>
      </c>
      <c r="B187" s="214" t="s">
        <v>493</v>
      </c>
      <c r="C187" s="75">
        <v>2021</v>
      </c>
      <c r="D187" s="76">
        <v>13430</v>
      </c>
    </row>
    <row r="188" spans="1:5" ht="13.5" customHeight="1" x14ac:dyDescent="0.2">
      <c r="A188" s="2">
        <v>16</v>
      </c>
      <c r="B188" s="96" t="s">
        <v>494</v>
      </c>
      <c r="C188" s="75">
        <v>2022</v>
      </c>
      <c r="D188" s="77">
        <v>8336.64</v>
      </c>
    </row>
    <row r="189" spans="1:5" ht="13.5" customHeight="1" x14ac:dyDescent="0.2">
      <c r="A189" s="2">
        <v>17</v>
      </c>
      <c r="B189" s="96" t="s">
        <v>495</v>
      </c>
      <c r="C189" s="75">
        <v>2022</v>
      </c>
      <c r="D189" s="77">
        <v>2897.54</v>
      </c>
    </row>
    <row r="190" spans="1:5" ht="13.5" customHeight="1" x14ac:dyDescent="0.2">
      <c r="A190" s="2">
        <v>18</v>
      </c>
      <c r="B190" s="96" t="s">
        <v>496</v>
      </c>
      <c r="C190" s="75">
        <v>2022</v>
      </c>
      <c r="D190" s="90">
        <v>4060.88</v>
      </c>
    </row>
    <row r="191" spans="1:5" s="10" customFormat="1" ht="12.75" customHeight="1" x14ac:dyDescent="0.2">
      <c r="A191" s="2"/>
      <c r="B191" s="3" t="s">
        <v>0</v>
      </c>
      <c r="C191" s="2"/>
      <c r="D191" s="22">
        <f>SUM(D173:D190)</f>
        <v>187368.18000000002</v>
      </c>
    </row>
    <row r="192" spans="1:5" s="10" customFormat="1" ht="12.75" customHeight="1" x14ac:dyDescent="0.2">
      <c r="A192" s="275" t="s">
        <v>536</v>
      </c>
      <c r="B192" s="275"/>
      <c r="C192" s="275"/>
      <c r="D192" s="275"/>
    </row>
    <row r="193" spans="1:5" s="10" customFormat="1" x14ac:dyDescent="0.2">
      <c r="A193" s="2">
        <v>1</v>
      </c>
      <c r="B193" s="96" t="s">
        <v>520</v>
      </c>
      <c r="C193" s="75">
        <v>2018</v>
      </c>
      <c r="D193" s="76">
        <v>269.99</v>
      </c>
    </row>
    <row r="194" spans="1:5" s="10" customFormat="1" x14ac:dyDescent="0.2">
      <c r="A194" s="2">
        <v>2</v>
      </c>
      <c r="B194" s="96" t="s">
        <v>521</v>
      </c>
      <c r="C194" s="75">
        <v>2018</v>
      </c>
      <c r="D194" s="76">
        <v>2999.99</v>
      </c>
    </row>
    <row r="195" spans="1:5" s="10" customFormat="1" x14ac:dyDescent="0.2">
      <c r="A195" s="2">
        <v>3</v>
      </c>
      <c r="B195" s="96" t="s">
        <v>352</v>
      </c>
      <c r="C195" s="75">
        <v>2019</v>
      </c>
      <c r="D195" s="76">
        <v>375</v>
      </c>
    </row>
    <row r="196" spans="1:5" s="10" customFormat="1" x14ac:dyDescent="0.2">
      <c r="A196" s="2">
        <v>4</v>
      </c>
      <c r="B196" s="96" t="s">
        <v>522</v>
      </c>
      <c r="C196" s="75">
        <v>2019</v>
      </c>
      <c r="D196" s="76">
        <v>1125</v>
      </c>
    </row>
    <row r="197" spans="1:5" s="10" customFormat="1" x14ac:dyDescent="0.2">
      <c r="A197" s="2">
        <v>5</v>
      </c>
      <c r="B197" s="96" t="s">
        <v>523</v>
      </c>
      <c r="C197" s="75">
        <v>2020</v>
      </c>
      <c r="D197" s="76">
        <v>1800</v>
      </c>
    </row>
    <row r="198" spans="1:5" s="10" customFormat="1" x14ac:dyDescent="0.2">
      <c r="A198" s="2">
        <v>6</v>
      </c>
      <c r="B198" s="96" t="s">
        <v>524</v>
      </c>
      <c r="C198" s="75">
        <v>2020</v>
      </c>
      <c r="D198" s="76">
        <v>2699</v>
      </c>
    </row>
    <row r="199" spans="1:5" s="10" customFormat="1" x14ac:dyDescent="0.2">
      <c r="A199" s="2">
        <v>7</v>
      </c>
      <c r="B199" s="96" t="s">
        <v>525</v>
      </c>
      <c r="C199" s="75">
        <v>2020</v>
      </c>
      <c r="D199" s="76">
        <v>618</v>
      </c>
    </row>
    <row r="200" spans="1:5" s="10" customFormat="1" x14ac:dyDescent="0.2">
      <c r="A200" s="2">
        <v>8</v>
      </c>
      <c r="B200" s="96" t="s">
        <v>526</v>
      </c>
      <c r="C200" s="75">
        <v>2020</v>
      </c>
      <c r="D200" s="76">
        <v>1230</v>
      </c>
    </row>
    <row r="201" spans="1:5" s="10" customFormat="1" x14ac:dyDescent="0.2">
      <c r="A201" s="2">
        <v>9</v>
      </c>
      <c r="B201" s="96" t="s">
        <v>527</v>
      </c>
      <c r="C201" s="75">
        <v>2020</v>
      </c>
      <c r="D201" s="76">
        <v>469</v>
      </c>
      <c r="E201" s="218"/>
    </row>
    <row r="202" spans="1:5" s="10" customFormat="1" x14ac:dyDescent="0.2">
      <c r="A202" s="2">
        <v>10</v>
      </c>
      <c r="B202" s="216" t="s">
        <v>528</v>
      </c>
      <c r="C202" s="75">
        <v>2020</v>
      </c>
      <c r="D202" s="76">
        <v>11960.52</v>
      </c>
      <c r="E202" s="219"/>
    </row>
    <row r="203" spans="1:5" s="10" customFormat="1" x14ac:dyDescent="0.2">
      <c r="A203" s="2">
        <v>11</v>
      </c>
      <c r="B203" s="217" t="s">
        <v>529</v>
      </c>
      <c r="C203" s="75">
        <v>2020</v>
      </c>
      <c r="D203" s="76">
        <v>9132.75</v>
      </c>
      <c r="E203" s="220"/>
    </row>
    <row r="204" spans="1:5" s="10" customFormat="1" x14ac:dyDescent="0.2">
      <c r="A204" s="2">
        <v>12</v>
      </c>
      <c r="B204" s="96" t="s">
        <v>352</v>
      </c>
      <c r="C204" s="75">
        <v>2021</v>
      </c>
      <c r="D204" s="76">
        <v>1069</v>
      </c>
    </row>
    <row r="205" spans="1:5" s="10" customFormat="1" x14ac:dyDescent="0.2">
      <c r="A205" s="2">
        <v>13</v>
      </c>
      <c r="B205" s="96" t="s">
        <v>530</v>
      </c>
      <c r="C205" s="75">
        <v>2021</v>
      </c>
      <c r="D205" s="76">
        <v>295.2</v>
      </c>
    </row>
    <row r="206" spans="1:5" s="10" customFormat="1" x14ac:dyDescent="0.2">
      <c r="A206" s="2">
        <v>14</v>
      </c>
      <c r="B206" s="96" t="s">
        <v>531</v>
      </c>
      <c r="C206" s="75">
        <v>2021</v>
      </c>
      <c r="D206" s="76">
        <v>4390</v>
      </c>
    </row>
    <row r="207" spans="1:5" s="10" customFormat="1" x14ac:dyDescent="0.2">
      <c r="A207" s="2">
        <v>15</v>
      </c>
      <c r="B207" s="96" t="s">
        <v>532</v>
      </c>
      <c r="C207" s="75">
        <v>2021</v>
      </c>
      <c r="D207" s="76">
        <v>7999</v>
      </c>
    </row>
    <row r="208" spans="1:5" s="10" customFormat="1" x14ac:dyDescent="0.2">
      <c r="A208" s="2">
        <v>16</v>
      </c>
      <c r="B208" s="214" t="s">
        <v>533</v>
      </c>
      <c r="C208" s="75">
        <v>2021</v>
      </c>
      <c r="D208" s="76">
        <v>11849.5</v>
      </c>
    </row>
    <row r="209" spans="1:4" s="10" customFormat="1" x14ac:dyDescent="0.2">
      <c r="A209" s="2">
        <v>17</v>
      </c>
      <c r="B209" s="96" t="s">
        <v>534</v>
      </c>
      <c r="C209" s="75">
        <v>2022</v>
      </c>
      <c r="D209" s="76">
        <v>6830</v>
      </c>
    </row>
    <row r="210" spans="1:4" s="10" customFormat="1" x14ac:dyDescent="0.2">
      <c r="A210" s="2">
        <v>18</v>
      </c>
      <c r="B210" s="96" t="s">
        <v>535</v>
      </c>
      <c r="C210" s="75">
        <v>2022</v>
      </c>
      <c r="D210" s="76">
        <v>2168</v>
      </c>
    </row>
    <row r="211" spans="1:4" x14ac:dyDescent="0.2">
      <c r="A211" s="2"/>
      <c r="B211" s="3" t="s">
        <v>0</v>
      </c>
      <c r="C211" s="2"/>
      <c r="D211" s="32">
        <f>SUM(D193:D210)</f>
        <v>67279.95</v>
      </c>
    </row>
    <row r="212" spans="1:4" x14ac:dyDescent="0.2">
      <c r="A212" s="275" t="s">
        <v>584</v>
      </c>
      <c r="B212" s="275"/>
      <c r="C212" s="275"/>
      <c r="D212" s="275"/>
    </row>
    <row r="213" spans="1:4" x14ac:dyDescent="0.2">
      <c r="A213" s="2">
        <v>1</v>
      </c>
      <c r="B213" s="96" t="s">
        <v>570</v>
      </c>
      <c r="C213" s="75">
        <v>2020</v>
      </c>
      <c r="D213" s="77">
        <v>1770.32</v>
      </c>
    </row>
    <row r="214" spans="1:4" x14ac:dyDescent="0.2">
      <c r="A214" s="2">
        <v>2</v>
      </c>
      <c r="B214" s="96" t="s">
        <v>571</v>
      </c>
      <c r="C214" s="75">
        <v>2020</v>
      </c>
      <c r="D214" s="77">
        <v>7210.08</v>
      </c>
    </row>
    <row r="215" spans="1:4" x14ac:dyDescent="0.2">
      <c r="A215" s="2">
        <v>3</v>
      </c>
      <c r="B215" s="96" t="s">
        <v>572</v>
      </c>
      <c r="C215" s="75">
        <v>2020</v>
      </c>
      <c r="D215" s="77">
        <v>5425.96</v>
      </c>
    </row>
    <row r="216" spans="1:4" x14ac:dyDescent="0.2">
      <c r="A216" s="2">
        <v>4</v>
      </c>
      <c r="B216" s="96" t="s">
        <v>572</v>
      </c>
      <c r="C216" s="75">
        <v>2020</v>
      </c>
      <c r="D216" s="77">
        <v>41778.339999999997</v>
      </c>
    </row>
    <row r="217" spans="1:4" x14ac:dyDescent="0.2">
      <c r="A217" s="2">
        <v>5</v>
      </c>
      <c r="B217" s="96" t="s">
        <v>573</v>
      </c>
      <c r="C217" s="75">
        <v>2020</v>
      </c>
      <c r="D217" s="77">
        <v>15956</v>
      </c>
    </row>
    <row r="218" spans="1:4" x14ac:dyDescent="0.2">
      <c r="A218" s="2">
        <v>6</v>
      </c>
      <c r="B218" s="96" t="s">
        <v>574</v>
      </c>
      <c r="C218" s="75">
        <v>2020</v>
      </c>
      <c r="D218" s="77">
        <v>12975.09</v>
      </c>
    </row>
    <row r="219" spans="1:4" x14ac:dyDescent="0.2">
      <c r="A219" s="2">
        <v>7</v>
      </c>
      <c r="B219" s="96" t="s">
        <v>575</v>
      </c>
      <c r="C219" s="75">
        <v>2020</v>
      </c>
      <c r="D219" s="77">
        <v>8200.25</v>
      </c>
    </row>
    <row r="220" spans="1:4" x14ac:dyDescent="0.2">
      <c r="A220" s="2">
        <v>8</v>
      </c>
      <c r="B220" s="96" t="s">
        <v>576</v>
      </c>
      <c r="C220" s="75">
        <v>2020</v>
      </c>
      <c r="D220" s="77">
        <v>1280.1600000000001</v>
      </c>
    </row>
    <row r="221" spans="1:4" x14ac:dyDescent="0.2">
      <c r="A221" s="2">
        <v>9</v>
      </c>
      <c r="B221" s="96" t="s">
        <v>577</v>
      </c>
      <c r="C221" s="75">
        <v>2020</v>
      </c>
      <c r="D221" s="77">
        <v>1102.3599999999999</v>
      </c>
    </row>
    <row r="222" spans="1:4" x14ac:dyDescent="0.2">
      <c r="A222" s="2">
        <v>10</v>
      </c>
      <c r="B222" s="96" t="s">
        <v>578</v>
      </c>
      <c r="C222" s="75">
        <v>2020</v>
      </c>
      <c r="D222" s="77">
        <v>6685.28</v>
      </c>
    </row>
    <row r="223" spans="1:4" x14ac:dyDescent="0.2">
      <c r="A223" s="2">
        <v>11</v>
      </c>
      <c r="B223" s="96" t="s">
        <v>579</v>
      </c>
      <c r="C223" s="75">
        <v>2020</v>
      </c>
      <c r="D223" s="77">
        <v>3691.13</v>
      </c>
    </row>
    <row r="224" spans="1:4" x14ac:dyDescent="0.2">
      <c r="A224" s="2">
        <v>12</v>
      </c>
      <c r="B224" s="96" t="s">
        <v>580</v>
      </c>
      <c r="C224" s="75">
        <v>2020</v>
      </c>
      <c r="D224" s="77">
        <v>1099</v>
      </c>
    </row>
    <row r="225" spans="1:5" x14ac:dyDescent="0.2">
      <c r="A225" s="2">
        <v>13</v>
      </c>
      <c r="B225" s="96" t="s">
        <v>581</v>
      </c>
      <c r="C225" s="75">
        <v>2020</v>
      </c>
      <c r="D225" s="77">
        <v>22820.78</v>
      </c>
    </row>
    <row r="226" spans="1:5" s="14" customFormat="1" x14ac:dyDescent="0.2">
      <c r="A226" s="2"/>
      <c r="B226" s="3" t="s">
        <v>0</v>
      </c>
      <c r="C226" s="2"/>
      <c r="D226" s="22">
        <f>SUM(D213:D225)</f>
        <v>129994.75</v>
      </c>
    </row>
    <row r="227" spans="1:5" x14ac:dyDescent="0.2">
      <c r="A227" s="275" t="s">
        <v>613</v>
      </c>
      <c r="B227" s="275"/>
      <c r="C227" s="275"/>
      <c r="D227" s="275"/>
    </row>
    <row r="228" spans="1:5" x14ac:dyDescent="0.2">
      <c r="A228" s="2">
        <v>1</v>
      </c>
      <c r="B228" s="96" t="s">
        <v>520</v>
      </c>
      <c r="C228" s="75">
        <v>2018</v>
      </c>
      <c r="D228" s="77">
        <v>909.24</v>
      </c>
    </row>
    <row r="229" spans="1:5" x14ac:dyDescent="0.2">
      <c r="A229" s="2">
        <v>2</v>
      </c>
      <c r="B229" s="96" t="s">
        <v>604</v>
      </c>
      <c r="C229" s="75">
        <v>2017</v>
      </c>
      <c r="D229" s="77">
        <v>325</v>
      </c>
    </row>
    <row r="230" spans="1:5" x14ac:dyDescent="0.2">
      <c r="A230" s="2">
        <v>3</v>
      </c>
      <c r="B230" s="96" t="s">
        <v>605</v>
      </c>
      <c r="C230" s="75">
        <v>2019</v>
      </c>
      <c r="D230" s="77">
        <v>999.99</v>
      </c>
    </row>
    <row r="231" spans="1:5" x14ac:dyDescent="0.2">
      <c r="A231" s="2">
        <v>4</v>
      </c>
      <c r="B231" s="96" t="s">
        <v>606</v>
      </c>
      <c r="C231" s="75">
        <v>2020</v>
      </c>
      <c r="D231" s="77">
        <v>4981.5</v>
      </c>
    </row>
    <row r="232" spans="1:5" x14ac:dyDescent="0.2">
      <c r="A232" s="2">
        <v>5</v>
      </c>
      <c r="B232" s="96" t="s">
        <v>607</v>
      </c>
      <c r="C232" s="75">
        <v>2020</v>
      </c>
      <c r="D232" s="77">
        <v>3072</v>
      </c>
    </row>
    <row r="233" spans="1:5" x14ac:dyDescent="0.2">
      <c r="A233" s="2">
        <v>6</v>
      </c>
      <c r="B233" s="96" t="s">
        <v>608</v>
      </c>
      <c r="C233" s="75">
        <v>2020</v>
      </c>
      <c r="D233" s="77">
        <v>6273</v>
      </c>
      <c r="E233" s="218"/>
    </row>
    <row r="234" spans="1:5" x14ac:dyDescent="0.2">
      <c r="A234" s="2">
        <v>7</v>
      </c>
      <c r="B234" s="216" t="s">
        <v>491</v>
      </c>
      <c r="C234" s="75">
        <v>2020</v>
      </c>
      <c r="D234" s="77">
        <v>11960.52</v>
      </c>
      <c r="E234" s="219"/>
    </row>
    <row r="235" spans="1:5" x14ac:dyDescent="0.2">
      <c r="A235" s="2">
        <v>8</v>
      </c>
      <c r="B235" s="217" t="s">
        <v>609</v>
      </c>
      <c r="C235" s="75">
        <v>2020</v>
      </c>
      <c r="D235" s="77">
        <v>9132.75</v>
      </c>
      <c r="E235" s="220"/>
    </row>
    <row r="236" spans="1:5" x14ac:dyDescent="0.2">
      <c r="A236" s="2">
        <v>9</v>
      </c>
      <c r="B236" s="214" t="s">
        <v>610</v>
      </c>
      <c r="C236" s="75">
        <v>2021</v>
      </c>
      <c r="D236" s="77">
        <v>6320</v>
      </c>
    </row>
    <row r="237" spans="1:5" x14ac:dyDescent="0.2">
      <c r="A237" s="2">
        <v>10</v>
      </c>
      <c r="B237" s="96" t="s">
        <v>611</v>
      </c>
      <c r="C237" s="75">
        <v>2022</v>
      </c>
      <c r="D237" s="77">
        <v>17145.599999999999</v>
      </c>
    </row>
    <row r="238" spans="1:5" x14ac:dyDescent="0.2">
      <c r="A238" s="2">
        <v>11</v>
      </c>
      <c r="B238" s="96" t="s">
        <v>612</v>
      </c>
      <c r="C238" s="75">
        <v>2022</v>
      </c>
      <c r="D238" s="77">
        <v>2944.05</v>
      </c>
    </row>
    <row r="239" spans="1:5" x14ac:dyDescent="0.2">
      <c r="A239" s="2">
        <v>12</v>
      </c>
      <c r="B239" s="96" t="s">
        <v>534</v>
      </c>
      <c r="C239" s="75">
        <v>2022</v>
      </c>
      <c r="D239" s="77">
        <v>6167.35</v>
      </c>
    </row>
    <row r="240" spans="1:5" x14ac:dyDescent="0.2">
      <c r="A240" s="2">
        <v>13</v>
      </c>
      <c r="B240" s="96" t="s">
        <v>520</v>
      </c>
      <c r="C240" s="75">
        <v>2022</v>
      </c>
      <c r="D240" s="77">
        <v>250.35</v>
      </c>
    </row>
    <row r="241" spans="1:6" x14ac:dyDescent="0.2">
      <c r="A241" s="2">
        <v>14</v>
      </c>
      <c r="B241" s="96" t="s">
        <v>486</v>
      </c>
      <c r="C241" s="75">
        <v>2022</v>
      </c>
      <c r="D241" s="77">
        <v>999</v>
      </c>
    </row>
    <row r="242" spans="1:6" ht="12.75" customHeight="1" x14ac:dyDescent="0.2">
      <c r="A242" s="2"/>
      <c r="B242" s="3" t="s">
        <v>0</v>
      </c>
      <c r="C242" s="2"/>
      <c r="D242" s="31">
        <f>SUM(D228:D241)</f>
        <v>71480.350000000006</v>
      </c>
      <c r="F242" s="12"/>
    </row>
    <row r="243" spans="1:6" x14ac:dyDescent="0.2">
      <c r="A243" s="275" t="s">
        <v>646</v>
      </c>
      <c r="B243" s="275"/>
      <c r="C243" s="275"/>
      <c r="D243" s="275"/>
      <c r="F243" s="12"/>
    </row>
    <row r="244" spans="1:6" x14ac:dyDescent="0.2">
      <c r="A244" s="2">
        <v>1</v>
      </c>
      <c r="B244" s="97" t="s">
        <v>633</v>
      </c>
      <c r="C244" s="75">
        <v>2018</v>
      </c>
      <c r="D244" s="76">
        <v>329</v>
      </c>
      <c r="F244" s="12"/>
    </row>
    <row r="245" spans="1:6" x14ac:dyDescent="0.2">
      <c r="A245" s="2">
        <v>2</v>
      </c>
      <c r="B245" s="96" t="s">
        <v>634</v>
      </c>
      <c r="C245" s="75">
        <v>2018</v>
      </c>
      <c r="D245" s="76">
        <v>499</v>
      </c>
    </row>
    <row r="246" spans="1:6" x14ac:dyDescent="0.2">
      <c r="A246" s="2">
        <v>3</v>
      </c>
      <c r="B246" s="96" t="s">
        <v>635</v>
      </c>
      <c r="C246" s="75">
        <v>2018</v>
      </c>
      <c r="D246" s="76">
        <v>1647</v>
      </c>
    </row>
    <row r="247" spans="1:6" x14ac:dyDescent="0.2">
      <c r="A247" s="2">
        <v>4</v>
      </c>
      <c r="B247" s="96" t="s">
        <v>636</v>
      </c>
      <c r="C247" s="75">
        <v>2018</v>
      </c>
      <c r="D247" s="76">
        <v>2547.9699999999998</v>
      </c>
    </row>
    <row r="248" spans="1:6" x14ac:dyDescent="0.2">
      <c r="A248" s="2">
        <v>5</v>
      </c>
      <c r="B248" s="96" t="s">
        <v>637</v>
      </c>
      <c r="C248" s="75">
        <v>2018</v>
      </c>
      <c r="D248" s="76">
        <v>17500</v>
      </c>
    </row>
    <row r="249" spans="1:6" x14ac:dyDescent="0.2">
      <c r="A249" s="2">
        <v>6</v>
      </c>
      <c r="B249" s="96" t="s">
        <v>638</v>
      </c>
      <c r="C249" s="75">
        <v>2018</v>
      </c>
      <c r="D249" s="76">
        <v>15381.6</v>
      </c>
    </row>
    <row r="250" spans="1:6" x14ac:dyDescent="0.2">
      <c r="A250" s="2">
        <v>7</v>
      </c>
      <c r="B250" s="96" t="s">
        <v>350</v>
      </c>
      <c r="C250" s="75">
        <v>2020</v>
      </c>
      <c r="D250" s="76">
        <v>476.01</v>
      </c>
    </row>
    <row r="251" spans="1:6" x14ac:dyDescent="0.2">
      <c r="A251" s="2">
        <v>8</v>
      </c>
      <c r="B251" s="96" t="s">
        <v>639</v>
      </c>
      <c r="C251" s="75">
        <v>2020</v>
      </c>
      <c r="D251" s="76">
        <v>2799</v>
      </c>
    </row>
    <row r="252" spans="1:6" x14ac:dyDescent="0.2">
      <c r="A252" s="2">
        <v>9</v>
      </c>
      <c r="B252" s="96" t="s">
        <v>640</v>
      </c>
      <c r="C252" s="75">
        <v>2020</v>
      </c>
      <c r="D252" s="76">
        <v>1499</v>
      </c>
      <c r="E252" s="218"/>
    </row>
    <row r="253" spans="1:6" x14ac:dyDescent="0.2">
      <c r="A253" s="2">
        <v>10</v>
      </c>
      <c r="B253" s="216" t="s">
        <v>641</v>
      </c>
      <c r="C253" s="75">
        <v>2020</v>
      </c>
      <c r="D253" s="76">
        <v>23921.040000000001</v>
      </c>
      <c r="E253" s="219"/>
    </row>
    <row r="254" spans="1:6" x14ac:dyDescent="0.2">
      <c r="A254" s="2">
        <v>11</v>
      </c>
      <c r="B254" s="217" t="s">
        <v>642</v>
      </c>
      <c r="C254" s="75">
        <v>2020</v>
      </c>
      <c r="D254" s="76">
        <v>21309.75</v>
      </c>
      <c r="E254" s="220"/>
    </row>
    <row r="255" spans="1:6" ht="25.5" x14ac:dyDescent="0.2">
      <c r="A255" s="2">
        <v>12</v>
      </c>
      <c r="B255" s="214" t="s">
        <v>643</v>
      </c>
      <c r="C255" s="75">
        <v>2021</v>
      </c>
      <c r="D255" s="76">
        <v>18170</v>
      </c>
    </row>
    <row r="256" spans="1:6" x14ac:dyDescent="0.2">
      <c r="A256" s="2">
        <v>13</v>
      </c>
      <c r="B256" s="96" t="s">
        <v>644</v>
      </c>
      <c r="C256" s="75">
        <v>2022</v>
      </c>
      <c r="D256" s="77">
        <v>39889.93</v>
      </c>
    </row>
    <row r="257" spans="1:4" x14ac:dyDescent="0.2">
      <c r="A257" s="2">
        <v>14</v>
      </c>
      <c r="B257" s="96" t="s">
        <v>495</v>
      </c>
      <c r="C257" s="75">
        <v>2022</v>
      </c>
      <c r="D257" s="77">
        <v>2499</v>
      </c>
    </row>
    <row r="258" spans="1:4" x14ac:dyDescent="0.2">
      <c r="A258" s="2">
        <v>15</v>
      </c>
      <c r="B258" s="96" t="s">
        <v>486</v>
      </c>
      <c r="C258" s="75">
        <v>2022</v>
      </c>
      <c r="D258" s="77">
        <v>829</v>
      </c>
    </row>
    <row r="259" spans="1:4" x14ac:dyDescent="0.2">
      <c r="A259" s="2">
        <v>16</v>
      </c>
      <c r="B259" s="96" t="s">
        <v>645</v>
      </c>
      <c r="C259" s="75">
        <v>2022</v>
      </c>
      <c r="D259" s="77">
        <v>20869.98</v>
      </c>
    </row>
    <row r="260" spans="1:4" s="10" customFormat="1" x14ac:dyDescent="0.2">
      <c r="A260" s="2"/>
      <c r="B260" s="3" t="s">
        <v>0</v>
      </c>
      <c r="C260" s="2"/>
      <c r="D260" s="22">
        <f>SUM(D244:D259)</f>
        <v>170167.28</v>
      </c>
    </row>
    <row r="261" spans="1:4" s="10" customFormat="1" x14ac:dyDescent="0.2">
      <c r="A261" s="275" t="s">
        <v>663</v>
      </c>
      <c r="B261" s="275"/>
      <c r="C261" s="275"/>
      <c r="D261" s="275"/>
    </row>
    <row r="262" spans="1:4" s="10" customFormat="1" x14ac:dyDescent="0.2">
      <c r="A262" s="2">
        <v>1</v>
      </c>
      <c r="B262" s="96" t="s">
        <v>658</v>
      </c>
      <c r="C262" s="75">
        <v>2020</v>
      </c>
      <c r="D262" s="77">
        <v>249</v>
      </c>
    </row>
    <row r="263" spans="1:4" s="10" customFormat="1" x14ac:dyDescent="0.2">
      <c r="A263" s="2">
        <v>2</v>
      </c>
      <c r="B263" s="96" t="s">
        <v>659</v>
      </c>
      <c r="C263" s="75">
        <v>2021</v>
      </c>
      <c r="D263" s="77">
        <v>359.9</v>
      </c>
    </row>
    <row r="264" spans="1:4" s="10" customFormat="1" x14ac:dyDescent="0.2">
      <c r="A264" s="2">
        <v>3</v>
      </c>
      <c r="B264" s="96" t="s">
        <v>368</v>
      </c>
      <c r="C264" s="75">
        <v>2020</v>
      </c>
      <c r="D264" s="77">
        <v>3431.7</v>
      </c>
    </row>
    <row r="265" spans="1:4" s="10" customFormat="1" x14ac:dyDescent="0.2">
      <c r="A265" s="2">
        <v>4</v>
      </c>
      <c r="B265" s="96" t="s">
        <v>660</v>
      </c>
      <c r="C265" s="75">
        <v>2020</v>
      </c>
      <c r="D265" s="77">
        <v>459</v>
      </c>
    </row>
    <row r="266" spans="1:4" s="10" customFormat="1" ht="11.25" customHeight="1" x14ac:dyDescent="0.2">
      <c r="A266" s="2"/>
      <c r="B266" s="3" t="s">
        <v>0</v>
      </c>
      <c r="C266" s="2"/>
      <c r="D266" s="29">
        <f>SUM(D262:D265)</f>
        <v>4499.6000000000004</v>
      </c>
    </row>
    <row r="267" spans="1:4" s="10" customFormat="1" ht="16.5" customHeight="1" x14ac:dyDescent="0.2">
      <c r="A267" s="275" t="s">
        <v>678</v>
      </c>
      <c r="B267" s="275"/>
      <c r="C267" s="275"/>
      <c r="D267" s="275"/>
    </row>
    <row r="268" spans="1:4" s="10" customFormat="1" ht="15.75" customHeight="1" x14ac:dyDescent="0.2">
      <c r="A268" s="2">
        <v>1</v>
      </c>
      <c r="B268" s="215" t="s">
        <v>679</v>
      </c>
      <c r="C268" s="197">
        <v>2020</v>
      </c>
      <c r="D268" s="100">
        <v>209.1</v>
      </c>
    </row>
    <row r="269" spans="1:4" s="10" customFormat="1" x14ac:dyDescent="0.2">
      <c r="A269" s="2">
        <v>2</v>
      </c>
      <c r="B269" s="215" t="s">
        <v>495</v>
      </c>
      <c r="C269" s="197">
        <v>2020</v>
      </c>
      <c r="D269" s="100">
        <v>3126.66</v>
      </c>
    </row>
    <row r="270" spans="1:4" s="10" customFormat="1" x14ac:dyDescent="0.2">
      <c r="A270" s="2">
        <v>3</v>
      </c>
      <c r="B270" s="215" t="s">
        <v>680</v>
      </c>
      <c r="C270" s="197">
        <v>2020</v>
      </c>
      <c r="D270" s="100">
        <v>747.84</v>
      </c>
    </row>
    <row r="271" spans="1:4" s="10" customFormat="1" x14ac:dyDescent="0.2">
      <c r="A271" s="2">
        <v>4</v>
      </c>
      <c r="B271" s="215" t="s">
        <v>681</v>
      </c>
      <c r="C271" s="197">
        <v>2020</v>
      </c>
      <c r="D271" s="100">
        <v>5057.76</v>
      </c>
    </row>
    <row r="272" spans="1:4" s="10" customFormat="1" x14ac:dyDescent="0.2">
      <c r="A272" s="2">
        <v>5</v>
      </c>
      <c r="B272" s="215" t="s">
        <v>682</v>
      </c>
      <c r="C272" s="197">
        <v>2020</v>
      </c>
      <c r="D272" s="100">
        <v>3568.23</v>
      </c>
    </row>
    <row r="273" spans="1:4" s="10" customFormat="1" x14ac:dyDescent="0.2">
      <c r="A273" s="2">
        <v>6</v>
      </c>
      <c r="B273" s="215" t="s">
        <v>486</v>
      </c>
      <c r="C273" s="197">
        <v>2020</v>
      </c>
      <c r="D273" s="100">
        <v>1159.8900000000001</v>
      </c>
    </row>
    <row r="274" spans="1:4" s="10" customFormat="1" x14ac:dyDescent="0.2">
      <c r="A274" s="2">
        <v>7</v>
      </c>
      <c r="B274" s="215" t="s">
        <v>683</v>
      </c>
      <c r="C274" s="197">
        <v>2020</v>
      </c>
      <c r="D274" s="100">
        <v>551.04</v>
      </c>
    </row>
    <row r="275" spans="1:4" s="10" customFormat="1" x14ac:dyDescent="0.2">
      <c r="A275" s="2">
        <v>8</v>
      </c>
      <c r="B275" s="215" t="s">
        <v>684</v>
      </c>
      <c r="C275" s="197">
        <v>2021</v>
      </c>
      <c r="D275" s="99">
        <v>378</v>
      </c>
    </row>
    <row r="276" spans="1:4" s="10" customFormat="1" x14ac:dyDescent="0.2">
      <c r="A276" s="2">
        <v>9</v>
      </c>
      <c r="B276" s="96" t="s">
        <v>685</v>
      </c>
      <c r="C276" s="75">
        <v>2022</v>
      </c>
      <c r="D276" s="90">
        <v>1899.99</v>
      </c>
    </row>
    <row r="277" spans="1:4" s="10" customFormat="1" x14ac:dyDescent="0.2">
      <c r="A277" s="2">
        <v>10</v>
      </c>
      <c r="B277" s="96" t="s">
        <v>685</v>
      </c>
      <c r="C277" s="75">
        <v>2022</v>
      </c>
      <c r="D277" s="90">
        <v>1899.99</v>
      </c>
    </row>
    <row r="278" spans="1:4" x14ac:dyDescent="0.2">
      <c r="A278" s="2"/>
      <c r="B278" s="3" t="s">
        <v>0</v>
      </c>
      <c r="C278" s="2"/>
      <c r="D278" s="28">
        <f>SUM(D268:D277)</f>
        <v>18598.500000000004</v>
      </c>
    </row>
    <row r="279" spans="1:4" s="10" customFormat="1" x14ac:dyDescent="0.2">
      <c r="A279" s="15"/>
      <c r="B279" s="209"/>
      <c r="C279" s="200"/>
      <c r="D279" s="27"/>
    </row>
    <row r="280" spans="1:4" s="10" customFormat="1" x14ac:dyDescent="0.2">
      <c r="A280" s="15"/>
      <c r="B280" s="209"/>
      <c r="C280" s="200"/>
      <c r="D280" s="27"/>
    </row>
    <row r="281" spans="1:4" s="10" customFormat="1" x14ac:dyDescent="0.2">
      <c r="A281" s="276" t="s">
        <v>39</v>
      </c>
      <c r="B281" s="276"/>
      <c r="C281" s="276"/>
      <c r="D281" s="276"/>
    </row>
    <row r="282" spans="1:4" s="10" customFormat="1" ht="25.5" x14ac:dyDescent="0.2">
      <c r="A282" s="201" t="s">
        <v>21</v>
      </c>
      <c r="B282" s="210" t="s">
        <v>29</v>
      </c>
      <c r="C282" s="201" t="s">
        <v>30</v>
      </c>
      <c r="D282" s="202" t="s">
        <v>31</v>
      </c>
    </row>
    <row r="283" spans="1:4" x14ac:dyDescent="0.2">
      <c r="A283" s="275" t="s">
        <v>403</v>
      </c>
      <c r="B283" s="275"/>
      <c r="C283" s="275"/>
      <c r="D283" s="275"/>
    </row>
    <row r="284" spans="1:4" s="10" customFormat="1" x14ac:dyDescent="0.2">
      <c r="A284" s="2">
        <v>1</v>
      </c>
      <c r="B284" s="96" t="s">
        <v>389</v>
      </c>
      <c r="C284" s="75">
        <v>2018</v>
      </c>
      <c r="D284" s="77">
        <v>750</v>
      </c>
    </row>
    <row r="285" spans="1:4" s="10" customFormat="1" x14ac:dyDescent="0.2">
      <c r="A285" s="2">
        <v>2</v>
      </c>
      <c r="B285" s="96" t="s">
        <v>389</v>
      </c>
      <c r="C285" s="75">
        <v>2018</v>
      </c>
      <c r="D285" s="77">
        <v>750</v>
      </c>
    </row>
    <row r="286" spans="1:4" s="10" customFormat="1" x14ac:dyDescent="0.2">
      <c r="A286" s="2">
        <v>3</v>
      </c>
      <c r="B286" s="96" t="s">
        <v>390</v>
      </c>
      <c r="C286" s="75">
        <v>2018</v>
      </c>
      <c r="D286" s="77">
        <v>150</v>
      </c>
    </row>
    <row r="287" spans="1:4" s="10" customFormat="1" x14ac:dyDescent="0.2">
      <c r="A287" s="2">
        <v>4</v>
      </c>
      <c r="B287" s="96" t="s">
        <v>389</v>
      </c>
      <c r="C287" s="75">
        <v>2022</v>
      </c>
      <c r="D287" s="77">
        <v>342.63</v>
      </c>
    </row>
    <row r="288" spans="1:4" s="10" customFormat="1" x14ac:dyDescent="0.2">
      <c r="A288" s="2">
        <v>5</v>
      </c>
      <c r="B288" s="96" t="s">
        <v>389</v>
      </c>
      <c r="C288" s="75">
        <v>2022</v>
      </c>
      <c r="D288" s="77">
        <v>342.63</v>
      </c>
    </row>
    <row r="289" spans="1:4" s="10" customFormat="1" x14ac:dyDescent="0.2">
      <c r="A289" s="2">
        <v>6</v>
      </c>
      <c r="B289" s="96" t="s">
        <v>391</v>
      </c>
      <c r="C289" s="75">
        <v>2018</v>
      </c>
      <c r="D289" s="77">
        <v>9256.35</v>
      </c>
    </row>
    <row r="290" spans="1:4" s="10" customFormat="1" x14ac:dyDescent="0.2">
      <c r="A290" s="2">
        <v>7</v>
      </c>
      <c r="B290" s="96" t="s">
        <v>392</v>
      </c>
      <c r="C290" s="75">
        <v>2019</v>
      </c>
      <c r="D290" s="77">
        <v>8049.28</v>
      </c>
    </row>
    <row r="291" spans="1:4" s="10" customFormat="1" x14ac:dyDescent="0.2">
      <c r="A291" s="2">
        <v>8</v>
      </c>
      <c r="B291" s="96" t="s">
        <v>393</v>
      </c>
      <c r="C291" s="75">
        <v>2020</v>
      </c>
      <c r="D291" s="77">
        <v>9650</v>
      </c>
    </row>
    <row r="292" spans="1:4" s="10" customFormat="1" x14ac:dyDescent="0.2">
      <c r="A292" s="2">
        <v>9</v>
      </c>
      <c r="B292" s="96" t="s">
        <v>394</v>
      </c>
      <c r="C292" s="75">
        <v>2021</v>
      </c>
      <c r="D292" s="77">
        <v>14730</v>
      </c>
    </row>
    <row r="293" spans="1:4" s="10" customFormat="1" x14ac:dyDescent="0.2">
      <c r="A293" s="2">
        <v>10</v>
      </c>
      <c r="B293" s="96" t="s">
        <v>395</v>
      </c>
      <c r="C293" s="75">
        <v>2021</v>
      </c>
      <c r="D293" s="77">
        <v>12090</v>
      </c>
    </row>
    <row r="294" spans="1:4" s="10" customFormat="1" x14ac:dyDescent="0.2">
      <c r="A294" s="2"/>
      <c r="B294" s="3" t="s">
        <v>0</v>
      </c>
      <c r="C294" s="2"/>
      <c r="D294" s="32">
        <f>SUM(D284:D293)</f>
        <v>56110.89</v>
      </c>
    </row>
    <row r="295" spans="1:4" ht="13.5" customHeight="1" x14ac:dyDescent="0.2">
      <c r="A295" s="275" t="s">
        <v>585</v>
      </c>
      <c r="B295" s="275"/>
      <c r="C295" s="275"/>
      <c r="D295" s="275"/>
    </row>
    <row r="296" spans="1:4" ht="38.25" x14ac:dyDescent="0.2">
      <c r="A296" s="2">
        <v>1</v>
      </c>
      <c r="B296" s="96" t="s">
        <v>582</v>
      </c>
      <c r="C296" s="281">
        <v>2019</v>
      </c>
      <c r="D296" s="283">
        <v>20000</v>
      </c>
    </row>
    <row r="297" spans="1:4" ht="38.25" x14ac:dyDescent="0.2">
      <c r="A297" s="2">
        <v>2</v>
      </c>
      <c r="B297" s="96" t="s">
        <v>583</v>
      </c>
      <c r="C297" s="282"/>
      <c r="D297" s="284"/>
    </row>
    <row r="298" spans="1:4" ht="13.5" customHeight="1" x14ac:dyDescent="0.2">
      <c r="A298" s="2"/>
      <c r="B298" s="3" t="s">
        <v>0</v>
      </c>
      <c r="C298" s="2"/>
      <c r="D298" s="22">
        <f>SUM(D296:D297)</f>
        <v>20000</v>
      </c>
    </row>
    <row r="299" spans="1:4" ht="13.5" customHeight="1" x14ac:dyDescent="0.2">
      <c r="A299" s="275" t="s">
        <v>755</v>
      </c>
      <c r="B299" s="275"/>
      <c r="C299" s="275"/>
      <c r="D299" s="275"/>
    </row>
    <row r="300" spans="1:4" ht="13.5" customHeight="1" x14ac:dyDescent="0.2">
      <c r="A300" s="2">
        <v>1</v>
      </c>
      <c r="B300" s="96" t="s">
        <v>754</v>
      </c>
      <c r="C300" s="75">
        <v>2018</v>
      </c>
      <c r="D300" s="103">
        <v>5731.8</v>
      </c>
    </row>
    <row r="301" spans="1:4" s="10" customFormat="1" ht="12.75" customHeight="1" x14ac:dyDescent="0.2">
      <c r="A301" s="2"/>
      <c r="B301" s="3" t="s">
        <v>0</v>
      </c>
      <c r="C301" s="2"/>
      <c r="D301" s="22">
        <f>SUM(D300:D300)</f>
        <v>5731.8</v>
      </c>
    </row>
    <row r="302" spans="1:4" s="10" customFormat="1" x14ac:dyDescent="0.2">
      <c r="A302" s="15"/>
      <c r="B302" s="209"/>
      <c r="C302" s="200"/>
      <c r="D302" s="27"/>
    </row>
    <row r="303" spans="1:4" s="10" customFormat="1" x14ac:dyDescent="0.2">
      <c r="A303" s="15"/>
      <c r="B303" s="209"/>
      <c r="C303" s="200"/>
      <c r="D303" s="27"/>
    </row>
    <row r="304" spans="1:4" s="10" customFormat="1" x14ac:dyDescent="0.2">
      <c r="A304" s="15"/>
      <c r="B304" s="280" t="s">
        <v>33</v>
      </c>
      <c r="C304" s="280"/>
      <c r="D304" s="54">
        <f>SUM(D42,D57,D73,D78,D84,D87,D93,D102,D106)</f>
        <v>803588.97</v>
      </c>
    </row>
    <row r="305" spans="1:4" s="10" customFormat="1" x14ac:dyDescent="0.2">
      <c r="A305" s="15"/>
      <c r="B305" s="280" t="s">
        <v>34</v>
      </c>
      <c r="C305" s="280"/>
      <c r="D305" s="54">
        <f>SUM(D151,D166,D171,D191,D211,D226,D242,D260,D266,D278)</f>
        <v>931499.75</v>
      </c>
    </row>
    <row r="306" spans="1:4" s="10" customFormat="1" x14ac:dyDescent="0.2">
      <c r="A306" s="15"/>
      <c r="B306" s="280" t="s">
        <v>35</v>
      </c>
      <c r="C306" s="280"/>
      <c r="D306" s="54">
        <f>SUM(D294,D298,D301)</f>
        <v>81842.69</v>
      </c>
    </row>
    <row r="307" spans="1:4" s="10" customFormat="1" x14ac:dyDescent="0.2">
      <c r="A307" s="15"/>
      <c r="B307" s="209"/>
      <c r="C307" s="75" t="s">
        <v>0</v>
      </c>
      <c r="D307" s="30">
        <f>SUM(D304:D306)</f>
        <v>1816931.41</v>
      </c>
    </row>
    <row r="308" spans="1:4" s="10" customFormat="1" x14ac:dyDescent="0.2">
      <c r="A308" s="15"/>
      <c r="B308" s="211" t="s">
        <v>79</v>
      </c>
      <c r="C308" s="200"/>
      <c r="D308" s="27"/>
    </row>
    <row r="309" spans="1:4" s="10" customFormat="1" x14ac:dyDescent="0.2">
      <c r="A309" s="15"/>
      <c r="B309" s="209"/>
      <c r="C309" s="200"/>
      <c r="D309" s="27"/>
    </row>
    <row r="310" spans="1:4" s="10" customFormat="1" x14ac:dyDescent="0.2">
      <c r="A310" s="15"/>
      <c r="B310" s="209"/>
      <c r="C310" s="200"/>
      <c r="D310" s="27"/>
    </row>
    <row r="311" spans="1:4" s="10" customFormat="1" x14ac:dyDescent="0.2">
      <c r="A311" s="15"/>
      <c r="B311" s="209"/>
      <c r="C311" s="200"/>
      <c r="D311" s="27"/>
    </row>
    <row r="312" spans="1:4" s="10" customFormat="1" x14ac:dyDescent="0.2">
      <c r="A312" s="15"/>
      <c r="B312" s="209"/>
      <c r="C312" s="200"/>
      <c r="D312" s="27"/>
    </row>
    <row r="313" spans="1:4" s="10" customFormat="1" x14ac:dyDescent="0.2">
      <c r="A313" s="15"/>
      <c r="B313" s="209"/>
      <c r="C313" s="200"/>
      <c r="D313" s="27"/>
    </row>
    <row r="314" spans="1:4" s="10" customFormat="1" x14ac:dyDescent="0.2">
      <c r="A314" s="15"/>
      <c r="B314" s="209"/>
      <c r="C314" s="200"/>
      <c r="D314" s="27"/>
    </row>
    <row r="315" spans="1:4" s="10" customFormat="1" x14ac:dyDescent="0.2">
      <c r="A315" s="15"/>
      <c r="B315" s="209"/>
      <c r="C315" s="200"/>
      <c r="D315" s="27"/>
    </row>
    <row r="316" spans="1:4" s="10" customFormat="1" x14ac:dyDescent="0.2">
      <c r="A316" s="15"/>
      <c r="B316" s="209"/>
      <c r="C316" s="200"/>
      <c r="D316" s="27"/>
    </row>
    <row r="317" spans="1:4" s="10" customFormat="1" x14ac:dyDescent="0.2">
      <c r="A317" s="15"/>
      <c r="B317" s="209"/>
      <c r="C317" s="200"/>
      <c r="D317" s="27"/>
    </row>
    <row r="318" spans="1:4" s="10" customFormat="1" x14ac:dyDescent="0.2">
      <c r="A318" s="15"/>
      <c r="B318" s="209"/>
      <c r="C318" s="200"/>
      <c r="D318" s="27"/>
    </row>
    <row r="319" spans="1:4" s="10" customFormat="1" x14ac:dyDescent="0.2">
      <c r="A319" s="15"/>
      <c r="B319" s="209"/>
      <c r="C319" s="200"/>
      <c r="D319" s="27"/>
    </row>
    <row r="320" spans="1:4" s="10" customFormat="1" ht="14.25" customHeight="1" x14ac:dyDescent="0.2">
      <c r="A320" s="15"/>
      <c r="B320" s="209"/>
      <c r="C320" s="200"/>
      <c r="D320" s="27"/>
    </row>
    <row r="321" spans="1:4" x14ac:dyDescent="0.2">
      <c r="A321" s="15"/>
      <c r="C321" s="200"/>
      <c r="D321" s="27"/>
    </row>
    <row r="322" spans="1:4" x14ac:dyDescent="0.2">
      <c r="A322" s="15"/>
      <c r="C322" s="200"/>
      <c r="D322" s="27"/>
    </row>
    <row r="323" spans="1:4" x14ac:dyDescent="0.2">
      <c r="A323" s="15"/>
      <c r="C323" s="200"/>
      <c r="D323" s="27"/>
    </row>
    <row r="324" spans="1:4" ht="18" customHeight="1" x14ac:dyDescent="0.2">
      <c r="A324" s="15"/>
      <c r="C324" s="200"/>
      <c r="D324" s="27"/>
    </row>
    <row r="325" spans="1:4" x14ac:dyDescent="0.2">
      <c r="A325" s="15"/>
      <c r="C325" s="200"/>
      <c r="D325" s="27"/>
    </row>
    <row r="326" spans="1:4" x14ac:dyDescent="0.2">
      <c r="A326" s="15"/>
      <c r="C326" s="200"/>
      <c r="D326" s="27"/>
    </row>
    <row r="327" spans="1:4" x14ac:dyDescent="0.2">
      <c r="A327" s="15"/>
      <c r="C327" s="200"/>
      <c r="D327" s="27"/>
    </row>
    <row r="328" spans="1:4" x14ac:dyDescent="0.2">
      <c r="A328" s="15"/>
      <c r="C328" s="200"/>
      <c r="D328" s="27"/>
    </row>
    <row r="329" spans="1:4" s="10" customFormat="1" x14ac:dyDescent="0.2">
      <c r="A329" s="15"/>
      <c r="B329" s="209"/>
      <c r="C329" s="200"/>
      <c r="D329" s="27"/>
    </row>
    <row r="330" spans="1:4" s="10" customFormat="1" x14ac:dyDescent="0.2">
      <c r="A330" s="15"/>
      <c r="B330" s="209"/>
      <c r="C330" s="200"/>
      <c r="D330" s="27"/>
    </row>
    <row r="331" spans="1:4" s="10" customFormat="1" x14ac:dyDescent="0.2">
      <c r="A331" s="15"/>
      <c r="B331" s="209"/>
      <c r="C331" s="200"/>
      <c r="D331" s="27"/>
    </row>
    <row r="332" spans="1:4" s="10" customFormat="1" x14ac:dyDescent="0.2">
      <c r="A332" s="15"/>
      <c r="B332" s="209"/>
      <c r="C332" s="200"/>
      <c r="D332" s="27"/>
    </row>
    <row r="333" spans="1:4" s="10" customFormat="1" x14ac:dyDescent="0.2">
      <c r="A333" s="15"/>
      <c r="B333" s="209"/>
      <c r="C333" s="200"/>
      <c r="D333" s="27"/>
    </row>
    <row r="334" spans="1:4" s="10" customFormat="1" x14ac:dyDescent="0.2">
      <c r="A334" s="15"/>
      <c r="B334" s="209"/>
      <c r="C334" s="200"/>
      <c r="D334" s="27"/>
    </row>
    <row r="335" spans="1:4" s="10" customFormat="1" x14ac:dyDescent="0.2">
      <c r="A335" s="15"/>
      <c r="B335" s="209"/>
      <c r="C335" s="200"/>
      <c r="D335" s="27"/>
    </row>
    <row r="336" spans="1:4" s="10" customFormat="1" x14ac:dyDescent="0.2">
      <c r="A336" s="15"/>
      <c r="B336" s="209"/>
      <c r="C336" s="200"/>
      <c r="D336" s="27"/>
    </row>
    <row r="337" spans="1:4" s="10" customFormat="1" x14ac:dyDescent="0.2">
      <c r="A337" s="15"/>
      <c r="B337" s="209"/>
      <c r="C337" s="200"/>
      <c r="D337" s="27"/>
    </row>
    <row r="338" spans="1:4" s="10" customFormat="1" x14ac:dyDescent="0.2">
      <c r="A338" s="15"/>
      <c r="B338" s="209"/>
      <c r="C338" s="200"/>
      <c r="D338" s="27"/>
    </row>
    <row r="339" spans="1:4" x14ac:dyDescent="0.2">
      <c r="A339" s="15"/>
      <c r="C339" s="200"/>
      <c r="D339" s="27"/>
    </row>
    <row r="340" spans="1:4" x14ac:dyDescent="0.2">
      <c r="A340" s="15"/>
      <c r="C340" s="200"/>
      <c r="D340" s="27"/>
    </row>
    <row r="341" spans="1:4" x14ac:dyDescent="0.2">
      <c r="A341" s="15"/>
      <c r="C341" s="200"/>
      <c r="D341" s="27"/>
    </row>
    <row r="342" spans="1:4" x14ac:dyDescent="0.2">
      <c r="A342" s="15"/>
      <c r="C342" s="200"/>
      <c r="D342" s="27"/>
    </row>
    <row r="343" spans="1:4" x14ac:dyDescent="0.2">
      <c r="A343" s="15"/>
      <c r="C343" s="200"/>
      <c r="D343" s="27"/>
    </row>
    <row r="344" spans="1:4" x14ac:dyDescent="0.2">
      <c r="A344" s="15"/>
      <c r="C344" s="200"/>
      <c r="D344" s="27"/>
    </row>
    <row r="345" spans="1:4" x14ac:dyDescent="0.2">
      <c r="A345" s="15"/>
      <c r="C345" s="200"/>
      <c r="D345" s="27"/>
    </row>
    <row r="346" spans="1:4" x14ac:dyDescent="0.2">
      <c r="A346" s="15"/>
      <c r="C346" s="200"/>
      <c r="D346" s="27"/>
    </row>
    <row r="347" spans="1:4" x14ac:dyDescent="0.2">
      <c r="A347" s="15"/>
      <c r="C347" s="200"/>
      <c r="D347" s="27"/>
    </row>
    <row r="348" spans="1:4" x14ac:dyDescent="0.2">
      <c r="A348" s="15"/>
      <c r="C348" s="200"/>
      <c r="D348" s="27"/>
    </row>
    <row r="349" spans="1:4" x14ac:dyDescent="0.2">
      <c r="A349" s="15"/>
      <c r="C349" s="200"/>
      <c r="D349" s="27"/>
    </row>
    <row r="350" spans="1:4" x14ac:dyDescent="0.2">
      <c r="A350" s="15"/>
      <c r="C350" s="200"/>
      <c r="D350" s="27"/>
    </row>
    <row r="351" spans="1:4" x14ac:dyDescent="0.2">
      <c r="A351" s="15"/>
      <c r="C351" s="200"/>
      <c r="D351" s="27"/>
    </row>
    <row r="352" spans="1:4" ht="14.25" customHeight="1" x14ac:dyDescent="0.2">
      <c r="A352" s="15"/>
      <c r="C352" s="200"/>
      <c r="D352" s="27"/>
    </row>
    <row r="353" spans="1:4" x14ac:dyDescent="0.2">
      <c r="A353" s="15"/>
      <c r="C353" s="200"/>
      <c r="D353" s="27"/>
    </row>
    <row r="354" spans="1:4" x14ac:dyDescent="0.2">
      <c r="A354" s="15"/>
      <c r="C354" s="200"/>
      <c r="D354" s="27"/>
    </row>
    <row r="355" spans="1:4" ht="14.25" customHeight="1" x14ac:dyDescent="0.2">
      <c r="A355" s="15"/>
      <c r="C355" s="200"/>
      <c r="D355" s="27"/>
    </row>
    <row r="356" spans="1:4" x14ac:dyDescent="0.2">
      <c r="A356" s="15"/>
      <c r="C356" s="200"/>
      <c r="D356" s="27"/>
    </row>
    <row r="357" spans="1:4" x14ac:dyDescent="0.2">
      <c r="A357" s="15"/>
      <c r="C357" s="200"/>
      <c r="D357" s="27"/>
    </row>
    <row r="358" spans="1:4" x14ac:dyDescent="0.2">
      <c r="A358" s="15"/>
      <c r="C358" s="200"/>
      <c r="D358" s="27"/>
    </row>
    <row r="359" spans="1:4" x14ac:dyDescent="0.2">
      <c r="A359" s="15"/>
      <c r="C359" s="200"/>
      <c r="D359" s="27"/>
    </row>
    <row r="360" spans="1:4" x14ac:dyDescent="0.2">
      <c r="A360" s="15"/>
      <c r="C360" s="200"/>
      <c r="D360" s="27"/>
    </row>
    <row r="361" spans="1:4" x14ac:dyDescent="0.2">
      <c r="A361" s="15"/>
      <c r="C361" s="200"/>
      <c r="D361" s="27"/>
    </row>
    <row r="362" spans="1:4" x14ac:dyDescent="0.2">
      <c r="A362" s="15"/>
      <c r="C362" s="200"/>
      <c r="D362" s="27"/>
    </row>
    <row r="363" spans="1:4" x14ac:dyDescent="0.2">
      <c r="A363" s="15"/>
      <c r="C363" s="200"/>
      <c r="D363" s="27"/>
    </row>
    <row r="364" spans="1:4" ht="12.75" customHeight="1" x14ac:dyDescent="0.2">
      <c r="A364" s="15"/>
      <c r="C364" s="200"/>
      <c r="D364" s="27"/>
    </row>
    <row r="365" spans="1:4" s="10" customFormat="1" x14ac:dyDescent="0.2">
      <c r="A365" s="15"/>
      <c r="B365" s="209"/>
      <c r="C365" s="200"/>
      <c r="D365" s="27"/>
    </row>
    <row r="366" spans="1:4" s="10" customFormat="1" x14ac:dyDescent="0.2">
      <c r="A366" s="15"/>
      <c r="B366" s="209"/>
      <c r="C366" s="200"/>
      <c r="D366" s="27"/>
    </row>
    <row r="367" spans="1:4" s="10" customFormat="1" x14ac:dyDescent="0.2">
      <c r="A367" s="15"/>
      <c r="B367" s="209"/>
      <c r="C367" s="200"/>
      <c r="D367" s="27"/>
    </row>
    <row r="368" spans="1:4" s="10" customFormat="1" x14ac:dyDescent="0.2">
      <c r="A368" s="15"/>
      <c r="B368" s="209"/>
      <c r="C368" s="200"/>
      <c r="D368" s="27"/>
    </row>
    <row r="369" spans="1:4" s="10" customFormat="1" x14ac:dyDescent="0.2">
      <c r="A369" s="15"/>
      <c r="B369" s="209"/>
      <c r="C369" s="200"/>
      <c r="D369" s="27"/>
    </row>
    <row r="370" spans="1:4" s="10" customFormat="1" x14ac:dyDescent="0.2">
      <c r="A370" s="15"/>
      <c r="B370" s="209"/>
      <c r="C370" s="200"/>
      <c r="D370" s="27"/>
    </row>
    <row r="371" spans="1:4" s="10" customFormat="1" x14ac:dyDescent="0.2">
      <c r="A371" s="15"/>
      <c r="B371" s="209"/>
      <c r="C371" s="200"/>
      <c r="D371" s="27"/>
    </row>
    <row r="372" spans="1:4" s="10" customFormat="1" ht="18" customHeight="1" x14ac:dyDescent="0.2">
      <c r="A372" s="15"/>
      <c r="B372" s="209"/>
      <c r="C372" s="200"/>
      <c r="D372" s="27"/>
    </row>
    <row r="373" spans="1:4" x14ac:dyDescent="0.2">
      <c r="A373" s="15"/>
      <c r="C373" s="200"/>
      <c r="D373" s="27"/>
    </row>
    <row r="374" spans="1:4" x14ac:dyDescent="0.2">
      <c r="A374" s="15"/>
      <c r="C374" s="200"/>
      <c r="D374" s="27"/>
    </row>
    <row r="375" spans="1:4" x14ac:dyDescent="0.2">
      <c r="A375" s="15"/>
      <c r="C375" s="200"/>
      <c r="D375" s="27"/>
    </row>
    <row r="376" spans="1:4" x14ac:dyDescent="0.2">
      <c r="A376" s="15"/>
      <c r="C376" s="200"/>
      <c r="D376" s="27"/>
    </row>
    <row r="377" spans="1:4" ht="12.75" customHeight="1" x14ac:dyDescent="0.2">
      <c r="A377" s="15"/>
      <c r="C377" s="200"/>
      <c r="D377" s="27"/>
    </row>
    <row r="378" spans="1:4" x14ac:dyDescent="0.2">
      <c r="A378" s="15"/>
      <c r="C378" s="200"/>
      <c r="D378" s="27"/>
    </row>
    <row r="379" spans="1:4" x14ac:dyDescent="0.2">
      <c r="A379" s="15"/>
      <c r="C379" s="200"/>
      <c r="D379" s="27"/>
    </row>
    <row r="380" spans="1:4" x14ac:dyDescent="0.2">
      <c r="A380" s="15"/>
      <c r="C380" s="200"/>
      <c r="D380" s="27"/>
    </row>
    <row r="381" spans="1:4" x14ac:dyDescent="0.2">
      <c r="A381" s="15"/>
      <c r="C381" s="200"/>
      <c r="D381" s="27"/>
    </row>
    <row r="382" spans="1:4" x14ac:dyDescent="0.2">
      <c r="A382" s="15"/>
      <c r="C382" s="200"/>
      <c r="D382" s="27"/>
    </row>
    <row r="383" spans="1:4" x14ac:dyDescent="0.2">
      <c r="A383" s="15"/>
      <c r="C383" s="200"/>
      <c r="D383" s="27"/>
    </row>
    <row r="384" spans="1:4" x14ac:dyDescent="0.2">
      <c r="A384" s="15"/>
      <c r="C384" s="200"/>
      <c r="D384" s="27"/>
    </row>
    <row r="385" spans="1:4" x14ac:dyDescent="0.2">
      <c r="A385" s="15"/>
      <c r="C385" s="200"/>
      <c r="D385" s="27"/>
    </row>
    <row r="386" spans="1:4" x14ac:dyDescent="0.2">
      <c r="A386" s="15"/>
      <c r="C386" s="200"/>
      <c r="D386" s="27"/>
    </row>
    <row r="387" spans="1:4" ht="14.25" customHeight="1" x14ac:dyDescent="0.2">
      <c r="A387" s="15"/>
      <c r="C387" s="200"/>
      <c r="D387" s="27"/>
    </row>
    <row r="388" spans="1:4" x14ac:dyDescent="0.2">
      <c r="A388" s="15"/>
      <c r="C388" s="200"/>
      <c r="D388" s="27"/>
    </row>
    <row r="389" spans="1:4" x14ac:dyDescent="0.2">
      <c r="A389" s="15"/>
      <c r="C389" s="200"/>
      <c r="D389" s="27"/>
    </row>
    <row r="390" spans="1:4" x14ac:dyDescent="0.2">
      <c r="A390" s="15"/>
      <c r="C390" s="200"/>
      <c r="D390" s="27"/>
    </row>
    <row r="391" spans="1:4" x14ac:dyDescent="0.2">
      <c r="A391" s="15"/>
      <c r="C391" s="200"/>
      <c r="D391" s="27"/>
    </row>
    <row r="392" spans="1:4" x14ac:dyDescent="0.2">
      <c r="A392" s="15"/>
      <c r="C392" s="200"/>
      <c r="D392" s="27"/>
    </row>
    <row r="393" spans="1:4" x14ac:dyDescent="0.2">
      <c r="A393" s="15"/>
      <c r="C393" s="200"/>
      <c r="D393" s="27"/>
    </row>
    <row r="394" spans="1:4" x14ac:dyDescent="0.2">
      <c r="A394" s="15"/>
      <c r="C394" s="200"/>
      <c r="D394" s="27"/>
    </row>
    <row r="395" spans="1:4" x14ac:dyDescent="0.2">
      <c r="A395" s="15"/>
      <c r="C395" s="200"/>
      <c r="D395" s="27"/>
    </row>
    <row r="396" spans="1:4" x14ac:dyDescent="0.2">
      <c r="A396" s="15"/>
      <c r="C396" s="200"/>
      <c r="D396" s="27"/>
    </row>
    <row r="397" spans="1:4" x14ac:dyDescent="0.2">
      <c r="A397" s="15"/>
      <c r="C397" s="200"/>
      <c r="D397" s="27"/>
    </row>
    <row r="398" spans="1:4" x14ac:dyDescent="0.2">
      <c r="A398" s="15"/>
      <c r="C398" s="200"/>
      <c r="D398" s="27"/>
    </row>
    <row r="399" spans="1:4" x14ac:dyDescent="0.2">
      <c r="A399" s="15"/>
      <c r="C399" s="200"/>
      <c r="D399" s="27"/>
    </row>
    <row r="400" spans="1:4" x14ac:dyDescent="0.2">
      <c r="A400" s="15"/>
      <c r="C400" s="200"/>
      <c r="D400" s="27"/>
    </row>
    <row r="401" spans="1:4" x14ac:dyDescent="0.2">
      <c r="A401" s="15"/>
      <c r="C401" s="200"/>
      <c r="D401" s="27"/>
    </row>
    <row r="402" spans="1:4" x14ac:dyDescent="0.2">
      <c r="A402" s="15"/>
      <c r="C402" s="200"/>
      <c r="D402" s="27"/>
    </row>
    <row r="403" spans="1:4" x14ac:dyDescent="0.2">
      <c r="A403" s="15"/>
      <c r="C403" s="200"/>
      <c r="D403" s="27"/>
    </row>
    <row r="404" spans="1:4" x14ac:dyDescent="0.2">
      <c r="A404" s="15"/>
      <c r="C404" s="200"/>
      <c r="D404" s="27"/>
    </row>
    <row r="405" spans="1:4" x14ac:dyDescent="0.2">
      <c r="A405" s="15"/>
      <c r="C405" s="200"/>
      <c r="D405" s="27"/>
    </row>
    <row r="406" spans="1:4" x14ac:dyDescent="0.2">
      <c r="A406" s="15"/>
      <c r="C406" s="200"/>
      <c r="D406" s="27"/>
    </row>
    <row r="407" spans="1:4" x14ac:dyDescent="0.2">
      <c r="A407" s="15"/>
      <c r="C407" s="200"/>
      <c r="D407" s="27"/>
    </row>
    <row r="408" spans="1:4" x14ac:dyDescent="0.2">
      <c r="A408" s="15"/>
      <c r="C408" s="200"/>
      <c r="D408" s="27"/>
    </row>
    <row r="409" spans="1:4" x14ac:dyDescent="0.2">
      <c r="A409" s="15"/>
      <c r="C409" s="200"/>
      <c r="D409" s="27"/>
    </row>
    <row r="410" spans="1:4" x14ac:dyDescent="0.2">
      <c r="A410" s="15"/>
      <c r="C410" s="200"/>
      <c r="D410" s="27"/>
    </row>
    <row r="411" spans="1:4" x14ac:dyDescent="0.2">
      <c r="A411" s="15"/>
      <c r="C411" s="200"/>
      <c r="D411" s="27"/>
    </row>
    <row r="412" spans="1:4" x14ac:dyDescent="0.2">
      <c r="A412" s="15"/>
      <c r="C412" s="200"/>
      <c r="D412" s="27"/>
    </row>
    <row r="413" spans="1:4" x14ac:dyDescent="0.2">
      <c r="A413" s="15"/>
      <c r="C413" s="200"/>
      <c r="D413" s="27"/>
    </row>
    <row r="414" spans="1:4" x14ac:dyDescent="0.2">
      <c r="A414" s="15"/>
      <c r="C414" s="200"/>
      <c r="D414" s="27"/>
    </row>
    <row r="415" spans="1:4" x14ac:dyDescent="0.2">
      <c r="A415" s="15"/>
      <c r="C415" s="200"/>
      <c r="D415" s="27"/>
    </row>
    <row r="416" spans="1:4" x14ac:dyDescent="0.2">
      <c r="A416" s="15"/>
      <c r="C416" s="200"/>
      <c r="D416" s="27"/>
    </row>
    <row r="417" spans="1:4" x14ac:dyDescent="0.2">
      <c r="A417" s="15"/>
      <c r="C417" s="200"/>
      <c r="D417" s="27"/>
    </row>
    <row r="418" spans="1:4" x14ac:dyDescent="0.2">
      <c r="A418" s="15"/>
      <c r="C418" s="200"/>
      <c r="D418" s="27"/>
    </row>
    <row r="419" spans="1:4" x14ac:dyDescent="0.2">
      <c r="A419" s="15"/>
      <c r="C419" s="200"/>
      <c r="D419" s="27"/>
    </row>
    <row r="420" spans="1:4" s="10" customFormat="1" x14ac:dyDescent="0.2">
      <c r="A420" s="15"/>
      <c r="B420" s="209"/>
      <c r="C420" s="200"/>
      <c r="D420" s="27"/>
    </row>
    <row r="421" spans="1:4" s="10" customFormat="1" x14ac:dyDescent="0.2">
      <c r="A421" s="15"/>
      <c r="B421" s="209"/>
      <c r="C421" s="200"/>
      <c r="D421" s="27"/>
    </row>
    <row r="422" spans="1:4" s="10" customFormat="1" x14ac:dyDescent="0.2">
      <c r="A422" s="15"/>
      <c r="B422" s="209"/>
      <c r="C422" s="200"/>
      <c r="D422" s="27"/>
    </row>
    <row r="423" spans="1:4" s="10" customFormat="1" x14ac:dyDescent="0.2">
      <c r="A423" s="15"/>
      <c r="B423" s="209"/>
      <c r="C423" s="200"/>
      <c r="D423" s="27"/>
    </row>
    <row r="424" spans="1:4" s="10" customFormat="1" x14ac:dyDescent="0.2">
      <c r="A424" s="15"/>
      <c r="B424" s="209"/>
      <c r="C424" s="200"/>
      <c r="D424" s="27"/>
    </row>
    <row r="425" spans="1:4" s="10" customFormat="1" x14ac:dyDescent="0.2">
      <c r="A425" s="15"/>
      <c r="B425" s="209"/>
      <c r="C425" s="200"/>
      <c r="D425" s="27"/>
    </row>
    <row r="426" spans="1:4" s="10" customFormat="1" x14ac:dyDescent="0.2">
      <c r="A426" s="15"/>
      <c r="B426" s="209"/>
      <c r="C426" s="200"/>
      <c r="D426" s="27"/>
    </row>
    <row r="427" spans="1:4" s="10" customFormat="1" x14ac:dyDescent="0.2">
      <c r="A427" s="15"/>
      <c r="B427" s="209"/>
      <c r="C427" s="200"/>
      <c r="D427" s="27"/>
    </row>
    <row r="428" spans="1:4" s="10" customFormat="1" x14ac:dyDescent="0.2">
      <c r="A428" s="15"/>
      <c r="B428" s="209"/>
      <c r="C428" s="200"/>
      <c r="D428" s="27"/>
    </row>
    <row r="429" spans="1:4" s="10" customFormat="1" x14ac:dyDescent="0.2">
      <c r="A429" s="15"/>
      <c r="B429" s="209"/>
      <c r="C429" s="200"/>
      <c r="D429" s="27"/>
    </row>
    <row r="430" spans="1:4" s="10" customFormat="1" x14ac:dyDescent="0.2">
      <c r="A430" s="15"/>
      <c r="B430" s="209"/>
      <c r="C430" s="200"/>
      <c r="D430" s="27"/>
    </row>
    <row r="431" spans="1:4" s="10" customFormat="1" x14ac:dyDescent="0.2">
      <c r="A431" s="15"/>
      <c r="B431" s="209"/>
      <c r="C431" s="200"/>
      <c r="D431" s="27"/>
    </row>
    <row r="432" spans="1:4" s="10" customFormat="1" x14ac:dyDescent="0.2">
      <c r="A432" s="15"/>
      <c r="B432" s="209"/>
      <c r="C432" s="200"/>
      <c r="D432" s="27"/>
    </row>
    <row r="433" spans="1:4" s="10" customFormat="1" x14ac:dyDescent="0.2">
      <c r="A433" s="15"/>
      <c r="B433" s="209"/>
      <c r="C433" s="200"/>
      <c r="D433" s="27"/>
    </row>
    <row r="434" spans="1:4" s="10" customFormat="1" x14ac:dyDescent="0.2">
      <c r="A434" s="15"/>
      <c r="B434" s="209"/>
      <c r="C434" s="200"/>
      <c r="D434" s="27"/>
    </row>
    <row r="435" spans="1:4" s="10" customFormat="1" x14ac:dyDescent="0.2">
      <c r="A435" s="15"/>
      <c r="B435" s="209"/>
      <c r="C435" s="200"/>
      <c r="D435" s="27"/>
    </row>
    <row r="436" spans="1:4" s="10" customFormat="1" x14ac:dyDescent="0.2">
      <c r="A436" s="15"/>
      <c r="B436" s="209"/>
      <c r="C436" s="200"/>
      <c r="D436" s="27"/>
    </row>
    <row r="437" spans="1:4" s="10" customFormat="1" x14ac:dyDescent="0.2">
      <c r="A437" s="15"/>
      <c r="B437" s="209"/>
      <c r="C437" s="200"/>
      <c r="D437" s="27"/>
    </row>
    <row r="438" spans="1:4" s="10" customFormat="1" x14ac:dyDescent="0.2">
      <c r="A438" s="15"/>
      <c r="B438" s="209"/>
      <c r="C438" s="200"/>
      <c r="D438" s="27"/>
    </row>
    <row r="439" spans="1:4" s="10" customFormat="1" x14ac:dyDescent="0.2">
      <c r="A439" s="15"/>
      <c r="B439" s="209"/>
      <c r="C439" s="200"/>
      <c r="D439" s="27"/>
    </row>
    <row r="440" spans="1:4" s="10" customFormat="1" x14ac:dyDescent="0.2">
      <c r="A440" s="15"/>
      <c r="B440" s="209"/>
      <c r="C440" s="200"/>
      <c r="D440" s="27"/>
    </row>
    <row r="441" spans="1:4" s="10" customFormat="1" x14ac:dyDescent="0.2">
      <c r="A441" s="15"/>
      <c r="B441" s="209"/>
      <c r="C441" s="200"/>
      <c r="D441" s="27"/>
    </row>
    <row r="442" spans="1:4" s="10" customFormat="1" x14ac:dyDescent="0.2">
      <c r="A442" s="15"/>
      <c r="B442" s="209"/>
      <c r="C442" s="200"/>
      <c r="D442" s="27"/>
    </row>
    <row r="443" spans="1:4" s="10" customFormat="1" x14ac:dyDescent="0.2">
      <c r="A443" s="15"/>
      <c r="B443" s="209"/>
      <c r="C443" s="200"/>
      <c r="D443" s="27"/>
    </row>
    <row r="444" spans="1:4" s="10" customFormat="1" x14ac:dyDescent="0.2">
      <c r="A444" s="15"/>
      <c r="B444" s="209"/>
      <c r="C444" s="200"/>
      <c r="D444" s="27"/>
    </row>
    <row r="445" spans="1:4" s="10" customFormat="1" x14ac:dyDescent="0.2">
      <c r="A445" s="15"/>
      <c r="B445" s="209"/>
      <c r="C445" s="200"/>
      <c r="D445" s="27"/>
    </row>
    <row r="446" spans="1:4" s="10" customFormat="1" x14ac:dyDescent="0.2">
      <c r="A446" s="15"/>
      <c r="B446" s="209"/>
      <c r="C446" s="200"/>
      <c r="D446" s="27"/>
    </row>
    <row r="447" spans="1:4" s="10" customFormat="1" x14ac:dyDescent="0.2">
      <c r="A447" s="15"/>
      <c r="B447" s="209"/>
      <c r="C447" s="200"/>
      <c r="D447" s="27"/>
    </row>
    <row r="448" spans="1:4" s="10" customFormat="1" ht="18" customHeight="1" x14ac:dyDescent="0.2">
      <c r="A448" s="15"/>
      <c r="B448" s="209"/>
      <c r="C448" s="200"/>
      <c r="D448" s="27"/>
    </row>
    <row r="449" spans="1:4" x14ac:dyDescent="0.2">
      <c r="A449" s="15"/>
      <c r="C449" s="200"/>
      <c r="D449" s="27"/>
    </row>
    <row r="450" spans="1:4" s="10" customFormat="1" x14ac:dyDescent="0.2">
      <c r="A450" s="15"/>
      <c r="B450" s="209"/>
      <c r="C450" s="200"/>
      <c r="D450" s="27"/>
    </row>
    <row r="451" spans="1:4" s="10" customFormat="1" x14ac:dyDescent="0.2">
      <c r="A451" s="15"/>
      <c r="B451" s="209"/>
      <c r="C451" s="200"/>
      <c r="D451" s="27"/>
    </row>
    <row r="452" spans="1:4" s="10" customFormat="1" x14ac:dyDescent="0.2">
      <c r="A452" s="15"/>
      <c r="B452" s="209"/>
      <c r="C452" s="200"/>
      <c r="D452" s="27"/>
    </row>
    <row r="453" spans="1:4" s="10" customFormat="1" ht="18" customHeight="1" x14ac:dyDescent="0.2">
      <c r="A453" s="15"/>
      <c r="B453" s="209"/>
      <c r="C453" s="200"/>
      <c r="D453" s="27"/>
    </row>
    <row r="454" spans="1:4" x14ac:dyDescent="0.2">
      <c r="A454" s="15"/>
      <c r="C454" s="200"/>
      <c r="D454" s="27"/>
    </row>
    <row r="455" spans="1:4" ht="14.25" customHeight="1" x14ac:dyDescent="0.2">
      <c r="A455" s="15"/>
      <c r="C455" s="200"/>
      <c r="D455" s="27"/>
    </row>
    <row r="456" spans="1:4" ht="14.25" customHeight="1" x14ac:dyDescent="0.2">
      <c r="A456" s="15"/>
      <c r="C456" s="200"/>
      <c r="D456" s="27"/>
    </row>
    <row r="457" spans="1:4" ht="14.25" customHeight="1" x14ac:dyDescent="0.2">
      <c r="A457" s="15"/>
      <c r="C457" s="200"/>
      <c r="D457" s="27"/>
    </row>
    <row r="458" spans="1:4" x14ac:dyDescent="0.2">
      <c r="A458" s="15"/>
      <c r="C458" s="200"/>
      <c r="D458" s="27"/>
    </row>
    <row r="459" spans="1:4" ht="14.25" customHeight="1" x14ac:dyDescent="0.2">
      <c r="A459" s="15"/>
      <c r="C459" s="200"/>
      <c r="D459" s="27"/>
    </row>
    <row r="460" spans="1:4" x14ac:dyDescent="0.2">
      <c r="A460" s="15"/>
      <c r="C460" s="200"/>
      <c r="D460" s="27"/>
    </row>
    <row r="461" spans="1:4" ht="14.25" customHeight="1" x14ac:dyDescent="0.2">
      <c r="A461" s="15"/>
      <c r="C461" s="200"/>
      <c r="D461" s="27"/>
    </row>
    <row r="462" spans="1:4" x14ac:dyDescent="0.2">
      <c r="A462" s="15"/>
      <c r="C462" s="200"/>
      <c r="D462" s="27"/>
    </row>
    <row r="463" spans="1:4" s="10" customFormat="1" ht="30" customHeight="1" x14ac:dyDescent="0.2">
      <c r="A463" s="15"/>
      <c r="B463" s="209"/>
      <c r="C463" s="200"/>
      <c r="D463" s="27"/>
    </row>
    <row r="464" spans="1:4" s="10" customFormat="1" x14ac:dyDescent="0.2">
      <c r="A464" s="15"/>
      <c r="B464" s="209"/>
      <c r="C464" s="200"/>
      <c r="D464" s="27"/>
    </row>
    <row r="465" spans="1:4" s="10" customFormat="1" x14ac:dyDescent="0.2">
      <c r="A465" s="15"/>
      <c r="B465" s="209"/>
      <c r="C465" s="200"/>
      <c r="D465" s="27"/>
    </row>
    <row r="466" spans="1:4" s="10" customFormat="1" x14ac:dyDescent="0.2">
      <c r="A466" s="15"/>
      <c r="B466" s="209"/>
      <c r="C466" s="200"/>
      <c r="D466" s="27"/>
    </row>
    <row r="467" spans="1:4" s="10" customFormat="1" x14ac:dyDescent="0.2">
      <c r="A467" s="15"/>
      <c r="B467" s="209"/>
      <c r="C467" s="200"/>
      <c r="D467" s="27"/>
    </row>
    <row r="468" spans="1:4" s="10" customFormat="1" x14ac:dyDescent="0.2">
      <c r="A468" s="15"/>
      <c r="B468" s="209"/>
      <c r="C468" s="200"/>
      <c r="D468" s="27"/>
    </row>
    <row r="469" spans="1:4" s="10" customFormat="1" x14ac:dyDescent="0.2">
      <c r="A469" s="15"/>
      <c r="B469" s="209"/>
      <c r="C469" s="200"/>
      <c r="D469" s="27"/>
    </row>
    <row r="470" spans="1:4" s="10" customFormat="1" x14ac:dyDescent="0.2">
      <c r="A470" s="15"/>
      <c r="B470" s="209"/>
      <c r="C470" s="200"/>
      <c r="D470" s="27"/>
    </row>
    <row r="471" spans="1:4" s="10" customFormat="1" x14ac:dyDescent="0.2">
      <c r="A471" s="15"/>
      <c r="B471" s="209"/>
      <c r="C471" s="200"/>
      <c r="D471" s="27"/>
    </row>
    <row r="472" spans="1:4" s="10" customFormat="1" x14ac:dyDescent="0.2">
      <c r="A472" s="15"/>
      <c r="B472" s="209"/>
      <c r="C472" s="200"/>
      <c r="D472" s="27"/>
    </row>
    <row r="473" spans="1:4" s="10" customFormat="1" x14ac:dyDescent="0.2">
      <c r="A473" s="15"/>
      <c r="B473" s="209"/>
      <c r="C473" s="200"/>
      <c r="D473" s="27"/>
    </row>
    <row r="474" spans="1:4" s="10" customFormat="1" x14ac:dyDescent="0.2">
      <c r="A474" s="15"/>
      <c r="B474" s="209"/>
      <c r="C474" s="200"/>
      <c r="D474" s="27"/>
    </row>
    <row r="475" spans="1:4" s="10" customFormat="1" x14ac:dyDescent="0.2">
      <c r="A475" s="15"/>
      <c r="B475" s="209"/>
      <c r="C475" s="200"/>
      <c r="D475" s="27"/>
    </row>
    <row r="476" spans="1:4" s="10" customFormat="1" x14ac:dyDescent="0.2">
      <c r="A476" s="15"/>
      <c r="B476" s="209"/>
      <c r="C476" s="200"/>
      <c r="D476" s="27"/>
    </row>
    <row r="477" spans="1:4" s="10" customFormat="1" x14ac:dyDescent="0.2">
      <c r="A477" s="15"/>
      <c r="B477" s="209"/>
      <c r="C477" s="200"/>
      <c r="D477" s="27"/>
    </row>
    <row r="478" spans="1:4" x14ac:dyDescent="0.2">
      <c r="A478" s="15"/>
      <c r="C478" s="200"/>
      <c r="D478" s="27"/>
    </row>
    <row r="479" spans="1:4" x14ac:dyDescent="0.2">
      <c r="A479" s="15"/>
      <c r="C479" s="200"/>
      <c r="D479" s="27"/>
    </row>
    <row r="480" spans="1:4" ht="18" customHeight="1" x14ac:dyDescent="0.2">
      <c r="A480" s="15"/>
      <c r="C480" s="200"/>
      <c r="D480" s="27"/>
    </row>
    <row r="481" spans="1:4" ht="20.25" customHeight="1" x14ac:dyDescent="0.2">
      <c r="A481" s="15"/>
      <c r="C481" s="200"/>
      <c r="D481" s="27"/>
    </row>
    <row r="482" spans="1:4" x14ac:dyDescent="0.2">
      <c r="A482" s="15"/>
      <c r="C482" s="200"/>
      <c r="D482" s="27"/>
    </row>
    <row r="483" spans="1:4" x14ac:dyDescent="0.2">
      <c r="A483" s="15"/>
      <c r="C483" s="200"/>
      <c r="D483" s="27"/>
    </row>
    <row r="484" spans="1:4" x14ac:dyDescent="0.2">
      <c r="A484" s="15"/>
      <c r="C484" s="200"/>
      <c r="D484" s="27"/>
    </row>
    <row r="485" spans="1:4" x14ac:dyDescent="0.2">
      <c r="A485" s="15"/>
      <c r="C485" s="200"/>
      <c r="D485" s="27"/>
    </row>
    <row r="486" spans="1:4" x14ac:dyDescent="0.2">
      <c r="A486" s="15"/>
      <c r="C486" s="200"/>
      <c r="D486" s="27"/>
    </row>
    <row r="487" spans="1:4" x14ac:dyDescent="0.2">
      <c r="A487" s="15"/>
      <c r="C487" s="200"/>
      <c r="D487" s="27"/>
    </row>
    <row r="488" spans="1:4" x14ac:dyDescent="0.2">
      <c r="A488" s="15"/>
      <c r="C488" s="200"/>
      <c r="D488" s="27"/>
    </row>
    <row r="489" spans="1:4" x14ac:dyDescent="0.2">
      <c r="A489" s="15"/>
      <c r="C489" s="200"/>
      <c r="D489" s="27"/>
    </row>
    <row r="490" spans="1:4" x14ac:dyDescent="0.2">
      <c r="A490" s="15"/>
      <c r="C490" s="200"/>
      <c r="D490" s="27"/>
    </row>
    <row r="491" spans="1:4" x14ac:dyDescent="0.2">
      <c r="A491" s="15"/>
      <c r="C491" s="200"/>
      <c r="D491" s="27"/>
    </row>
    <row r="492" spans="1:4" x14ac:dyDescent="0.2">
      <c r="A492" s="15"/>
      <c r="C492" s="200"/>
      <c r="D492" s="27"/>
    </row>
    <row r="493" spans="1:4" x14ac:dyDescent="0.2">
      <c r="A493" s="15"/>
      <c r="C493" s="200"/>
      <c r="D493" s="27"/>
    </row>
    <row r="494" spans="1:4" x14ac:dyDescent="0.2">
      <c r="A494" s="15"/>
      <c r="C494" s="200"/>
      <c r="D494" s="27"/>
    </row>
    <row r="495" spans="1:4" x14ac:dyDescent="0.2">
      <c r="A495" s="15"/>
      <c r="C495" s="200"/>
      <c r="D495" s="27"/>
    </row>
    <row r="496" spans="1:4" x14ac:dyDescent="0.2">
      <c r="A496" s="15"/>
      <c r="C496" s="200"/>
      <c r="D496" s="27"/>
    </row>
    <row r="497" spans="1:4" x14ac:dyDescent="0.2">
      <c r="A497" s="15"/>
      <c r="C497" s="200"/>
      <c r="D497" s="27"/>
    </row>
    <row r="498" spans="1:4" x14ac:dyDescent="0.2">
      <c r="A498" s="15"/>
      <c r="C498" s="200"/>
      <c r="D498" s="27"/>
    </row>
    <row r="499" spans="1:4" x14ac:dyDescent="0.2">
      <c r="A499" s="15"/>
      <c r="C499" s="200"/>
      <c r="D499" s="27"/>
    </row>
    <row r="500" spans="1:4" x14ac:dyDescent="0.2">
      <c r="A500" s="15"/>
      <c r="C500" s="200"/>
      <c r="D500" s="27"/>
    </row>
    <row r="501" spans="1:4" x14ac:dyDescent="0.2">
      <c r="A501" s="15"/>
      <c r="C501" s="200"/>
      <c r="D501" s="27"/>
    </row>
    <row r="502" spans="1:4" x14ac:dyDescent="0.2">
      <c r="A502" s="15"/>
      <c r="C502" s="200"/>
      <c r="D502" s="27"/>
    </row>
    <row r="503" spans="1:4" x14ac:dyDescent="0.2">
      <c r="A503" s="15"/>
      <c r="C503" s="200"/>
      <c r="D503" s="27"/>
    </row>
    <row r="504" spans="1:4" x14ac:dyDescent="0.2">
      <c r="A504" s="15"/>
      <c r="C504" s="200"/>
      <c r="D504" s="27"/>
    </row>
    <row r="505" spans="1:4" x14ac:dyDescent="0.2">
      <c r="A505" s="15"/>
      <c r="C505" s="200"/>
      <c r="D505" s="27"/>
    </row>
    <row r="506" spans="1:4" x14ac:dyDescent="0.2">
      <c r="A506" s="15"/>
      <c r="C506" s="200"/>
      <c r="D506" s="27"/>
    </row>
    <row r="507" spans="1:4" x14ac:dyDescent="0.2">
      <c r="A507" s="15"/>
      <c r="C507" s="200"/>
      <c r="D507" s="27"/>
    </row>
    <row r="508" spans="1:4" x14ac:dyDescent="0.2">
      <c r="A508" s="15"/>
      <c r="C508" s="200"/>
      <c r="D508" s="27"/>
    </row>
    <row r="509" spans="1:4" x14ac:dyDescent="0.2">
      <c r="A509" s="15"/>
      <c r="C509" s="200"/>
      <c r="D509" s="27"/>
    </row>
    <row r="510" spans="1:4" x14ac:dyDescent="0.2">
      <c r="A510" s="15"/>
      <c r="C510" s="200"/>
      <c r="D510" s="27"/>
    </row>
    <row r="511" spans="1:4" x14ac:dyDescent="0.2">
      <c r="A511" s="15"/>
      <c r="C511" s="200"/>
      <c r="D511" s="27"/>
    </row>
    <row r="512" spans="1:4" x14ac:dyDescent="0.2">
      <c r="A512" s="15"/>
      <c r="C512" s="200"/>
      <c r="D512" s="27"/>
    </row>
    <row r="513" spans="1:4" x14ac:dyDescent="0.2">
      <c r="A513" s="15"/>
      <c r="C513" s="200"/>
      <c r="D513" s="27"/>
    </row>
    <row r="514" spans="1:4" x14ac:dyDescent="0.2">
      <c r="A514" s="15"/>
      <c r="C514" s="200"/>
      <c r="D514" s="27"/>
    </row>
    <row r="515" spans="1:4" x14ac:dyDescent="0.2">
      <c r="A515" s="15"/>
      <c r="C515" s="200"/>
      <c r="D515" s="27"/>
    </row>
    <row r="516" spans="1:4" x14ac:dyDescent="0.2">
      <c r="A516" s="15"/>
      <c r="C516" s="200"/>
      <c r="D516" s="27"/>
    </row>
    <row r="517" spans="1:4" x14ac:dyDescent="0.2">
      <c r="A517" s="15"/>
      <c r="C517" s="200"/>
      <c r="D517" s="27"/>
    </row>
    <row r="518" spans="1:4" x14ac:dyDescent="0.2">
      <c r="A518" s="15"/>
      <c r="C518" s="200"/>
      <c r="D518" s="27"/>
    </row>
    <row r="519" spans="1:4" x14ac:dyDescent="0.2">
      <c r="A519" s="15"/>
      <c r="C519" s="200"/>
      <c r="D519" s="27"/>
    </row>
    <row r="520" spans="1:4" x14ac:dyDescent="0.2">
      <c r="A520" s="15"/>
      <c r="C520" s="200"/>
      <c r="D520" s="27"/>
    </row>
    <row r="521" spans="1:4" x14ac:dyDescent="0.2">
      <c r="A521" s="15"/>
      <c r="C521" s="200"/>
      <c r="D521" s="27"/>
    </row>
    <row r="522" spans="1:4" x14ac:dyDescent="0.2">
      <c r="A522" s="15"/>
      <c r="C522" s="200"/>
      <c r="D522" s="27"/>
    </row>
    <row r="523" spans="1:4" x14ac:dyDescent="0.2">
      <c r="A523" s="15"/>
      <c r="C523" s="200"/>
      <c r="D523" s="27"/>
    </row>
    <row r="524" spans="1:4" x14ac:dyDescent="0.2">
      <c r="A524" s="15"/>
      <c r="C524" s="200"/>
      <c r="D524" s="27"/>
    </row>
    <row r="525" spans="1:4" x14ac:dyDescent="0.2">
      <c r="A525" s="15"/>
      <c r="C525" s="200"/>
      <c r="D525" s="27"/>
    </row>
    <row r="526" spans="1:4" x14ac:dyDescent="0.2">
      <c r="A526" s="15"/>
      <c r="C526" s="200"/>
      <c r="D526" s="27"/>
    </row>
    <row r="527" spans="1:4" x14ac:dyDescent="0.2">
      <c r="A527" s="15"/>
      <c r="C527" s="200"/>
      <c r="D527" s="27"/>
    </row>
    <row r="528" spans="1:4" x14ac:dyDescent="0.2">
      <c r="A528" s="15"/>
      <c r="C528" s="200"/>
      <c r="D528" s="27"/>
    </row>
    <row r="529" spans="1:4" x14ac:dyDescent="0.2">
      <c r="A529" s="15"/>
      <c r="C529" s="200"/>
      <c r="D529" s="27"/>
    </row>
    <row r="530" spans="1:4" x14ac:dyDescent="0.2">
      <c r="A530" s="15"/>
      <c r="C530" s="200"/>
      <c r="D530" s="27"/>
    </row>
    <row r="531" spans="1:4" x14ac:dyDescent="0.2">
      <c r="A531" s="15"/>
      <c r="C531" s="200"/>
      <c r="D531" s="27"/>
    </row>
    <row r="532" spans="1:4" x14ac:dyDescent="0.2">
      <c r="A532" s="15"/>
      <c r="C532" s="200"/>
      <c r="D532" s="27"/>
    </row>
    <row r="533" spans="1:4" x14ac:dyDescent="0.2">
      <c r="A533" s="15"/>
      <c r="C533" s="200"/>
      <c r="D533" s="27"/>
    </row>
    <row r="534" spans="1:4" x14ac:dyDescent="0.2">
      <c r="A534" s="15"/>
      <c r="C534" s="200"/>
      <c r="D534" s="27"/>
    </row>
    <row r="535" spans="1:4" x14ac:dyDescent="0.2">
      <c r="A535" s="15"/>
      <c r="C535" s="200"/>
      <c r="D535" s="27"/>
    </row>
    <row r="536" spans="1:4" x14ac:dyDescent="0.2">
      <c r="A536" s="15"/>
      <c r="C536" s="200"/>
      <c r="D536" s="27"/>
    </row>
    <row r="537" spans="1:4" x14ac:dyDescent="0.2">
      <c r="A537" s="15"/>
      <c r="C537" s="200"/>
      <c r="D537" s="27"/>
    </row>
    <row r="538" spans="1:4" x14ac:dyDescent="0.2">
      <c r="A538" s="15"/>
      <c r="C538" s="200"/>
      <c r="D538" s="27"/>
    </row>
    <row r="539" spans="1:4" x14ac:dyDescent="0.2">
      <c r="A539" s="15"/>
      <c r="C539" s="200"/>
      <c r="D539" s="27"/>
    </row>
    <row r="540" spans="1:4" x14ac:dyDescent="0.2">
      <c r="A540" s="15"/>
      <c r="C540" s="200"/>
      <c r="D540" s="27"/>
    </row>
    <row r="541" spans="1:4" x14ac:dyDescent="0.2">
      <c r="A541" s="15"/>
      <c r="C541" s="200"/>
      <c r="D541" s="27"/>
    </row>
    <row r="542" spans="1:4" x14ac:dyDescent="0.2">
      <c r="A542" s="15"/>
      <c r="C542" s="200"/>
      <c r="D542" s="27"/>
    </row>
    <row r="543" spans="1:4" x14ac:dyDescent="0.2">
      <c r="A543" s="15"/>
      <c r="C543" s="200"/>
      <c r="D543" s="27"/>
    </row>
    <row r="544" spans="1:4" x14ac:dyDescent="0.2">
      <c r="A544" s="15"/>
      <c r="C544" s="200"/>
      <c r="D544" s="27"/>
    </row>
    <row r="545" spans="1:4" x14ac:dyDescent="0.2">
      <c r="A545" s="15"/>
      <c r="C545" s="200"/>
      <c r="D545" s="27"/>
    </row>
    <row r="546" spans="1:4" x14ac:dyDescent="0.2">
      <c r="A546" s="15"/>
      <c r="C546" s="200"/>
      <c r="D546" s="27"/>
    </row>
    <row r="547" spans="1:4" x14ac:dyDescent="0.2">
      <c r="A547" s="15"/>
      <c r="C547" s="200"/>
      <c r="D547" s="27"/>
    </row>
    <row r="548" spans="1:4" x14ac:dyDescent="0.2">
      <c r="A548" s="15"/>
      <c r="C548" s="200"/>
      <c r="D548" s="27"/>
    </row>
    <row r="549" spans="1:4" x14ac:dyDescent="0.2">
      <c r="A549" s="15"/>
      <c r="C549" s="200"/>
      <c r="D549" s="27"/>
    </row>
    <row r="550" spans="1:4" x14ac:dyDescent="0.2">
      <c r="A550" s="15"/>
      <c r="C550" s="200"/>
      <c r="D550" s="27"/>
    </row>
    <row r="551" spans="1:4" x14ac:dyDescent="0.2">
      <c r="A551" s="15"/>
      <c r="C551" s="200"/>
      <c r="D551" s="27"/>
    </row>
    <row r="552" spans="1:4" x14ac:dyDescent="0.2">
      <c r="A552" s="15"/>
      <c r="C552" s="200"/>
      <c r="D552" s="27"/>
    </row>
    <row r="553" spans="1:4" x14ac:dyDescent="0.2">
      <c r="A553" s="15"/>
      <c r="C553" s="200"/>
      <c r="D553" s="27"/>
    </row>
    <row r="554" spans="1:4" x14ac:dyDescent="0.2">
      <c r="A554" s="15"/>
      <c r="C554" s="200"/>
      <c r="D554" s="27"/>
    </row>
    <row r="555" spans="1:4" x14ac:dyDescent="0.2">
      <c r="A555" s="15"/>
      <c r="C555" s="200"/>
      <c r="D555" s="27"/>
    </row>
    <row r="556" spans="1:4" x14ac:dyDescent="0.2">
      <c r="A556" s="15"/>
      <c r="C556" s="200"/>
      <c r="D556" s="27"/>
    </row>
    <row r="557" spans="1:4" x14ac:dyDescent="0.2">
      <c r="A557" s="15"/>
      <c r="C557" s="200"/>
      <c r="D557" s="27"/>
    </row>
    <row r="558" spans="1:4" x14ac:dyDescent="0.2">
      <c r="A558" s="15"/>
      <c r="C558" s="200"/>
      <c r="D558" s="27"/>
    </row>
    <row r="559" spans="1:4" x14ac:dyDescent="0.2">
      <c r="A559" s="15"/>
      <c r="C559" s="200"/>
      <c r="D559" s="27"/>
    </row>
    <row r="560" spans="1:4" x14ac:dyDescent="0.2">
      <c r="A560" s="15"/>
      <c r="C560" s="200"/>
      <c r="D560" s="27"/>
    </row>
    <row r="561" spans="1:4" x14ac:dyDescent="0.2">
      <c r="A561" s="15"/>
      <c r="C561" s="200"/>
      <c r="D561" s="27"/>
    </row>
    <row r="562" spans="1:4" x14ac:dyDescent="0.2">
      <c r="A562" s="15"/>
      <c r="C562" s="200"/>
      <c r="D562" s="27"/>
    </row>
    <row r="563" spans="1:4" x14ac:dyDescent="0.2">
      <c r="A563" s="15"/>
      <c r="C563" s="200"/>
      <c r="D563" s="27"/>
    </row>
    <row r="564" spans="1:4" x14ac:dyDescent="0.2">
      <c r="A564" s="15"/>
      <c r="C564" s="200"/>
      <c r="D564" s="27"/>
    </row>
    <row r="565" spans="1:4" x14ac:dyDescent="0.2">
      <c r="A565" s="15"/>
      <c r="C565" s="200"/>
      <c r="D565" s="27"/>
    </row>
    <row r="566" spans="1:4" x14ac:dyDescent="0.2">
      <c r="A566" s="15"/>
      <c r="C566" s="200"/>
      <c r="D566" s="27"/>
    </row>
    <row r="567" spans="1:4" x14ac:dyDescent="0.2">
      <c r="A567" s="15"/>
      <c r="C567" s="200"/>
      <c r="D567" s="27"/>
    </row>
    <row r="568" spans="1:4" x14ac:dyDescent="0.2">
      <c r="A568" s="15"/>
      <c r="C568" s="200"/>
      <c r="D568" s="27"/>
    </row>
    <row r="569" spans="1:4" x14ac:dyDescent="0.2">
      <c r="A569" s="15"/>
      <c r="C569" s="200"/>
      <c r="D569" s="27"/>
    </row>
    <row r="570" spans="1:4" x14ac:dyDescent="0.2">
      <c r="A570" s="15"/>
      <c r="C570" s="200"/>
      <c r="D570" s="27"/>
    </row>
    <row r="571" spans="1:4" x14ac:dyDescent="0.2">
      <c r="A571" s="15"/>
      <c r="C571" s="200"/>
      <c r="D571" s="27"/>
    </row>
    <row r="572" spans="1:4" x14ac:dyDescent="0.2">
      <c r="A572" s="15"/>
      <c r="C572" s="200"/>
      <c r="D572" s="27"/>
    </row>
    <row r="573" spans="1:4" x14ac:dyDescent="0.2">
      <c r="A573" s="15"/>
      <c r="C573" s="200"/>
      <c r="D573" s="27"/>
    </row>
    <row r="574" spans="1:4" x14ac:dyDescent="0.2">
      <c r="A574" s="15"/>
      <c r="C574" s="200"/>
      <c r="D574" s="27"/>
    </row>
    <row r="575" spans="1:4" x14ac:dyDescent="0.2">
      <c r="A575" s="15"/>
      <c r="C575" s="200"/>
      <c r="D575" s="27"/>
    </row>
    <row r="576" spans="1:4" x14ac:dyDescent="0.2">
      <c r="A576" s="15"/>
      <c r="C576" s="200"/>
      <c r="D576" s="27"/>
    </row>
    <row r="577" spans="1:4" x14ac:dyDescent="0.2">
      <c r="A577" s="15"/>
      <c r="C577" s="200"/>
      <c r="D577" s="27"/>
    </row>
    <row r="578" spans="1:4" x14ac:dyDescent="0.2">
      <c r="A578" s="15"/>
      <c r="C578" s="200"/>
      <c r="D578" s="27"/>
    </row>
    <row r="579" spans="1:4" x14ac:dyDescent="0.2">
      <c r="A579" s="15"/>
      <c r="C579" s="200"/>
      <c r="D579" s="27"/>
    </row>
    <row r="580" spans="1:4" x14ac:dyDescent="0.2">
      <c r="A580" s="15"/>
      <c r="C580" s="200"/>
      <c r="D580" s="27"/>
    </row>
    <row r="581" spans="1:4" x14ac:dyDescent="0.2">
      <c r="A581" s="15"/>
      <c r="C581" s="200"/>
      <c r="D581" s="27"/>
    </row>
    <row r="582" spans="1:4" x14ac:dyDescent="0.2">
      <c r="A582" s="15"/>
      <c r="C582" s="200"/>
      <c r="D582" s="27"/>
    </row>
    <row r="583" spans="1:4" x14ac:dyDescent="0.2">
      <c r="A583" s="15"/>
      <c r="C583" s="200"/>
      <c r="D583" s="27"/>
    </row>
    <row r="584" spans="1:4" x14ac:dyDescent="0.2">
      <c r="A584" s="15"/>
      <c r="C584" s="200"/>
      <c r="D584" s="27"/>
    </row>
    <row r="585" spans="1:4" x14ac:dyDescent="0.2">
      <c r="A585" s="15"/>
      <c r="C585" s="200"/>
      <c r="D585" s="27"/>
    </row>
    <row r="586" spans="1:4" x14ac:dyDescent="0.2">
      <c r="A586" s="15"/>
      <c r="C586" s="200"/>
      <c r="D586" s="27"/>
    </row>
    <row r="587" spans="1:4" x14ac:dyDescent="0.2">
      <c r="A587" s="15"/>
      <c r="C587" s="200"/>
      <c r="D587" s="27"/>
    </row>
    <row r="588" spans="1:4" x14ac:dyDescent="0.2">
      <c r="A588" s="15"/>
      <c r="C588" s="200"/>
      <c r="D588" s="27"/>
    </row>
    <row r="589" spans="1:4" x14ac:dyDescent="0.2">
      <c r="A589" s="15"/>
      <c r="C589" s="200"/>
      <c r="D589" s="27"/>
    </row>
    <row r="590" spans="1:4" x14ac:dyDescent="0.2">
      <c r="A590" s="15"/>
      <c r="C590" s="200"/>
      <c r="D590" s="27"/>
    </row>
    <row r="591" spans="1:4" x14ac:dyDescent="0.2">
      <c r="A591" s="15"/>
      <c r="C591" s="200"/>
      <c r="D591" s="27"/>
    </row>
    <row r="592" spans="1:4" x14ac:dyDescent="0.2">
      <c r="A592" s="15"/>
      <c r="C592" s="200"/>
      <c r="D592" s="27"/>
    </row>
    <row r="593" spans="1:4" x14ac:dyDescent="0.2">
      <c r="A593" s="15"/>
      <c r="C593" s="200"/>
      <c r="D593" s="27"/>
    </row>
    <row r="594" spans="1:4" x14ac:dyDescent="0.2">
      <c r="A594" s="15"/>
      <c r="C594" s="200"/>
      <c r="D594" s="27"/>
    </row>
    <row r="595" spans="1:4" x14ac:dyDescent="0.2">
      <c r="A595" s="15"/>
      <c r="C595" s="200"/>
      <c r="D595" s="27"/>
    </row>
    <row r="596" spans="1:4" x14ac:dyDescent="0.2">
      <c r="A596" s="15"/>
      <c r="C596" s="200"/>
      <c r="D596" s="27"/>
    </row>
    <row r="597" spans="1:4" x14ac:dyDescent="0.2">
      <c r="A597" s="15"/>
      <c r="C597" s="200"/>
      <c r="D597" s="27"/>
    </row>
    <row r="598" spans="1:4" x14ac:dyDescent="0.2">
      <c r="A598" s="15"/>
      <c r="C598" s="200"/>
      <c r="D598" s="27"/>
    </row>
    <row r="599" spans="1:4" x14ac:dyDescent="0.2">
      <c r="A599" s="15"/>
      <c r="C599" s="200"/>
      <c r="D599" s="27"/>
    </row>
    <row r="600" spans="1:4" x14ac:dyDescent="0.2">
      <c r="A600" s="15"/>
      <c r="C600" s="200"/>
      <c r="D600" s="27"/>
    </row>
    <row r="601" spans="1:4" x14ac:dyDescent="0.2">
      <c r="A601" s="15"/>
      <c r="C601" s="200"/>
      <c r="D601" s="27"/>
    </row>
    <row r="602" spans="1:4" x14ac:dyDescent="0.2">
      <c r="A602" s="15"/>
      <c r="C602" s="200"/>
      <c r="D602" s="27"/>
    </row>
    <row r="603" spans="1:4" x14ac:dyDescent="0.2">
      <c r="A603" s="15"/>
      <c r="C603" s="200"/>
      <c r="D603" s="27"/>
    </row>
    <row r="604" spans="1:4" x14ac:dyDescent="0.2">
      <c r="A604" s="15"/>
      <c r="C604" s="200"/>
      <c r="D604" s="27"/>
    </row>
    <row r="605" spans="1:4" x14ac:dyDescent="0.2">
      <c r="A605" s="15"/>
      <c r="C605" s="200"/>
      <c r="D605" s="27"/>
    </row>
    <row r="606" spans="1:4" x14ac:dyDescent="0.2">
      <c r="A606" s="15"/>
      <c r="C606" s="200"/>
      <c r="D606" s="27"/>
    </row>
    <row r="607" spans="1:4" x14ac:dyDescent="0.2">
      <c r="A607" s="15"/>
      <c r="C607" s="200"/>
      <c r="D607" s="27"/>
    </row>
    <row r="608" spans="1:4" x14ac:dyDescent="0.2">
      <c r="A608" s="15"/>
      <c r="C608" s="200"/>
      <c r="D608" s="27"/>
    </row>
    <row r="609" spans="1:4" x14ac:dyDescent="0.2">
      <c r="A609" s="15"/>
      <c r="C609" s="200"/>
      <c r="D609" s="27"/>
    </row>
    <row r="610" spans="1:4" x14ac:dyDescent="0.2">
      <c r="A610" s="15"/>
      <c r="C610" s="200"/>
      <c r="D610" s="27"/>
    </row>
    <row r="611" spans="1:4" x14ac:dyDescent="0.2">
      <c r="A611" s="15"/>
      <c r="C611" s="200"/>
      <c r="D611" s="27"/>
    </row>
    <row r="612" spans="1:4" x14ac:dyDescent="0.2">
      <c r="A612" s="15"/>
      <c r="C612" s="200"/>
      <c r="D612" s="27"/>
    </row>
    <row r="613" spans="1:4" x14ac:dyDescent="0.2">
      <c r="A613" s="15"/>
      <c r="C613" s="200"/>
      <c r="D613" s="27"/>
    </row>
    <row r="614" spans="1:4" x14ac:dyDescent="0.2">
      <c r="A614" s="15"/>
      <c r="C614" s="200"/>
      <c r="D614" s="27"/>
    </row>
    <row r="615" spans="1:4" x14ac:dyDescent="0.2">
      <c r="A615" s="15"/>
      <c r="C615" s="200"/>
      <c r="D615" s="27"/>
    </row>
    <row r="616" spans="1:4" x14ac:dyDescent="0.2">
      <c r="A616" s="15"/>
      <c r="C616" s="200"/>
      <c r="D616" s="27"/>
    </row>
    <row r="617" spans="1:4" x14ac:dyDescent="0.2">
      <c r="A617" s="15"/>
      <c r="C617" s="200"/>
      <c r="D617" s="27"/>
    </row>
    <row r="618" spans="1:4" x14ac:dyDescent="0.2">
      <c r="A618" s="15"/>
      <c r="C618" s="200"/>
      <c r="D618" s="27"/>
    </row>
    <row r="619" spans="1:4" x14ac:dyDescent="0.2">
      <c r="A619" s="15"/>
      <c r="C619" s="200"/>
      <c r="D619" s="27"/>
    </row>
    <row r="620" spans="1:4" x14ac:dyDescent="0.2">
      <c r="A620" s="15"/>
      <c r="C620" s="200"/>
      <c r="D620" s="27"/>
    </row>
    <row r="621" spans="1:4" x14ac:dyDescent="0.2">
      <c r="A621" s="15"/>
      <c r="C621" s="200"/>
      <c r="D621" s="27"/>
    </row>
    <row r="622" spans="1:4" x14ac:dyDescent="0.2">
      <c r="A622" s="15"/>
      <c r="C622" s="200"/>
      <c r="D622" s="27"/>
    </row>
    <row r="623" spans="1:4" x14ac:dyDescent="0.2">
      <c r="A623" s="15"/>
      <c r="C623" s="200"/>
      <c r="D623" s="27"/>
    </row>
    <row r="624" spans="1:4" x14ac:dyDescent="0.2">
      <c r="A624" s="15"/>
      <c r="C624" s="200"/>
      <c r="D624" s="27"/>
    </row>
    <row r="625" spans="1:4" x14ac:dyDescent="0.2">
      <c r="A625" s="15"/>
      <c r="C625" s="200"/>
      <c r="D625" s="27"/>
    </row>
    <row r="626" spans="1:4" x14ac:dyDescent="0.2">
      <c r="A626" s="15"/>
      <c r="C626" s="200"/>
      <c r="D626" s="27"/>
    </row>
    <row r="627" spans="1:4" x14ac:dyDescent="0.2">
      <c r="A627" s="15"/>
      <c r="C627" s="200"/>
      <c r="D627" s="27"/>
    </row>
    <row r="628" spans="1:4" x14ac:dyDescent="0.2">
      <c r="A628" s="15"/>
      <c r="C628" s="200"/>
      <c r="D628" s="27"/>
    </row>
    <row r="629" spans="1:4" x14ac:dyDescent="0.2">
      <c r="A629" s="15"/>
      <c r="C629" s="200"/>
      <c r="D629" s="27"/>
    </row>
    <row r="630" spans="1:4" x14ac:dyDescent="0.2">
      <c r="A630" s="15"/>
      <c r="C630" s="200"/>
      <c r="D630" s="27"/>
    </row>
    <row r="631" spans="1:4" x14ac:dyDescent="0.2">
      <c r="A631" s="15"/>
      <c r="C631" s="200"/>
      <c r="D631" s="27"/>
    </row>
    <row r="632" spans="1:4" x14ac:dyDescent="0.2">
      <c r="A632" s="15"/>
      <c r="C632" s="200"/>
      <c r="D632" s="27"/>
    </row>
    <row r="633" spans="1:4" x14ac:dyDescent="0.2">
      <c r="A633" s="15"/>
      <c r="C633" s="200"/>
      <c r="D633" s="27"/>
    </row>
    <row r="634" spans="1:4" x14ac:dyDescent="0.2">
      <c r="A634" s="15"/>
      <c r="C634" s="200"/>
      <c r="D634" s="27"/>
    </row>
    <row r="635" spans="1:4" x14ac:dyDescent="0.2">
      <c r="A635" s="15"/>
      <c r="C635" s="200"/>
      <c r="D635" s="27"/>
    </row>
    <row r="636" spans="1:4" x14ac:dyDescent="0.2">
      <c r="A636" s="15"/>
      <c r="C636" s="200"/>
      <c r="D636" s="27"/>
    </row>
    <row r="637" spans="1:4" x14ac:dyDescent="0.2">
      <c r="A637" s="15"/>
      <c r="C637" s="200"/>
      <c r="D637" s="27"/>
    </row>
    <row r="638" spans="1:4" x14ac:dyDescent="0.2">
      <c r="A638" s="15"/>
      <c r="C638" s="200"/>
      <c r="D638" s="27"/>
    </row>
    <row r="639" spans="1:4" x14ac:dyDescent="0.2">
      <c r="A639" s="15"/>
      <c r="C639" s="200"/>
      <c r="D639" s="27"/>
    </row>
    <row r="640" spans="1:4" x14ac:dyDescent="0.2">
      <c r="A640" s="15"/>
      <c r="C640" s="200"/>
      <c r="D640" s="27"/>
    </row>
    <row r="641" spans="1:4" x14ac:dyDescent="0.2">
      <c r="A641" s="15"/>
      <c r="C641" s="200"/>
      <c r="D641" s="27"/>
    </row>
    <row r="642" spans="1:4" x14ac:dyDescent="0.2">
      <c r="A642" s="15"/>
      <c r="C642" s="200"/>
      <c r="D642" s="27"/>
    </row>
    <row r="643" spans="1:4" x14ac:dyDescent="0.2">
      <c r="A643" s="15"/>
      <c r="C643" s="200"/>
      <c r="D643" s="27"/>
    </row>
    <row r="644" spans="1:4" x14ac:dyDescent="0.2">
      <c r="A644" s="15"/>
      <c r="C644" s="200"/>
      <c r="D644" s="27"/>
    </row>
    <row r="645" spans="1:4" x14ac:dyDescent="0.2">
      <c r="A645" s="15"/>
      <c r="C645" s="200"/>
      <c r="D645" s="27"/>
    </row>
    <row r="646" spans="1:4" x14ac:dyDescent="0.2">
      <c r="A646" s="15"/>
      <c r="C646" s="200"/>
      <c r="D646" s="27"/>
    </row>
    <row r="647" spans="1:4" x14ac:dyDescent="0.2">
      <c r="A647" s="15"/>
      <c r="C647" s="200"/>
      <c r="D647" s="27"/>
    </row>
    <row r="648" spans="1:4" x14ac:dyDescent="0.2">
      <c r="A648" s="15"/>
      <c r="C648" s="200"/>
      <c r="D648" s="27"/>
    </row>
    <row r="649" spans="1:4" x14ac:dyDescent="0.2">
      <c r="A649" s="15"/>
      <c r="C649" s="200"/>
      <c r="D649" s="27"/>
    </row>
    <row r="650" spans="1:4" x14ac:dyDescent="0.2">
      <c r="A650" s="15"/>
      <c r="C650" s="200"/>
      <c r="D650" s="27"/>
    </row>
    <row r="651" spans="1:4" x14ac:dyDescent="0.2">
      <c r="A651" s="15"/>
      <c r="C651" s="200"/>
      <c r="D651" s="27"/>
    </row>
    <row r="652" spans="1:4" x14ac:dyDescent="0.2">
      <c r="A652" s="15"/>
      <c r="C652" s="200"/>
      <c r="D652" s="27"/>
    </row>
    <row r="653" spans="1:4" x14ac:dyDescent="0.2">
      <c r="A653" s="15"/>
      <c r="C653" s="200"/>
      <c r="D653" s="27"/>
    </row>
    <row r="654" spans="1:4" x14ac:dyDescent="0.2">
      <c r="A654" s="15"/>
      <c r="C654" s="200"/>
      <c r="D654" s="27"/>
    </row>
    <row r="655" spans="1:4" x14ac:dyDescent="0.2">
      <c r="A655" s="15"/>
      <c r="C655" s="200"/>
      <c r="D655" s="27"/>
    </row>
    <row r="656" spans="1:4" x14ac:dyDescent="0.2">
      <c r="A656" s="15"/>
      <c r="C656" s="200"/>
      <c r="D656" s="27"/>
    </row>
    <row r="657" spans="1:4" x14ac:dyDescent="0.2">
      <c r="A657" s="15"/>
      <c r="C657" s="200"/>
      <c r="D657" s="27"/>
    </row>
    <row r="658" spans="1:4" x14ac:dyDescent="0.2">
      <c r="A658" s="15"/>
      <c r="C658" s="200"/>
      <c r="D658" s="27"/>
    </row>
    <row r="659" spans="1:4" x14ac:dyDescent="0.2">
      <c r="A659" s="15"/>
      <c r="C659" s="200"/>
      <c r="D659" s="27"/>
    </row>
    <row r="660" spans="1:4" x14ac:dyDescent="0.2">
      <c r="A660" s="15"/>
      <c r="C660" s="200"/>
      <c r="D660" s="27"/>
    </row>
    <row r="661" spans="1:4" x14ac:dyDescent="0.2">
      <c r="A661" s="15"/>
      <c r="C661" s="200"/>
      <c r="D661" s="27"/>
    </row>
    <row r="662" spans="1:4" x14ac:dyDescent="0.2">
      <c r="A662" s="15"/>
      <c r="C662" s="200"/>
      <c r="D662" s="27"/>
    </row>
    <row r="663" spans="1:4" x14ac:dyDescent="0.2">
      <c r="A663" s="15"/>
      <c r="C663" s="200"/>
      <c r="D663" s="27"/>
    </row>
    <row r="664" spans="1:4" x14ac:dyDescent="0.2">
      <c r="A664" s="15"/>
      <c r="C664" s="200"/>
      <c r="D664" s="27"/>
    </row>
    <row r="665" spans="1:4" x14ac:dyDescent="0.2">
      <c r="A665" s="15"/>
      <c r="C665" s="200"/>
      <c r="D665" s="27"/>
    </row>
    <row r="666" spans="1:4" x14ac:dyDescent="0.2">
      <c r="A666" s="15"/>
      <c r="C666" s="200"/>
      <c r="D666" s="27"/>
    </row>
    <row r="667" spans="1:4" x14ac:dyDescent="0.2">
      <c r="A667" s="15"/>
      <c r="C667" s="200"/>
      <c r="D667" s="27"/>
    </row>
    <row r="668" spans="1:4" x14ac:dyDescent="0.2">
      <c r="A668" s="15"/>
      <c r="C668" s="200"/>
      <c r="D668" s="27"/>
    </row>
    <row r="669" spans="1:4" x14ac:dyDescent="0.2">
      <c r="A669" s="15"/>
      <c r="C669" s="200"/>
      <c r="D669" s="27"/>
    </row>
    <row r="670" spans="1:4" x14ac:dyDescent="0.2">
      <c r="A670" s="15"/>
      <c r="C670" s="200"/>
      <c r="D670" s="27"/>
    </row>
    <row r="671" spans="1:4" x14ac:dyDescent="0.2">
      <c r="A671" s="15"/>
      <c r="C671" s="200"/>
      <c r="D671" s="27"/>
    </row>
    <row r="672" spans="1:4" x14ac:dyDescent="0.2">
      <c r="A672" s="15"/>
      <c r="C672" s="200"/>
      <c r="D672" s="27"/>
    </row>
    <row r="673" spans="1:4" x14ac:dyDescent="0.2">
      <c r="A673" s="15"/>
      <c r="C673" s="200"/>
      <c r="D673" s="27"/>
    </row>
    <row r="674" spans="1:4" x14ac:dyDescent="0.2">
      <c r="A674" s="15"/>
      <c r="C674" s="200"/>
      <c r="D674" s="27"/>
    </row>
    <row r="675" spans="1:4" x14ac:dyDescent="0.2">
      <c r="A675" s="15"/>
      <c r="C675" s="200"/>
      <c r="D675" s="27"/>
    </row>
    <row r="676" spans="1:4" x14ac:dyDescent="0.2">
      <c r="A676" s="15"/>
      <c r="C676" s="200"/>
      <c r="D676" s="27"/>
    </row>
    <row r="677" spans="1:4" x14ac:dyDescent="0.2">
      <c r="A677" s="15"/>
      <c r="C677" s="200"/>
      <c r="D677" s="27"/>
    </row>
    <row r="678" spans="1:4" x14ac:dyDescent="0.2">
      <c r="A678" s="15"/>
      <c r="C678" s="200"/>
      <c r="D678" s="27"/>
    </row>
    <row r="679" spans="1:4" x14ac:dyDescent="0.2">
      <c r="A679" s="15"/>
      <c r="C679" s="200"/>
      <c r="D679" s="27"/>
    </row>
    <row r="680" spans="1:4" x14ac:dyDescent="0.2">
      <c r="A680" s="15"/>
      <c r="C680" s="200"/>
      <c r="D680" s="27"/>
    </row>
    <row r="681" spans="1:4" x14ac:dyDescent="0.2">
      <c r="A681" s="15"/>
      <c r="C681" s="200"/>
      <c r="D681" s="27"/>
    </row>
    <row r="682" spans="1:4" x14ac:dyDescent="0.2">
      <c r="A682" s="15"/>
      <c r="C682" s="200"/>
      <c r="D682" s="27"/>
    </row>
    <row r="683" spans="1:4" x14ac:dyDescent="0.2">
      <c r="A683" s="15"/>
      <c r="C683" s="200"/>
      <c r="D683" s="27"/>
    </row>
    <row r="684" spans="1:4" x14ac:dyDescent="0.2">
      <c r="A684" s="15"/>
      <c r="C684" s="200"/>
      <c r="D684" s="27"/>
    </row>
    <row r="685" spans="1:4" x14ac:dyDescent="0.2">
      <c r="A685" s="15"/>
      <c r="C685" s="200"/>
      <c r="D685" s="27"/>
    </row>
    <row r="686" spans="1:4" x14ac:dyDescent="0.2">
      <c r="A686" s="15"/>
      <c r="C686" s="200"/>
      <c r="D686" s="27"/>
    </row>
    <row r="687" spans="1:4" x14ac:dyDescent="0.2">
      <c r="A687" s="15"/>
      <c r="C687" s="200"/>
      <c r="D687" s="27"/>
    </row>
    <row r="688" spans="1:4" x14ac:dyDescent="0.2">
      <c r="A688" s="15"/>
      <c r="C688" s="200"/>
      <c r="D688" s="27"/>
    </row>
    <row r="689" spans="1:4" x14ac:dyDescent="0.2">
      <c r="A689" s="15"/>
      <c r="C689" s="200"/>
      <c r="D689" s="27"/>
    </row>
    <row r="690" spans="1:4" x14ac:dyDescent="0.2">
      <c r="A690" s="15"/>
      <c r="C690" s="200"/>
      <c r="D690" s="27"/>
    </row>
    <row r="691" spans="1:4" x14ac:dyDescent="0.2">
      <c r="A691" s="15"/>
      <c r="C691" s="200"/>
      <c r="D691" s="27"/>
    </row>
    <row r="692" spans="1:4" x14ac:dyDescent="0.2">
      <c r="A692" s="15"/>
      <c r="C692" s="200"/>
      <c r="D692" s="27"/>
    </row>
    <row r="693" spans="1:4" x14ac:dyDescent="0.2">
      <c r="A693" s="15"/>
      <c r="C693" s="200"/>
      <c r="D693" s="27"/>
    </row>
    <row r="694" spans="1:4" x14ac:dyDescent="0.2">
      <c r="A694" s="15"/>
      <c r="C694" s="200"/>
      <c r="D694" s="27"/>
    </row>
    <row r="695" spans="1:4" x14ac:dyDescent="0.2">
      <c r="A695" s="15"/>
      <c r="C695" s="200"/>
      <c r="D695" s="27"/>
    </row>
    <row r="696" spans="1:4" x14ac:dyDescent="0.2">
      <c r="A696" s="15"/>
      <c r="C696" s="200"/>
      <c r="D696" s="27"/>
    </row>
    <row r="697" spans="1:4" x14ac:dyDescent="0.2">
      <c r="A697" s="15"/>
      <c r="C697" s="200"/>
      <c r="D697" s="27"/>
    </row>
    <row r="698" spans="1:4" x14ac:dyDescent="0.2">
      <c r="A698" s="15"/>
      <c r="C698" s="200"/>
      <c r="D698" s="27"/>
    </row>
    <row r="699" spans="1:4" x14ac:dyDescent="0.2">
      <c r="A699" s="15"/>
      <c r="C699" s="200"/>
      <c r="D699" s="27"/>
    </row>
    <row r="700" spans="1:4" x14ac:dyDescent="0.2">
      <c r="A700" s="15"/>
      <c r="C700" s="200"/>
      <c r="D700" s="27"/>
    </row>
    <row r="701" spans="1:4" x14ac:dyDescent="0.2">
      <c r="A701" s="15"/>
      <c r="C701" s="200"/>
      <c r="D701" s="27"/>
    </row>
    <row r="702" spans="1:4" x14ac:dyDescent="0.2">
      <c r="A702" s="15"/>
      <c r="C702" s="200"/>
      <c r="D702" s="27"/>
    </row>
    <row r="703" spans="1:4" x14ac:dyDescent="0.2">
      <c r="A703" s="15"/>
      <c r="C703" s="200"/>
      <c r="D703" s="27"/>
    </row>
    <row r="704" spans="1:4" x14ac:dyDescent="0.2">
      <c r="A704" s="15"/>
      <c r="C704" s="200"/>
      <c r="D704" s="27"/>
    </row>
    <row r="705" spans="1:4" x14ac:dyDescent="0.2">
      <c r="A705" s="15"/>
      <c r="C705" s="200"/>
      <c r="D705" s="27"/>
    </row>
    <row r="706" spans="1:4" x14ac:dyDescent="0.2">
      <c r="A706" s="15"/>
      <c r="C706" s="200"/>
      <c r="D706" s="27"/>
    </row>
    <row r="707" spans="1:4" x14ac:dyDescent="0.2">
      <c r="A707" s="15"/>
      <c r="C707" s="200"/>
      <c r="D707" s="27"/>
    </row>
    <row r="708" spans="1:4" x14ac:dyDescent="0.2">
      <c r="A708" s="15"/>
      <c r="C708" s="200"/>
      <c r="D708" s="27"/>
    </row>
    <row r="709" spans="1:4" x14ac:dyDescent="0.2">
      <c r="A709" s="15"/>
      <c r="C709" s="200"/>
      <c r="D709" s="27"/>
    </row>
    <row r="710" spans="1:4" x14ac:dyDescent="0.2">
      <c r="A710" s="15"/>
      <c r="C710" s="200"/>
      <c r="D710" s="27"/>
    </row>
    <row r="711" spans="1:4" x14ac:dyDescent="0.2">
      <c r="A711" s="15"/>
      <c r="C711" s="200"/>
      <c r="D711" s="27"/>
    </row>
    <row r="712" spans="1:4" x14ac:dyDescent="0.2">
      <c r="A712" s="15"/>
      <c r="C712" s="200"/>
      <c r="D712" s="27"/>
    </row>
    <row r="713" spans="1:4" x14ac:dyDescent="0.2">
      <c r="A713" s="15"/>
      <c r="C713" s="200"/>
      <c r="D713" s="27"/>
    </row>
    <row r="714" spans="1:4" x14ac:dyDescent="0.2">
      <c r="A714" s="15"/>
      <c r="C714" s="200"/>
      <c r="D714" s="27"/>
    </row>
    <row r="715" spans="1:4" x14ac:dyDescent="0.2">
      <c r="A715" s="15"/>
      <c r="C715" s="200"/>
      <c r="D715" s="27"/>
    </row>
    <row r="716" spans="1:4" x14ac:dyDescent="0.2">
      <c r="A716" s="15"/>
      <c r="C716" s="200"/>
      <c r="D716" s="27"/>
    </row>
    <row r="717" spans="1:4" x14ac:dyDescent="0.2">
      <c r="A717" s="15"/>
      <c r="C717" s="200"/>
      <c r="D717" s="27"/>
    </row>
    <row r="718" spans="1:4" x14ac:dyDescent="0.2">
      <c r="A718" s="15"/>
      <c r="C718" s="200"/>
      <c r="D718" s="27"/>
    </row>
    <row r="719" spans="1:4" x14ac:dyDescent="0.2">
      <c r="A719" s="15"/>
      <c r="C719" s="200"/>
      <c r="D719" s="27"/>
    </row>
    <row r="720" spans="1:4" x14ac:dyDescent="0.2">
      <c r="A720" s="15"/>
      <c r="C720" s="200"/>
      <c r="D720" s="27"/>
    </row>
    <row r="721" spans="1:4" x14ac:dyDescent="0.2">
      <c r="A721" s="15"/>
      <c r="C721" s="200"/>
      <c r="D721" s="27"/>
    </row>
    <row r="722" spans="1:4" x14ac:dyDescent="0.2">
      <c r="A722" s="15"/>
      <c r="C722" s="200"/>
      <c r="D722" s="27"/>
    </row>
    <row r="723" spans="1:4" x14ac:dyDescent="0.2">
      <c r="A723" s="15"/>
      <c r="C723" s="200"/>
      <c r="D723" s="27"/>
    </row>
    <row r="724" spans="1:4" x14ac:dyDescent="0.2">
      <c r="A724" s="15"/>
      <c r="C724" s="200"/>
      <c r="D724" s="27"/>
    </row>
    <row r="725" spans="1:4" x14ac:dyDescent="0.2">
      <c r="A725" s="15"/>
      <c r="C725" s="200"/>
      <c r="D725" s="27"/>
    </row>
    <row r="726" spans="1:4" x14ac:dyDescent="0.2">
      <c r="A726" s="15"/>
      <c r="C726" s="200"/>
      <c r="D726" s="27"/>
    </row>
    <row r="727" spans="1:4" x14ac:dyDescent="0.2">
      <c r="A727" s="15"/>
      <c r="C727" s="200"/>
      <c r="D727" s="27"/>
    </row>
    <row r="728" spans="1:4" x14ac:dyDescent="0.2">
      <c r="A728" s="15"/>
      <c r="C728" s="200"/>
      <c r="D728" s="27"/>
    </row>
    <row r="729" spans="1:4" x14ac:dyDescent="0.2">
      <c r="A729" s="15"/>
      <c r="C729" s="200"/>
      <c r="D729" s="27"/>
    </row>
    <row r="730" spans="1:4" x14ac:dyDescent="0.2">
      <c r="A730" s="15"/>
      <c r="C730" s="200"/>
      <c r="D730" s="27"/>
    </row>
    <row r="731" spans="1:4" x14ac:dyDescent="0.2">
      <c r="A731" s="15"/>
      <c r="C731" s="200"/>
      <c r="D731" s="27"/>
    </row>
    <row r="732" spans="1:4" x14ac:dyDescent="0.2">
      <c r="A732" s="15"/>
      <c r="C732" s="200"/>
      <c r="D732" s="27"/>
    </row>
    <row r="733" spans="1:4" x14ac:dyDescent="0.2">
      <c r="A733" s="15"/>
      <c r="C733" s="200"/>
      <c r="D733" s="27"/>
    </row>
    <row r="734" spans="1:4" x14ac:dyDescent="0.2">
      <c r="A734" s="15"/>
      <c r="C734" s="200"/>
      <c r="D734" s="27"/>
    </row>
    <row r="735" spans="1:4" x14ac:dyDescent="0.2">
      <c r="A735" s="15"/>
      <c r="C735" s="200"/>
      <c r="D735" s="27"/>
    </row>
    <row r="736" spans="1:4" x14ac:dyDescent="0.2">
      <c r="A736" s="15"/>
      <c r="C736" s="200"/>
      <c r="D736" s="27"/>
    </row>
    <row r="737" spans="1:4" x14ac:dyDescent="0.2">
      <c r="A737" s="15"/>
      <c r="C737" s="200"/>
      <c r="D737" s="27"/>
    </row>
    <row r="738" spans="1:4" x14ac:dyDescent="0.2">
      <c r="A738" s="15"/>
      <c r="C738" s="200"/>
      <c r="D738" s="27"/>
    </row>
    <row r="739" spans="1:4" x14ac:dyDescent="0.2">
      <c r="A739" s="15"/>
      <c r="C739" s="200"/>
      <c r="D739" s="27"/>
    </row>
    <row r="740" spans="1:4" x14ac:dyDescent="0.2">
      <c r="A740" s="15"/>
      <c r="C740" s="200"/>
      <c r="D740" s="27"/>
    </row>
    <row r="741" spans="1:4" x14ac:dyDescent="0.2">
      <c r="A741" s="15"/>
      <c r="C741" s="200"/>
      <c r="D741" s="27"/>
    </row>
    <row r="742" spans="1:4" x14ac:dyDescent="0.2">
      <c r="A742" s="15"/>
      <c r="C742" s="200"/>
      <c r="D742" s="27"/>
    </row>
    <row r="743" spans="1:4" x14ac:dyDescent="0.2">
      <c r="A743" s="15"/>
      <c r="C743" s="200"/>
      <c r="D743" s="27"/>
    </row>
    <row r="744" spans="1:4" x14ac:dyDescent="0.2">
      <c r="A744" s="15"/>
      <c r="C744" s="200"/>
      <c r="D744" s="27"/>
    </row>
    <row r="745" spans="1:4" x14ac:dyDescent="0.2">
      <c r="A745" s="15"/>
      <c r="C745" s="200"/>
      <c r="D745" s="27"/>
    </row>
    <row r="746" spans="1:4" x14ac:dyDescent="0.2">
      <c r="A746" s="15"/>
      <c r="C746" s="200"/>
      <c r="D746" s="27"/>
    </row>
    <row r="747" spans="1:4" x14ac:dyDescent="0.2">
      <c r="A747" s="15"/>
      <c r="C747" s="200"/>
      <c r="D747" s="27"/>
    </row>
    <row r="748" spans="1:4" x14ac:dyDescent="0.2">
      <c r="A748" s="15"/>
      <c r="C748" s="200"/>
      <c r="D748" s="27"/>
    </row>
    <row r="749" spans="1:4" x14ac:dyDescent="0.2">
      <c r="A749" s="15"/>
      <c r="C749" s="200"/>
      <c r="D749" s="27"/>
    </row>
    <row r="750" spans="1:4" x14ac:dyDescent="0.2">
      <c r="A750" s="15"/>
      <c r="C750" s="200"/>
      <c r="D750" s="27"/>
    </row>
    <row r="751" spans="1:4" x14ac:dyDescent="0.2">
      <c r="A751" s="15"/>
      <c r="C751" s="200"/>
      <c r="D751" s="27"/>
    </row>
    <row r="752" spans="1:4" x14ac:dyDescent="0.2">
      <c r="A752" s="15"/>
      <c r="C752" s="200"/>
      <c r="D752" s="27"/>
    </row>
    <row r="753" spans="1:4" x14ac:dyDescent="0.2">
      <c r="A753" s="15"/>
      <c r="C753" s="200"/>
      <c r="D753" s="27"/>
    </row>
    <row r="754" spans="1:4" x14ac:dyDescent="0.2">
      <c r="A754" s="15"/>
      <c r="C754" s="200"/>
      <c r="D754" s="27"/>
    </row>
    <row r="755" spans="1:4" x14ac:dyDescent="0.2">
      <c r="A755" s="15"/>
      <c r="C755" s="200"/>
      <c r="D755" s="27"/>
    </row>
    <row r="756" spans="1:4" x14ac:dyDescent="0.2">
      <c r="A756" s="15"/>
      <c r="C756" s="200"/>
      <c r="D756" s="27"/>
    </row>
    <row r="757" spans="1:4" x14ac:dyDescent="0.2">
      <c r="A757" s="15"/>
      <c r="C757" s="200"/>
      <c r="D757" s="27"/>
    </row>
    <row r="758" spans="1:4" x14ac:dyDescent="0.2">
      <c r="A758" s="15"/>
      <c r="C758" s="200"/>
      <c r="D758" s="27"/>
    </row>
    <row r="759" spans="1:4" x14ac:dyDescent="0.2">
      <c r="A759" s="15"/>
      <c r="C759" s="200"/>
      <c r="D759" s="27"/>
    </row>
    <row r="760" spans="1:4" x14ac:dyDescent="0.2">
      <c r="A760" s="15"/>
      <c r="C760" s="200"/>
      <c r="D760" s="27"/>
    </row>
    <row r="761" spans="1:4" x14ac:dyDescent="0.2">
      <c r="A761" s="15"/>
      <c r="C761" s="200"/>
      <c r="D761" s="27"/>
    </row>
    <row r="762" spans="1:4" x14ac:dyDescent="0.2">
      <c r="A762" s="15"/>
      <c r="C762" s="200"/>
      <c r="D762" s="27"/>
    </row>
    <row r="763" spans="1:4" x14ac:dyDescent="0.2">
      <c r="A763" s="15"/>
      <c r="C763" s="200"/>
      <c r="D763" s="27"/>
    </row>
    <row r="764" spans="1:4" x14ac:dyDescent="0.2">
      <c r="A764" s="15"/>
      <c r="C764" s="200"/>
      <c r="D764" s="27"/>
    </row>
    <row r="765" spans="1:4" x14ac:dyDescent="0.2">
      <c r="A765" s="15"/>
      <c r="C765" s="200"/>
      <c r="D765" s="27"/>
    </row>
    <row r="766" spans="1:4" x14ac:dyDescent="0.2">
      <c r="A766" s="15"/>
      <c r="C766" s="200"/>
      <c r="D766" s="27"/>
    </row>
    <row r="767" spans="1:4" x14ac:dyDescent="0.2">
      <c r="A767" s="15"/>
      <c r="C767" s="200"/>
      <c r="D767" s="27"/>
    </row>
    <row r="768" spans="1:4" x14ac:dyDescent="0.2">
      <c r="A768" s="15"/>
      <c r="C768" s="200"/>
      <c r="D768" s="27"/>
    </row>
    <row r="769" spans="1:4" x14ac:dyDescent="0.2">
      <c r="A769" s="15"/>
      <c r="C769" s="200"/>
      <c r="D769" s="27"/>
    </row>
    <row r="770" spans="1:4" x14ac:dyDescent="0.2">
      <c r="A770" s="15"/>
      <c r="C770" s="200"/>
      <c r="D770" s="27"/>
    </row>
    <row r="771" spans="1:4" x14ac:dyDescent="0.2">
      <c r="A771" s="15"/>
      <c r="C771" s="200"/>
      <c r="D771" s="27"/>
    </row>
    <row r="772" spans="1:4" x14ac:dyDescent="0.2">
      <c r="A772" s="15"/>
      <c r="C772" s="200"/>
      <c r="D772" s="27"/>
    </row>
    <row r="773" spans="1:4" x14ac:dyDescent="0.2">
      <c r="A773" s="15"/>
      <c r="C773" s="200"/>
      <c r="D773" s="27"/>
    </row>
    <row r="774" spans="1:4" x14ac:dyDescent="0.2">
      <c r="A774" s="15"/>
      <c r="C774" s="200"/>
      <c r="D774" s="27"/>
    </row>
    <row r="775" spans="1:4" x14ac:dyDescent="0.2">
      <c r="A775" s="15"/>
      <c r="C775" s="200"/>
      <c r="D775" s="27"/>
    </row>
    <row r="776" spans="1:4" x14ac:dyDescent="0.2">
      <c r="A776" s="15"/>
      <c r="C776" s="200"/>
      <c r="D776" s="27"/>
    </row>
    <row r="777" spans="1:4" x14ac:dyDescent="0.2">
      <c r="A777" s="15"/>
      <c r="C777" s="200"/>
      <c r="D777" s="27"/>
    </row>
    <row r="778" spans="1:4" x14ac:dyDescent="0.2">
      <c r="A778" s="15"/>
      <c r="C778" s="200"/>
      <c r="D778" s="27"/>
    </row>
    <row r="779" spans="1:4" x14ac:dyDescent="0.2">
      <c r="A779" s="15"/>
      <c r="C779" s="200"/>
      <c r="D779" s="27"/>
    </row>
    <row r="780" spans="1:4" x14ac:dyDescent="0.2">
      <c r="A780" s="15"/>
      <c r="C780" s="200"/>
      <c r="D780" s="27"/>
    </row>
    <row r="781" spans="1:4" x14ac:dyDescent="0.2">
      <c r="A781" s="15"/>
      <c r="C781" s="200"/>
      <c r="D781" s="27"/>
    </row>
    <row r="782" spans="1:4" x14ac:dyDescent="0.2">
      <c r="A782" s="15"/>
      <c r="C782" s="200"/>
      <c r="D782" s="27"/>
    </row>
    <row r="783" spans="1:4" x14ac:dyDescent="0.2">
      <c r="A783" s="15"/>
      <c r="C783" s="200"/>
      <c r="D783" s="27"/>
    </row>
    <row r="784" spans="1:4" x14ac:dyDescent="0.2">
      <c r="A784" s="15"/>
      <c r="C784" s="200"/>
      <c r="D784" s="27"/>
    </row>
    <row r="785" spans="1:4" x14ac:dyDescent="0.2">
      <c r="A785" s="15"/>
      <c r="C785" s="200"/>
      <c r="D785" s="27"/>
    </row>
    <row r="786" spans="1:4" x14ac:dyDescent="0.2">
      <c r="A786" s="15"/>
      <c r="C786" s="200"/>
      <c r="D786" s="27"/>
    </row>
    <row r="787" spans="1:4" x14ac:dyDescent="0.2">
      <c r="A787" s="15"/>
      <c r="C787" s="200"/>
      <c r="D787" s="27"/>
    </row>
    <row r="788" spans="1:4" x14ac:dyDescent="0.2">
      <c r="A788" s="15"/>
      <c r="C788" s="200"/>
      <c r="D788" s="27"/>
    </row>
    <row r="789" spans="1:4" x14ac:dyDescent="0.2">
      <c r="A789" s="15"/>
      <c r="C789" s="200"/>
      <c r="D789" s="27"/>
    </row>
    <row r="790" spans="1:4" x14ac:dyDescent="0.2">
      <c r="A790" s="15"/>
      <c r="C790" s="200"/>
      <c r="D790" s="27"/>
    </row>
    <row r="791" spans="1:4" x14ac:dyDescent="0.2">
      <c r="A791" s="15"/>
      <c r="C791" s="200"/>
      <c r="D791" s="27"/>
    </row>
    <row r="792" spans="1:4" x14ac:dyDescent="0.2">
      <c r="A792" s="15"/>
      <c r="C792" s="200"/>
      <c r="D792" s="27"/>
    </row>
    <row r="793" spans="1:4" x14ac:dyDescent="0.2">
      <c r="A793" s="15"/>
      <c r="C793" s="200"/>
      <c r="D793" s="27"/>
    </row>
    <row r="794" spans="1:4" x14ac:dyDescent="0.2">
      <c r="A794" s="15"/>
      <c r="C794" s="200"/>
      <c r="D794" s="27"/>
    </row>
    <row r="795" spans="1:4" x14ac:dyDescent="0.2">
      <c r="A795" s="15"/>
      <c r="C795" s="200"/>
      <c r="D795" s="27"/>
    </row>
    <row r="796" spans="1:4" x14ac:dyDescent="0.2">
      <c r="A796" s="15"/>
      <c r="C796" s="200"/>
      <c r="D796" s="27"/>
    </row>
    <row r="797" spans="1:4" x14ac:dyDescent="0.2">
      <c r="A797" s="15"/>
      <c r="C797" s="200"/>
      <c r="D797" s="27"/>
    </row>
    <row r="798" spans="1:4" x14ac:dyDescent="0.2">
      <c r="A798" s="15"/>
      <c r="C798" s="200"/>
      <c r="D798" s="27"/>
    </row>
    <row r="799" spans="1:4" x14ac:dyDescent="0.2">
      <c r="A799" s="15"/>
      <c r="C799" s="200"/>
      <c r="D799" s="27"/>
    </row>
    <row r="800" spans="1:4" x14ac:dyDescent="0.2">
      <c r="A800" s="15"/>
      <c r="C800" s="200"/>
      <c r="D800" s="27"/>
    </row>
    <row r="801" spans="1:4" x14ac:dyDescent="0.2">
      <c r="A801" s="15"/>
      <c r="C801" s="200"/>
      <c r="D801" s="27"/>
    </row>
    <row r="802" spans="1:4" x14ac:dyDescent="0.2">
      <c r="A802" s="15"/>
      <c r="C802" s="200"/>
      <c r="D802" s="27"/>
    </row>
    <row r="803" spans="1:4" x14ac:dyDescent="0.2">
      <c r="A803" s="15"/>
      <c r="C803" s="200"/>
      <c r="D803" s="27"/>
    </row>
    <row r="804" spans="1:4" x14ac:dyDescent="0.2">
      <c r="A804" s="15"/>
      <c r="C804" s="200"/>
      <c r="D804" s="27"/>
    </row>
    <row r="805" spans="1:4" x14ac:dyDescent="0.2">
      <c r="A805" s="15"/>
      <c r="C805" s="200"/>
      <c r="D805" s="27"/>
    </row>
    <row r="806" spans="1:4" x14ac:dyDescent="0.2">
      <c r="A806" s="15"/>
      <c r="C806" s="200"/>
      <c r="D806" s="27"/>
    </row>
    <row r="807" spans="1:4" x14ac:dyDescent="0.2">
      <c r="A807" s="15"/>
      <c r="C807" s="200"/>
      <c r="D807" s="27"/>
    </row>
    <row r="808" spans="1:4" x14ac:dyDescent="0.2">
      <c r="A808" s="15"/>
      <c r="C808" s="200"/>
      <c r="D808" s="27"/>
    </row>
    <row r="809" spans="1:4" x14ac:dyDescent="0.2">
      <c r="A809" s="15"/>
      <c r="C809" s="200"/>
      <c r="D809" s="27"/>
    </row>
    <row r="810" spans="1:4" x14ac:dyDescent="0.2">
      <c r="A810" s="15"/>
      <c r="C810" s="200"/>
      <c r="D810" s="27"/>
    </row>
    <row r="811" spans="1:4" x14ac:dyDescent="0.2">
      <c r="A811" s="15"/>
      <c r="C811" s="200"/>
      <c r="D811" s="27"/>
    </row>
    <row r="812" spans="1:4" x14ac:dyDescent="0.2">
      <c r="A812" s="15"/>
      <c r="C812" s="200"/>
      <c r="D812" s="27"/>
    </row>
    <row r="813" spans="1:4" x14ac:dyDescent="0.2">
      <c r="A813" s="15"/>
      <c r="C813" s="200"/>
      <c r="D813" s="27"/>
    </row>
    <row r="814" spans="1:4" x14ac:dyDescent="0.2">
      <c r="A814" s="15"/>
      <c r="C814" s="200"/>
      <c r="D814" s="27"/>
    </row>
    <row r="815" spans="1:4" x14ac:dyDescent="0.2">
      <c r="A815" s="15"/>
      <c r="C815" s="200"/>
      <c r="D815" s="27"/>
    </row>
    <row r="816" spans="1:4" x14ac:dyDescent="0.2">
      <c r="A816" s="15"/>
      <c r="C816" s="200"/>
      <c r="D816" s="27"/>
    </row>
    <row r="817" spans="1:4" x14ac:dyDescent="0.2">
      <c r="A817" s="15"/>
      <c r="C817" s="200"/>
      <c r="D817" s="27"/>
    </row>
    <row r="818" spans="1:4" x14ac:dyDescent="0.2">
      <c r="A818" s="15"/>
      <c r="C818" s="200"/>
      <c r="D818" s="27"/>
    </row>
    <row r="819" spans="1:4" x14ac:dyDescent="0.2">
      <c r="A819" s="15"/>
      <c r="C819" s="200"/>
      <c r="D819" s="27"/>
    </row>
    <row r="820" spans="1:4" x14ac:dyDescent="0.2">
      <c r="A820" s="15"/>
      <c r="C820" s="200"/>
      <c r="D820" s="27"/>
    </row>
    <row r="821" spans="1:4" x14ac:dyDescent="0.2">
      <c r="A821" s="15"/>
      <c r="C821" s="200"/>
      <c r="D821" s="27"/>
    </row>
    <row r="822" spans="1:4" x14ac:dyDescent="0.2">
      <c r="A822" s="15"/>
      <c r="C822" s="200"/>
      <c r="D822" s="27"/>
    </row>
    <row r="823" spans="1:4" x14ac:dyDescent="0.2">
      <c r="A823" s="15"/>
      <c r="C823" s="200"/>
      <c r="D823" s="27"/>
    </row>
    <row r="824" spans="1:4" x14ac:dyDescent="0.2">
      <c r="A824" s="15"/>
      <c r="C824" s="200"/>
      <c r="D824" s="27"/>
    </row>
    <row r="825" spans="1:4" x14ac:dyDescent="0.2">
      <c r="A825" s="15"/>
      <c r="C825" s="200"/>
      <c r="D825" s="27"/>
    </row>
  </sheetData>
  <mergeCells count="30">
    <mergeCell ref="B306:C306"/>
    <mergeCell ref="A109:D109"/>
    <mergeCell ref="A152:D152"/>
    <mergeCell ref="B304:C304"/>
    <mergeCell ref="B305:C305"/>
    <mergeCell ref="A281:D281"/>
    <mergeCell ref="A283:D283"/>
    <mergeCell ref="A295:D295"/>
    <mergeCell ref="A299:D299"/>
    <mergeCell ref="A111:D111"/>
    <mergeCell ref="A227:D227"/>
    <mergeCell ref="C296:C297"/>
    <mergeCell ref="D296:D297"/>
    <mergeCell ref="A8:D8"/>
    <mergeCell ref="A10:D10"/>
    <mergeCell ref="A43:D43"/>
    <mergeCell ref="A58:D58"/>
    <mergeCell ref="A74:D74"/>
    <mergeCell ref="A243:D243"/>
    <mergeCell ref="A261:D261"/>
    <mergeCell ref="A267:D267"/>
    <mergeCell ref="A167:D167"/>
    <mergeCell ref="A172:D172"/>
    <mergeCell ref="A212:D212"/>
    <mergeCell ref="A192:D192"/>
    <mergeCell ref="A103:D103"/>
    <mergeCell ref="A79:D79"/>
    <mergeCell ref="A85:D85"/>
    <mergeCell ref="A94:D94"/>
    <mergeCell ref="A88:D88"/>
  </mergeCells>
  <phoneticPr fontId="0" type="noConversion"/>
  <dataValidations count="1">
    <dataValidation type="decimal" operator="greaterThanOrEqual" allowBlank="1" showErrorMessage="1" errorTitle="Format danych" error="Wprowadzono zły format danych. Możliwe jest jedynie wprowadzenie wartości w zapisie ciągłym bez odstępów, waluty i znaków interpunkcyjnych." promptTitle="Format liczby" prompt="W tym miejscu należy wprowadzić wartość liczbową." sqref="D173" xr:uid="{FC58DBCE-EF0A-4A52-99A0-4F351F42A49F}">
      <formula1>0</formula1>
    </dataValidation>
  </dataValidations>
  <printOptions horizontalCentered="1"/>
  <pageMargins left="0.59055118110236227" right="0.59055118110236227" top="0.39370078740157483" bottom="0.39370078740157483" header="0.51181102362204722" footer="0.51181102362204722"/>
  <pageSetup paperSize="9" scale="75" orientation="portrait" r:id="rId1"/>
  <headerFooter alignWithMargins="0">
    <oddFooter>&amp;CStrona &amp;P z &amp;N</oddFooter>
  </headerFooter>
  <rowBreaks count="3" manualBreakCount="3">
    <brk id="80" max="3" man="1"/>
    <brk id="153" max="3" man="1"/>
    <brk id="23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7:BK27"/>
  <sheetViews>
    <sheetView view="pageBreakPreview" zoomScale="80" zoomScaleNormal="100" zoomScaleSheetLayoutView="80" workbookViewId="0">
      <selection activeCell="AA28" sqref="AA28"/>
    </sheetView>
  </sheetViews>
  <sheetFormatPr defaultColWidth="9.140625" defaultRowHeight="12.75" x14ac:dyDescent="0.2"/>
  <cols>
    <col min="1" max="1" width="4.5703125" style="4" customWidth="1"/>
    <col min="2" max="2" width="14.85546875" style="4" customWidth="1"/>
    <col min="3" max="3" width="14" style="4" customWidth="1"/>
    <col min="4" max="4" width="26.85546875" style="7" customWidth="1"/>
    <col min="5" max="5" width="13.7109375" style="4" customWidth="1"/>
    <col min="6" max="6" width="19.85546875" style="203" customWidth="1"/>
    <col min="7" max="7" width="12" style="4" customWidth="1"/>
    <col min="8" max="8" width="9.85546875" style="4" customWidth="1"/>
    <col min="9" max="9" width="14.28515625" style="6" customWidth="1"/>
    <col min="10" max="10" width="10.85546875" style="6" customWidth="1"/>
    <col min="11" max="11" width="9.5703125" style="4" customWidth="1"/>
    <col min="12" max="12" width="10" style="4" customWidth="1"/>
    <col min="13" max="13" width="9.140625" style="4"/>
    <col min="14" max="14" width="11.42578125" style="4" customWidth="1"/>
    <col min="15" max="15" width="17.28515625" style="4" customWidth="1"/>
    <col min="16" max="16" width="10.140625" style="4" hidden="1" customWidth="1"/>
    <col min="17" max="17" width="2.140625" style="4" hidden="1" customWidth="1"/>
    <col min="18" max="21" width="12.7109375" style="4" customWidth="1"/>
    <col min="22" max="25" width="8" style="4" customWidth="1"/>
    <col min="26" max="16384" width="9.140625" style="4"/>
  </cols>
  <sheetData>
    <row r="7" spans="1:63" ht="18" x14ac:dyDescent="0.2">
      <c r="A7" s="5" t="s">
        <v>400</v>
      </c>
      <c r="I7" s="101"/>
    </row>
    <row r="8" spans="1:63" ht="23.25" customHeight="1" x14ac:dyDescent="0.2">
      <c r="A8" s="306" t="s">
        <v>20</v>
      </c>
      <c r="B8" s="306"/>
      <c r="C8" s="306"/>
      <c r="D8" s="306"/>
      <c r="E8" s="306"/>
      <c r="F8" s="306"/>
      <c r="G8" s="306"/>
      <c r="H8" s="306"/>
      <c r="I8" s="306"/>
    </row>
    <row r="9" spans="1:63" s="119" customFormat="1" ht="18" customHeight="1" x14ac:dyDescent="0.2">
      <c r="A9" s="305" t="s">
        <v>21</v>
      </c>
      <c r="B9" s="305" t="s">
        <v>22</v>
      </c>
      <c r="C9" s="305" t="s">
        <v>23</v>
      </c>
      <c r="D9" s="305" t="s">
        <v>24</v>
      </c>
      <c r="E9" s="305" t="s">
        <v>25</v>
      </c>
      <c r="F9" s="305" t="s">
        <v>10</v>
      </c>
      <c r="G9" s="305" t="s">
        <v>65</v>
      </c>
      <c r="H9" s="305" t="s">
        <v>26</v>
      </c>
      <c r="I9" s="305" t="s">
        <v>11</v>
      </c>
      <c r="J9" s="305" t="s">
        <v>12</v>
      </c>
      <c r="K9" s="305" t="s">
        <v>13</v>
      </c>
      <c r="L9" s="305" t="s">
        <v>66</v>
      </c>
      <c r="M9" s="305" t="s">
        <v>67</v>
      </c>
      <c r="N9" s="305" t="s">
        <v>16</v>
      </c>
      <c r="O9" s="305" t="s">
        <v>782</v>
      </c>
      <c r="P9" s="305" t="s">
        <v>32</v>
      </c>
      <c r="Q9" s="305"/>
      <c r="R9" s="305" t="s">
        <v>68</v>
      </c>
      <c r="S9" s="305"/>
      <c r="T9" s="305" t="s">
        <v>69</v>
      </c>
      <c r="U9" s="305"/>
      <c r="V9" s="305" t="s">
        <v>780</v>
      </c>
      <c r="W9" s="305"/>
      <c r="X9" s="305"/>
      <c r="Y9" s="305"/>
      <c r="Z9" s="305" t="s">
        <v>802</v>
      </c>
    </row>
    <row r="10" spans="1:63" s="119" customFormat="1" ht="36.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row>
    <row r="11" spans="1:63" s="119" customFormat="1" ht="42" customHeight="1" x14ac:dyDescent="0.2">
      <c r="A11" s="305"/>
      <c r="B11" s="305"/>
      <c r="C11" s="305"/>
      <c r="D11" s="305"/>
      <c r="E11" s="305"/>
      <c r="F11" s="305"/>
      <c r="G11" s="305"/>
      <c r="H11" s="305"/>
      <c r="I11" s="305"/>
      <c r="J11" s="305"/>
      <c r="K11" s="305"/>
      <c r="L11" s="305"/>
      <c r="M11" s="305"/>
      <c r="N11" s="305"/>
      <c r="O11" s="305"/>
      <c r="P11" s="221" t="s">
        <v>14</v>
      </c>
      <c r="Q11" s="221" t="s">
        <v>15</v>
      </c>
      <c r="R11" s="221" t="s">
        <v>27</v>
      </c>
      <c r="S11" s="221" t="s">
        <v>28</v>
      </c>
      <c r="T11" s="221" t="s">
        <v>27</v>
      </c>
      <c r="U11" s="221" t="s">
        <v>28</v>
      </c>
      <c r="V11" s="221" t="s">
        <v>70</v>
      </c>
      <c r="W11" s="221" t="s">
        <v>71</v>
      </c>
      <c r="X11" s="221" t="s">
        <v>72</v>
      </c>
      <c r="Y11" s="221" t="s">
        <v>73</v>
      </c>
      <c r="Z11" s="305"/>
    </row>
    <row r="12" spans="1:63" s="226" customFormat="1" ht="15.75" x14ac:dyDescent="0.2">
      <c r="A12" s="222" t="s">
        <v>686</v>
      </c>
      <c r="B12" s="223"/>
      <c r="C12" s="223"/>
      <c r="D12" s="223"/>
      <c r="E12" s="223"/>
      <c r="F12" s="224"/>
      <c r="G12" s="223"/>
      <c r="H12" s="223"/>
      <c r="I12" s="223"/>
      <c r="J12" s="223"/>
      <c r="K12" s="223"/>
      <c r="L12" s="223"/>
      <c r="M12" s="223"/>
      <c r="N12" s="223"/>
      <c r="O12" s="223"/>
      <c r="P12" s="223"/>
      <c r="Q12" s="223"/>
      <c r="R12" s="223"/>
      <c r="S12" s="223"/>
      <c r="T12" s="223"/>
      <c r="U12" s="223"/>
      <c r="V12" s="223"/>
      <c r="W12" s="223"/>
      <c r="X12" s="223"/>
      <c r="Y12" s="223"/>
      <c r="Z12" s="225"/>
    </row>
    <row r="13" spans="1:63" s="235" customFormat="1" ht="37.5" customHeight="1" x14ac:dyDescent="0.2">
      <c r="A13" s="227">
        <v>1</v>
      </c>
      <c r="B13" s="227" t="s">
        <v>687</v>
      </c>
      <c r="C13" s="227" t="s">
        <v>688</v>
      </c>
      <c r="D13" s="228">
        <v>31405314651105</v>
      </c>
      <c r="E13" s="229" t="s">
        <v>689</v>
      </c>
      <c r="F13" s="227" t="s">
        <v>690</v>
      </c>
      <c r="G13" s="227">
        <v>3758</v>
      </c>
      <c r="H13" s="227">
        <v>1980</v>
      </c>
      <c r="I13" s="227" t="s">
        <v>691</v>
      </c>
      <c r="J13" s="227">
        <v>9</v>
      </c>
      <c r="K13" s="227"/>
      <c r="L13" s="227">
        <v>6500</v>
      </c>
      <c r="M13" s="227" t="s">
        <v>598</v>
      </c>
      <c r="N13" s="227" t="s">
        <v>454</v>
      </c>
      <c r="O13" s="227"/>
      <c r="P13" s="230"/>
      <c r="Q13" s="230"/>
      <c r="R13" s="231" t="s">
        <v>764</v>
      </c>
      <c r="S13" s="231" t="s">
        <v>765</v>
      </c>
      <c r="T13" s="231"/>
      <c r="U13" s="231"/>
      <c r="V13" s="231" t="s">
        <v>117</v>
      </c>
      <c r="W13" s="231" t="s">
        <v>117</v>
      </c>
      <c r="X13" s="232"/>
      <c r="Y13" s="231"/>
      <c r="Z13" s="233"/>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row>
    <row r="14" spans="1:63" s="235" customFormat="1" ht="37.5" customHeight="1" x14ac:dyDescent="0.2">
      <c r="A14" s="227">
        <v>2</v>
      </c>
      <c r="B14" s="227" t="s">
        <v>692</v>
      </c>
      <c r="C14" s="227" t="s">
        <v>693</v>
      </c>
      <c r="D14" s="227">
        <v>4900096466</v>
      </c>
      <c r="E14" s="229" t="s">
        <v>694</v>
      </c>
      <c r="F14" s="227" t="s">
        <v>690</v>
      </c>
      <c r="G14" s="227">
        <v>8424</v>
      </c>
      <c r="H14" s="227">
        <v>1980</v>
      </c>
      <c r="I14" s="227" t="s">
        <v>695</v>
      </c>
      <c r="J14" s="227">
        <v>7</v>
      </c>
      <c r="K14" s="227"/>
      <c r="L14" s="227">
        <v>11000</v>
      </c>
      <c r="M14" s="227" t="s">
        <v>598</v>
      </c>
      <c r="N14" s="227" t="s">
        <v>454</v>
      </c>
      <c r="O14" s="227"/>
      <c r="P14" s="230"/>
      <c r="Q14" s="230"/>
      <c r="R14" s="231" t="s">
        <v>766</v>
      </c>
      <c r="S14" s="231" t="s">
        <v>767</v>
      </c>
      <c r="T14" s="231"/>
      <c r="U14" s="231"/>
      <c r="V14" s="231" t="s">
        <v>117</v>
      </c>
      <c r="W14" s="231" t="s">
        <v>117</v>
      </c>
      <c r="X14" s="232"/>
      <c r="Y14" s="231"/>
      <c r="Z14" s="233"/>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row>
    <row r="15" spans="1:63" s="235" customFormat="1" ht="37.5" customHeight="1" x14ac:dyDescent="0.2">
      <c r="A15" s="227">
        <v>3</v>
      </c>
      <c r="B15" s="227" t="s">
        <v>692</v>
      </c>
      <c r="C15" s="227" t="s">
        <v>696</v>
      </c>
      <c r="D15" s="227">
        <v>4900022956</v>
      </c>
      <c r="E15" s="236" t="s">
        <v>697</v>
      </c>
      <c r="F15" s="227" t="s">
        <v>690</v>
      </c>
      <c r="G15" s="227">
        <v>8424</v>
      </c>
      <c r="H15" s="227">
        <v>1975</v>
      </c>
      <c r="I15" s="227" t="s">
        <v>698</v>
      </c>
      <c r="J15" s="227">
        <v>6</v>
      </c>
      <c r="K15" s="227"/>
      <c r="L15" s="227">
        <v>11000</v>
      </c>
      <c r="M15" s="227" t="s">
        <v>598</v>
      </c>
      <c r="N15" s="227" t="s">
        <v>454</v>
      </c>
      <c r="O15" s="227"/>
      <c r="P15" s="230"/>
      <c r="Q15" s="230"/>
      <c r="R15" s="231" t="s">
        <v>768</v>
      </c>
      <c r="S15" s="231" t="s">
        <v>769</v>
      </c>
      <c r="T15" s="231"/>
      <c r="U15" s="231"/>
      <c r="V15" s="231" t="s">
        <v>117</v>
      </c>
      <c r="W15" s="231" t="s">
        <v>117</v>
      </c>
      <c r="X15" s="232"/>
      <c r="Y15" s="231"/>
      <c r="Z15" s="233"/>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row>
    <row r="16" spans="1:63" s="235" customFormat="1" ht="37.5" customHeight="1" x14ac:dyDescent="0.2">
      <c r="A16" s="227">
        <v>4</v>
      </c>
      <c r="B16" s="227" t="s">
        <v>699</v>
      </c>
      <c r="C16" s="227">
        <v>4</v>
      </c>
      <c r="D16" s="228">
        <v>32508003007476</v>
      </c>
      <c r="E16" s="236" t="s">
        <v>700</v>
      </c>
      <c r="F16" s="227" t="s">
        <v>690</v>
      </c>
      <c r="G16" s="227">
        <v>11100</v>
      </c>
      <c r="H16" s="227">
        <v>1984</v>
      </c>
      <c r="I16" s="227" t="s">
        <v>701</v>
      </c>
      <c r="J16" s="227">
        <v>4</v>
      </c>
      <c r="K16" s="227"/>
      <c r="L16" s="227">
        <v>15690</v>
      </c>
      <c r="M16" s="227" t="s">
        <v>598</v>
      </c>
      <c r="N16" s="227" t="s">
        <v>454</v>
      </c>
      <c r="O16" s="227"/>
      <c r="P16" s="230"/>
      <c r="Q16" s="230"/>
      <c r="R16" s="231" t="s">
        <v>766</v>
      </c>
      <c r="S16" s="231" t="s">
        <v>767</v>
      </c>
      <c r="T16" s="231"/>
      <c r="U16" s="231"/>
      <c r="V16" s="231" t="s">
        <v>117</v>
      </c>
      <c r="W16" s="231" t="s">
        <v>117</v>
      </c>
      <c r="X16" s="232"/>
      <c r="Y16" s="231"/>
      <c r="Z16" s="233"/>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row>
    <row r="17" spans="1:63" s="235" customFormat="1" ht="37.5" customHeight="1" x14ac:dyDescent="0.2">
      <c r="A17" s="227">
        <v>5</v>
      </c>
      <c r="B17" s="227" t="s">
        <v>702</v>
      </c>
      <c r="C17" s="227" t="s">
        <v>703</v>
      </c>
      <c r="D17" s="227">
        <v>4900143524</v>
      </c>
      <c r="E17" s="229" t="s">
        <v>704</v>
      </c>
      <c r="F17" s="227" t="s">
        <v>690</v>
      </c>
      <c r="G17" s="227">
        <v>9506</v>
      </c>
      <c r="H17" s="227">
        <v>1984</v>
      </c>
      <c r="I17" s="237" t="s">
        <v>405</v>
      </c>
      <c r="J17" s="227">
        <v>9</v>
      </c>
      <c r="K17" s="227"/>
      <c r="L17" s="227">
        <v>16500</v>
      </c>
      <c r="M17" s="227" t="s">
        <v>598</v>
      </c>
      <c r="N17" s="227" t="s">
        <v>454</v>
      </c>
      <c r="O17" s="227"/>
      <c r="P17" s="230"/>
      <c r="Q17" s="230"/>
      <c r="R17" s="231" t="s">
        <v>770</v>
      </c>
      <c r="S17" s="231" t="s">
        <v>771</v>
      </c>
      <c r="T17" s="231"/>
      <c r="U17" s="231"/>
      <c r="V17" s="231" t="s">
        <v>117</v>
      </c>
      <c r="W17" s="231" t="s">
        <v>117</v>
      </c>
      <c r="X17" s="232"/>
      <c r="Y17" s="231"/>
      <c r="Z17" s="233"/>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row>
    <row r="18" spans="1:63" s="235" customFormat="1" ht="37.5" customHeight="1" x14ac:dyDescent="0.2">
      <c r="A18" s="227">
        <v>6</v>
      </c>
      <c r="B18" s="227" t="s">
        <v>705</v>
      </c>
      <c r="C18" s="227">
        <v>332212</v>
      </c>
      <c r="D18" s="227" t="s">
        <v>706</v>
      </c>
      <c r="E18" s="229" t="s">
        <v>707</v>
      </c>
      <c r="F18" s="227" t="s">
        <v>708</v>
      </c>
      <c r="G18" s="227">
        <v>2417</v>
      </c>
      <c r="H18" s="227">
        <v>1999</v>
      </c>
      <c r="I18" s="227" t="s">
        <v>709</v>
      </c>
      <c r="J18" s="227">
        <v>9</v>
      </c>
      <c r="K18" s="227"/>
      <c r="L18" s="227">
        <v>2900</v>
      </c>
      <c r="M18" s="227" t="s">
        <v>598</v>
      </c>
      <c r="N18" s="227" t="s">
        <v>454</v>
      </c>
      <c r="O18" s="227"/>
      <c r="P18" s="230"/>
      <c r="Q18" s="230"/>
      <c r="R18" s="231" t="s">
        <v>772</v>
      </c>
      <c r="S18" s="231" t="s">
        <v>773</v>
      </c>
      <c r="T18" s="231"/>
      <c r="U18" s="231"/>
      <c r="V18" s="231" t="s">
        <v>117</v>
      </c>
      <c r="W18" s="231" t="s">
        <v>117</v>
      </c>
      <c r="X18" s="232"/>
      <c r="Y18" s="231"/>
      <c r="Z18" s="233"/>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row>
    <row r="19" spans="1:63" s="235" customFormat="1" ht="37.5" customHeight="1" x14ac:dyDescent="0.2">
      <c r="A19" s="227">
        <v>7</v>
      </c>
      <c r="B19" s="227" t="s">
        <v>710</v>
      </c>
      <c r="C19" s="227" t="s">
        <v>711</v>
      </c>
      <c r="D19" s="227" t="s">
        <v>712</v>
      </c>
      <c r="E19" s="229" t="s">
        <v>713</v>
      </c>
      <c r="F19" s="227" t="s">
        <v>714</v>
      </c>
      <c r="G19" s="227">
        <v>6871</v>
      </c>
      <c r="H19" s="227">
        <v>2014</v>
      </c>
      <c r="I19" s="237" t="s">
        <v>715</v>
      </c>
      <c r="J19" s="227">
        <v>6</v>
      </c>
      <c r="K19" s="227"/>
      <c r="L19" s="227">
        <v>15500</v>
      </c>
      <c r="M19" s="227" t="s">
        <v>598</v>
      </c>
      <c r="N19" s="227" t="s">
        <v>454</v>
      </c>
      <c r="O19" s="238">
        <v>284000</v>
      </c>
      <c r="P19" s="230"/>
      <c r="Q19" s="230"/>
      <c r="R19" s="231" t="s">
        <v>774</v>
      </c>
      <c r="S19" s="231" t="s">
        <v>775</v>
      </c>
      <c r="T19" s="231" t="s">
        <v>774</v>
      </c>
      <c r="U19" s="231" t="s">
        <v>775</v>
      </c>
      <c r="V19" s="231" t="s">
        <v>117</v>
      </c>
      <c r="W19" s="231" t="s">
        <v>117</v>
      </c>
      <c r="X19" s="232" t="s">
        <v>117</v>
      </c>
      <c r="Y19" s="231"/>
      <c r="Z19" s="233"/>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row>
    <row r="20" spans="1:63" s="235" customFormat="1" ht="37.5" customHeight="1" x14ac:dyDescent="0.2">
      <c r="A20" s="227">
        <v>8</v>
      </c>
      <c r="B20" s="227" t="s">
        <v>716</v>
      </c>
      <c r="C20" s="227" t="s">
        <v>717</v>
      </c>
      <c r="D20" s="227" t="s">
        <v>718</v>
      </c>
      <c r="E20" s="229" t="s">
        <v>719</v>
      </c>
      <c r="F20" s="239" t="s">
        <v>714</v>
      </c>
      <c r="G20" s="227" t="s">
        <v>720</v>
      </c>
      <c r="H20" s="227">
        <v>2019</v>
      </c>
      <c r="I20" s="240">
        <v>43811</v>
      </c>
      <c r="J20" s="227">
        <v>6</v>
      </c>
      <c r="K20" s="227"/>
      <c r="L20" s="227" t="s">
        <v>721</v>
      </c>
      <c r="M20" s="227" t="s">
        <v>598</v>
      </c>
      <c r="N20" s="227" t="s">
        <v>454</v>
      </c>
      <c r="O20" s="238">
        <v>530000</v>
      </c>
      <c r="P20" s="230"/>
      <c r="Q20" s="230"/>
      <c r="R20" s="231" t="s">
        <v>776</v>
      </c>
      <c r="S20" s="231" t="s">
        <v>777</v>
      </c>
      <c r="T20" s="231" t="s">
        <v>776</v>
      </c>
      <c r="U20" s="231" t="s">
        <v>777</v>
      </c>
      <c r="V20" s="231" t="s">
        <v>117</v>
      </c>
      <c r="W20" s="231" t="s">
        <v>117</v>
      </c>
      <c r="X20" s="232" t="s">
        <v>117</v>
      </c>
      <c r="Y20" s="231"/>
      <c r="Z20" s="233"/>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row>
    <row r="21" spans="1:63" s="235" customFormat="1" ht="37.5" customHeight="1" x14ac:dyDescent="0.2">
      <c r="A21" s="227">
        <v>9</v>
      </c>
      <c r="B21" s="239" t="s">
        <v>723</v>
      </c>
      <c r="C21" s="239" t="s">
        <v>724</v>
      </c>
      <c r="D21" s="239" t="s">
        <v>725</v>
      </c>
      <c r="E21" s="229" t="s">
        <v>726</v>
      </c>
      <c r="F21" s="239" t="s">
        <v>727</v>
      </c>
      <c r="G21" s="227">
        <v>1995</v>
      </c>
      <c r="H21" s="227">
        <v>2019</v>
      </c>
      <c r="I21" s="239" t="s">
        <v>728</v>
      </c>
      <c r="J21" s="227">
        <v>9</v>
      </c>
      <c r="K21" s="227"/>
      <c r="L21" s="227" t="s">
        <v>729</v>
      </c>
      <c r="M21" s="227" t="s">
        <v>598</v>
      </c>
      <c r="N21" s="241">
        <v>83536</v>
      </c>
      <c r="O21" s="238">
        <v>121300</v>
      </c>
      <c r="P21" s="230"/>
      <c r="Q21" s="230"/>
      <c r="R21" s="231" t="s">
        <v>722</v>
      </c>
      <c r="S21" s="231" t="s">
        <v>777</v>
      </c>
      <c r="T21" s="231" t="s">
        <v>722</v>
      </c>
      <c r="U21" s="231" t="s">
        <v>777</v>
      </c>
      <c r="V21" s="231" t="s">
        <v>117</v>
      </c>
      <c r="W21" s="231" t="s">
        <v>117</v>
      </c>
      <c r="X21" s="232" t="s">
        <v>117</v>
      </c>
      <c r="Y21" s="231" t="s">
        <v>117</v>
      </c>
      <c r="Z21" s="233"/>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row>
    <row r="22" spans="1:63" s="247" customFormat="1" ht="37.5" customHeight="1" x14ac:dyDescent="0.2">
      <c r="A22" s="227">
        <v>10</v>
      </c>
      <c r="B22" s="242" t="s">
        <v>710</v>
      </c>
      <c r="C22" s="242">
        <v>13.29</v>
      </c>
      <c r="D22" s="242" t="s">
        <v>730</v>
      </c>
      <c r="E22" s="243" t="s">
        <v>731</v>
      </c>
      <c r="F22" s="237" t="s">
        <v>732</v>
      </c>
      <c r="G22" s="242">
        <v>6871</v>
      </c>
      <c r="H22" s="242">
        <v>2017</v>
      </c>
      <c r="I22" s="242" t="s">
        <v>733</v>
      </c>
      <c r="J22" s="242">
        <v>6</v>
      </c>
      <c r="K22" s="242"/>
      <c r="L22" s="242">
        <v>15500</v>
      </c>
      <c r="M22" s="242" t="s">
        <v>598</v>
      </c>
      <c r="N22" s="237" t="s">
        <v>454</v>
      </c>
      <c r="O22" s="244">
        <v>435000</v>
      </c>
      <c r="P22" s="242"/>
      <c r="Q22" s="242"/>
      <c r="R22" s="231" t="s">
        <v>776</v>
      </c>
      <c r="S22" s="231" t="s">
        <v>777</v>
      </c>
      <c r="T22" s="231" t="s">
        <v>776</v>
      </c>
      <c r="U22" s="231" t="s">
        <v>777</v>
      </c>
      <c r="V22" s="231" t="s">
        <v>117</v>
      </c>
      <c r="W22" s="231" t="s">
        <v>117</v>
      </c>
      <c r="X22" s="232" t="s">
        <v>117</v>
      </c>
      <c r="Y22" s="231"/>
      <c r="Z22" s="245"/>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row>
    <row r="23" spans="1:63" s="226" customFormat="1" ht="15.75" x14ac:dyDescent="0.2">
      <c r="A23" s="248" t="s">
        <v>734</v>
      </c>
      <c r="B23" s="249"/>
      <c r="C23" s="249"/>
      <c r="D23" s="249"/>
      <c r="E23" s="249"/>
      <c r="F23" s="250"/>
      <c r="G23" s="249"/>
      <c r="H23" s="249"/>
      <c r="I23" s="249"/>
      <c r="J23" s="249"/>
      <c r="K23" s="249"/>
      <c r="L23" s="249"/>
      <c r="M23" s="249"/>
      <c r="N23" s="249"/>
      <c r="O23" s="249"/>
      <c r="P23" s="249"/>
      <c r="Q23" s="249"/>
      <c r="R23" s="249"/>
      <c r="S23" s="249"/>
      <c r="T23" s="249"/>
      <c r="U23" s="249"/>
      <c r="V23" s="249"/>
      <c r="W23" s="249"/>
      <c r="X23" s="249"/>
      <c r="Y23" s="249"/>
      <c r="Z23" s="251"/>
    </row>
    <row r="24" spans="1:63" s="247" customFormat="1" ht="42.75" customHeight="1" x14ac:dyDescent="0.2">
      <c r="A24" s="227">
        <v>11</v>
      </c>
      <c r="B24" s="242" t="s">
        <v>735</v>
      </c>
      <c r="C24" s="242" t="s">
        <v>736</v>
      </c>
      <c r="D24" s="242" t="s">
        <v>737</v>
      </c>
      <c r="E24" s="243" t="s">
        <v>738</v>
      </c>
      <c r="F24" s="237" t="s">
        <v>708</v>
      </c>
      <c r="G24" s="242">
        <v>1248</v>
      </c>
      <c r="H24" s="242">
        <v>2018</v>
      </c>
      <c r="I24" s="242" t="s">
        <v>739</v>
      </c>
      <c r="J24" s="242">
        <v>5</v>
      </c>
      <c r="K24" s="242">
        <v>659</v>
      </c>
      <c r="L24" s="242">
        <v>2144</v>
      </c>
      <c r="M24" s="242" t="s">
        <v>598</v>
      </c>
      <c r="N24" s="252">
        <v>105495</v>
      </c>
      <c r="O24" s="244">
        <v>47200</v>
      </c>
      <c r="P24" s="242"/>
      <c r="Q24" s="242"/>
      <c r="R24" s="231" t="s">
        <v>778</v>
      </c>
      <c r="S24" s="231" t="s">
        <v>779</v>
      </c>
      <c r="T24" s="231" t="s">
        <v>778</v>
      </c>
      <c r="U24" s="231" t="s">
        <v>779</v>
      </c>
      <c r="V24" s="231" t="s">
        <v>117</v>
      </c>
      <c r="W24" s="231" t="s">
        <v>117</v>
      </c>
      <c r="X24" s="232" t="s">
        <v>117</v>
      </c>
      <c r="Y24" s="232" t="s">
        <v>117</v>
      </c>
      <c r="Z24" s="245"/>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row>
    <row r="25" spans="1:63" s="226" customFormat="1" ht="15.75" x14ac:dyDescent="0.2">
      <c r="A25" s="253" t="s">
        <v>760</v>
      </c>
      <c r="B25" s="254"/>
      <c r="C25" s="254"/>
      <c r="D25" s="254"/>
      <c r="E25" s="254"/>
      <c r="F25" s="255"/>
      <c r="G25" s="254"/>
      <c r="H25" s="254"/>
      <c r="I25" s="254"/>
      <c r="J25" s="254"/>
      <c r="K25" s="254"/>
      <c r="L25" s="254"/>
      <c r="M25" s="254"/>
      <c r="N25" s="254"/>
      <c r="O25" s="254"/>
      <c r="P25" s="254"/>
      <c r="Q25" s="254"/>
      <c r="R25" s="254"/>
      <c r="S25" s="254"/>
      <c r="T25" s="254"/>
      <c r="U25" s="254"/>
      <c r="V25" s="254"/>
      <c r="W25" s="254"/>
      <c r="X25" s="254"/>
      <c r="Y25" s="254"/>
      <c r="Z25" s="256"/>
    </row>
    <row r="26" spans="1:63" s="247" customFormat="1" ht="42.75" customHeight="1" x14ac:dyDescent="0.2">
      <c r="A26" s="227">
        <v>12</v>
      </c>
      <c r="B26" s="242" t="s">
        <v>761</v>
      </c>
      <c r="C26" s="242" t="s">
        <v>762</v>
      </c>
      <c r="D26" s="242" t="s">
        <v>758</v>
      </c>
      <c r="E26" s="243" t="s">
        <v>759</v>
      </c>
      <c r="F26" s="239" t="s">
        <v>714</v>
      </c>
      <c r="G26" s="242">
        <v>1969</v>
      </c>
      <c r="H26" s="242">
        <v>1993</v>
      </c>
      <c r="I26" s="242" t="s">
        <v>763</v>
      </c>
      <c r="J26" s="242">
        <v>3</v>
      </c>
      <c r="K26" s="242">
        <v>900</v>
      </c>
      <c r="L26" s="242">
        <v>2515</v>
      </c>
      <c r="M26" s="242" t="s">
        <v>598</v>
      </c>
      <c r="N26" s="237" t="s">
        <v>454</v>
      </c>
      <c r="O26" s="257"/>
      <c r="P26" s="242"/>
      <c r="Q26" s="242"/>
      <c r="R26" s="231" t="s">
        <v>756</v>
      </c>
      <c r="S26" s="231" t="s">
        <v>757</v>
      </c>
      <c r="T26" s="231" t="s">
        <v>756</v>
      </c>
      <c r="U26" s="231" t="s">
        <v>757</v>
      </c>
      <c r="V26" s="231" t="s">
        <v>117</v>
      </c>
      <c r="W26" s="231" t="s">
        <v>117</v>
      </c>
      <c r="X26" s="232"/>
      <c r="Y26" s="245"/>
      <c r="Z26" s="245"/>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row>
    <row r="27" spans="1:63" x14ac:dyDescent="0.2">
      <c r="A27" s="23" t="s">
        <v>79</v>
      </c>
    </row>
  </sheetData>
  <mergeCells count="21">
    <mergeCell ref="Z9:Z11"/>
    <mergeCell ref="V9:Y10"/>
    <mergeCell ref="A8:I8"/>
    <mergeCell ref="G9:G11"/>
    <mergeCell ref="L9:L11"/>
    <mergeCell ref="M9:M11"/>
    <mergeCell ref="N9:N11"/>
    <mergeCell ref="F9:F11"/>
    <mergeCell ref="J9:J11"/>
    <mergeCell ref="K9:K11"/>
    <mergeCell ref="O9:O11"/>
    <mergeCell ref="P9:Q10"/>
    <mergeCell ref="R9:S10"/>
    <mergeCell ref="T9:U10"/>
    <mergeCell ref="H9:H11"/>
    <mergeCell ref="I9:I11"/>
    <mergeCell ref="A9:A11"/>
    <mergeCell ref="B9:B11"/>
    <mergeCell ref="C9:C11"/>
    <mergeCell ref="D9:D11"/>
    <mergeCell ref="E9:E11"/>
  </mergeCells>
  <phoneticPr fontId="0" type="noConversion"/>
  <printOptions horizontalCentered="1"/>
  <pageMargins left="0.78740157480314965" right="0.78740157480314965" top="0.98425196850393704" bottom="0.98425196850393704" header="0.51181102362204722" footer="0.51181102362204722"/>
  <pageSetup paperSize="9" scale="45" orientation="landscape" r:id="rId1"/>
  <headerFooter alignWithMargins="0">
    <oddFooter>&amp;CStrona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7:D53"/>
  <sheetViews>
    <sheetView zoomScaleNormal="100" workbookViewId="0">
      <selection activeCell="F19" sqref="F19"/>
    </sheetView>
  </sheetViews>
  <sheetFormatPr defaultColWidth="9.140625" defaultRowHeight="12.75" x14ac:dyDescent="0.2"/>
  <cols>
    <col min="1" max="1" width="19.28515625" style="35" customWidth="1"/>
    <col min="2" max="2" width="12.42578125" style="35" customWidth="1"/>
    <col min="3" max="3" width="62.28515625" style="36" customWidth="1"/>
    <col min="4" max="4" width="19.42578125" style="342" customWidth="1"/>
    <col min="5" max="16384" width="9.140625" style="35"/>
  </cols>
  <sheetData>
    <row r="7" spans="1:4" x14ac:dyDescent="0.2">
      <c r="A7" s="33" t="s">
        <v>401</v>
      </c>
      <c r="B7" s="34"/>
      <c r="C7" s="50"/>
      <c r="D7" s="341"/>
    </row>
    <row r="8" spans="1:4" ht="24.75" customHeight="1" x14ac:dyDescent="0.2"/>
    <row r="9" spans="1:4" ht="24.75" customHeight="1" x14ac:dyDescent="0.2">
      <c r="A9" s="336" t="s">
        <v>826</v>
      </c>
      <c r="B9" s="336" t="s">
        <v>827</v>
      </c>
      <c r="C9" s="336" t="s">
        <v>828</v>
      </c>
      <c r="D9" s="343" t="s">
        <v>829</v>
      </c>
    </row>
    <row r="10" spans="1:4" ht="24.75" customHeight="1" x14ac:dyDescent="0.2">
      <c r="A10" s="337">
        <v>2022</v>
      </c>
      <c r="B10" s="338"/>
      <c r="C10" s="338"/>
      <c r="D10" s="339"/>
    </row>
    <row r="11" spans="1:4" ht="24.75" customHeight="1" x14ac:dyDescent="0.2">
      <c r="A11" s="334" t="s">
        <v>830</v>
      </c>
      <c r="B11" s="335">
        <v>44852</v>
      </c>
      <c r="C11" s="334" t="s">
        <v>831</v>
      </c>
      <c r="D11" s="344">
        <v>1788.31</v>
      </c>
    </row>
    <row r="12" spans="1:4" ht="24.75" customHeight="1" x14ac:dyDescent="0.2">
      <c r="A12" s="334" t="s">
        <v>830</v>
      </c>
      <c r="B12" s="335">
        <v>44796</v>
      </c>
      <c r="C12" s="334" t="s">
        <v>832</v>
      </c>
      <c r="D12" s="344">
        <v>2167.86</v>
      </c>
    </row>
    <row r="13" spans="1:4" ht="24.75" customHeight="1" x14ac:dyDescent="0.2">
      <c r="A13" s="334" t="s">
        <v>830</v>
      </c>
      <c r="B13" s="335">
        <v>44796</v>
      </c>
      <c r="C13" s="334" t="s">
        <v>833</v>
      </c>
      <c r="D13" s="344">
        <v>5864.92</v>
      </c>
    </row>
    <row r="14" spans="1:4" ht="24.75" customHeight="1" x14ac:dyDescent="0.2">
      <c r="A14" s="334" t="s">
        <v>830</v>
      </c>
      <c r="B14" s="335">
        <v>44795</v>
      </c>
      <c r="C14" s="334" t="s">
        <v>834</v>
      </c>
      <c r="D14" s="344">
        <v>7913.09</v>
      </c>
    </row>
    <row r="15" spans="1:4" s="4" customFormat="1" ht="24.75" customHeight="1" x14ac:dyDescent="0.2">
      <c r="A15" s="334" t="s">
        <v>835</v>
      </c>
      <c r="B15" s="335">
        <v>44686</v>
      </c>
      <c r="C15" s="334" t="s">
        <v>836</v>
      </c>
      <c r="D15" s="344">
        <v>1000</v>
      </c>
    </row>
    <row r="16" spans="1:4" ht="24.75" customHeight="1" x14ac:dyDescent="0.2">
      <c r="A16" s="334" t="s">
        <v>830</v>
      </c>
      <c r="B16" s="335">
        <v>44613</v>
      </c>
      <c r="C16" s="334" t="s">
        <v>837</v>
      </c>
      <c r="D16" s="344">
        <v>7116.14</v>
      </c>
    </row>
    <row r="17" spans="1:4" ht="24.75" customHeight="1" x14ac:dyDescent="0.2">
      <c r="A17" s="334" t="s">
        <v>830</v>
      </c>
      <c r="B17" s="335">
        <v>44613</v>
      </c>
      <c r="C17" s="334" t="s">
        <v>838</v>
      </c>
      <c r="D17" s="344">
        <v>5290.97</v>
      </c>
    </row>
    <row r="18" spans="1:4" ht="24.75" customHeight="1" x14ac:dyDescent="0.2">
      <c r="A18" s="334" t="s">
        <v>830</v>
      </c>
      <c r="B18" s="335">
        <v>44609</v>
      </c>
      <c r="C18" s="334" t="s">
        <v>839</v>
      </c>
      <c r="D18" s="344">
        <v>2962.06</v>
      </c>
    </row>
    <row r="19" spans="1:4" s="4" customFormat="1" ht="24.75" customHeight="1" x14ac:dyDescent="0.2">
      <c r="A19" s="334" t="s">
        <v>830</v>
      </c>
      <c r="B19" s="335">
        <v>44591</v>
      </c>
      <c r="C19" s="334" t="s">
        <v>840</v>
      </c>
      <c r="D19" s="344">
        <v>877.64</v>
      </c>
    </row>
    <row r="20" spans="1:4" ht="24.75" customHeight="1" x14ac:dyDescent="0.2">
      <c r="A20" s="334" t="s">
        <v>841</v>
      </c>
      <c r="B20" s="335">
        <v>44568</v>
      </c>
      <c r="C20" s="334" t="s">
        <v>842</v>
      </c>
      <c r="D20" s="344">
        <v>779.13</v>
      </c>
    </row>
    <row r="21" spans="1:4" ht="24.75" customHeight="1" x14ac:dyDescent="0.2">
      <c r="A21" s="337">
        <v>2021</v>
      </c>
      <c r="B21" s="338"/>
      <c r="C21" s="338"/>
      <c r="D21" s="339"/>
    </row>
    <row r="22" spans="1:4" ht="24.75" customHeight="1" x14ac:dyDescent="0.2">
      <c r="A22" s="334" t="s">
        <v>830</v>
      </c>
      <c r="B22" s="335">
        <v>44491</v>
      </c>
      <c r="C22" s="334" t="s">
        <v>843</v>
      </c>
      <c r="D22" s="344">
        <v>135.37</v>
      </c>
    </row>
    <row r="23" spans="1:4" ht="24.75" customHeight="1" x14ac:dyDescent="0.2">
      <c r="A23" s="334" t="s">
        <v>830</v>
      </c>
      <c r="B23" s="335">
        <v>44491</v>
      </c>
      <c r="C23" s="334" t="s">
        <v>844</v>
      </c>
      <c r="D23" s="344">
        <v>434.9</v>
      </c>
    </row>
    <row r="24" spans="1:4" s="4" customFormat="1" ht="24.75" customHeight="1" x14ac:dyDescent="0.2">
      <c r="A24" s="334" t="s">
        <v>841</v>
      </c>
      <c r="B24" s="335">
        <v>44490</v>
      </c>
      <c r="C24" s="334" t="s">
        <v>845</v>
      </c>
      <c r="D24" s="344">
        <v>1900.24</v>
      </c>
    </row>
    <row r="25" spans="1:4" ht="24.75" customHeight="1" x14ac:dyDescent="0.2">
      <c r="A25" s="334" t="s">
        <v>846</v>
      </c>
      <c r="B25" s="335">
        <v>44442</v>
      </c>
      <c r="C25" s="334" t="s">
        <v>847</v>
      </c>
      <c r="D25" s="344">
        <v>5500</v>
      </c>
    </row>
    <row r="26" spans="1:4" ht="24.75" customHeight="1" x14ac:dyDescent="0.2">
      <c r="A26" s="334" t="s">
        <v>848</v>
      </c>
      <c r="B26" s="335">
        <v>44341</v>
      </c>
      <c r="C26" s="334" t="s">
        <v>849</v>
      </c>
      <c r="D26" s="344">
        <v>1099.5999999999999</v>
      </c>
    </row>
    <row r="27" spans="1:4" ht="24.75" customHeight="1" x14ac:dyDescent="0.2">
      <c r="A27" s="334" t="s">
        <v>848</v>
      </c>
      <c r="B27" s="335">
        <v>44337</v>
      </c>
      <c r="C27" s="334" t="s">
        <v>850</v>
      </c>
      <c r="D27" s="344">
        <v>1624.31</v>
      </c>
    </row>
    <row r="28" spans="1:4" s="4" customFormat="1" ht="24.75" customHeight="1" x14ac:dyDescent="0.2">
      <c r="A28" s="334" t="s">
        <v>830</v>
      </c>
      <c r="B28" s="335">
        <v>44330</v>
      </c>
      <c r="C28" s="334" t="s">
        <v>851</v>
      </c>
      <c r="D28" s="344">
        <v>286.64</v>
      </c>
    </row>
    <row r="29" spans="1:4" ht="24.75" customHeight="1" x14ac:dyDescent="0.2">
      <c r="A29" s="334" t="s">
        <v>852</v>
      </c>
      <c r="B29" s="335">
        <v>44318</v>
      </c>
      <c r="C29" s="334" t="s">
        <v>853</v>
      </c>
      <c r="D29" s="344">
        <v>5156</v>
      </c>
    </row>
    <row r="30" spans="1:4" ht="24.75" customHeight="1" x14ac:dyDescent="0.2">
      <c r="A30" s="334" t="s">
        <v>830</v>
      </c>
      <c r="B30" s="335">
        <v>44214</v>
      </c>
      <c r="C30" s="334" t="s">
        <v>854</v>
      </c>
      <c r="D30" s="344">
        <v>974.97</v>
      </c>
    </row>
    <row r="31" spans="1:4" ht="24.75" customHeight="1" x14ac:dyDescent="0.2">
      <c r="A31" s="334" t="s">
        <v>855</v>
      </c>
      <c r="B31" s="335">
        <v>44204</v>
      </c>
      <c r="C31" s="334" t="s">
        <v>856</v>
      </c>
      <c r="D31" s="344">
        <v>1010</v>
      </c>
    </row>
    <row r="32" spans="1:4" ht="24.75" customHeight="1" x14ac:dyDescent="0.2">
      <c r="A32" s="337">
        <v>2020</v>
      </c>
      <c r="B32" s="338"/>
      <c r="C32" s="338"/>
      <c r="D32" s="339"/>
    </row>
    <row r="33" spans="1:4" s="4" customFormat="1" ht="24.75" customHeight="1" x14ac:dyDescent="0.2">
      <c r="A33" s="334" t="s">
        <v>830</v>
      </c>
      <c r="B33" s="335">
        <v>44192</v>
      </c>
      <c r="C33" s="334" t="s">
        <v>857</v>
      </c>
      <c r="D33" s="344">
        <v>1641.66</v>
      </c>
    </row>
    <row r="34" spans="1:4" ht="24.75" customHeight="1" x14ac:dyDescent="0.2">
      <c r="A34" s="334" t="s">
        <v>830</v>
      </c>
      <c r="B34" s="335">
        <v>44168</v>
      </c>
      <c r="C34" s="334" t="s">
        <v>858</v>
      </c>
      <c r="D34" s="344">
        <v>1457.93</v>
      </c>
    </row>
    <row r="35" spans="1:4" ht="24.75" customHeight="1" x14ac:dyDescent="0.2">
      <c r="A35" s="334" t="s">
        <v>859</v>
      </c>
      <c r="B35" s="335">
        <v>44127</v>
      </c>
      <c r="C35" s="334" t="s">
        <v>860</v>
      </c>
      <c r="D35" s="344">
        <v>926.1</v>
      </c>
    </row>
    <row r="36" spans="1:4" ht="24.75" customHeight="1" x14ac:dyDescent="0.2">
      <c r="A36" s="334" t="s">
        <v>830</v>
      </c>
      <c r="B36" s="335">
        <v>44123</v>
      </c>
      <c r="C36" s="334" t="s">
        <v>861</v>
      </c>
      <c r="D36" s="344">
        <v>5778.12</v>
      </c>
    </row>
    <row r="37" spans="1:4" s="4" customFormat="1" ht="24.75" customHeight="1" x14ac:dyDescent="0.2">
      <c r="A37" s="334" t="s">
        <v>846</v>
      </c>
      <c r="B37" s="335">
        <v>44119</v>
      </c>
      <c r="C37" s="334" t="s">
        <v>862</v>
      </c>
      <c r="D37" s="344">
        <v>1706.26</v>
      </c>
    </row>
    <row r="38" spans="1:4" ht="24.75" customHeight="1" x14ac:dyDescent="0.2">
      <c r="A38" s="334" t="s">
        <v>830</v>
      </c>
      <c r="B38" s="335">
        <v>44118</v>
      </c>
      <c r="C38" s="334" t="s">
        <v>863</v>
      </c>
      <c r="D38" s="344">
        <v>9601.42</v>
      </c>
    </row>
    <row r="39" spans="1:4" ht="24.75" customHeight="1" x14ac:dyDescent="0.2">
      <c r="A39" s="334" t="s">
        <v>830</v>
      </c>
      <c r="B39" s="335">
        <v>44118</v>
      </c>
      <c r="C39" s="334" t="s">
        <v>864</v>
      </c>
      <c r="D39" s="344">
        <v>332.69</v>
      </c>
    </row>
    <row r="40" spans="1:4" ht="24.75" customHeight="1" x14ac:dyDescent="0.2">
      <c r="A40" s="334" t="s">
        <v>859</v>
      </c>
      <c r="B40" s="335">
        <v>44049</v>
      </c>
      <c r="C40" s="334" t="s">
        <v>865</v>
      </c>
      <c r="D40" s="344">
        <v>1673.5</v>
      </c>
    </row>
    <row r="41" spans="1:4" s="4" customFormat="1" ht="24.75" customHeight="1" x14ac:dyDescent="0.2">
      <c r="A41" s="334" t="s">
        <v>841</v>
      </c>
      <c r="B41" s="335">
        <v>44040</v>
      </c>
      <c r="C41" s="334" t="s">
        <v>866</v>
      </c>
      <c r="D41" s="344">
        <v>13116.67</v>
      </c>
    </row>
    <row r="42" spans="1:4" ht="24.75" customHeight="1" x14ac:dyDescent="0.2">
      <c r="A42" s="334" t="s">
        <v>859</v>
      </c>
      <c r="B42" s="335">
        <v>44037</v>
      </c>
      <c r="C42" s="334" t="s">
        <v>867</v>
      </c>
      <c r="D42" s="344">
        <v>4859.8100000000004</v>
      </c>
    </row>
    <row r="43" spans="1:4" ht="24.75" customHeight="1" x14ac:dyDescent="0.2">
      <c r="A43" s="334" t="s">
        <v>830</v>
      </c>
      <c r="B43" s="335">
        <v>43976</v>
      </c>
      <c r="C43" s="334" t="s">
        <v>150</v>
      </c>
      <c r="D43" s="344">
        <v>645.02</v>
      </c>
    </row>
    <row r="44" spans="1:4" ht="24.75" customHeight="1" x14ac:dyDescent="0.2">
      <c r="A44" s="334" t="s">
        <v>830</v>
      </c>
      <c r="B44" s="335">
        <v>43976</v>
      </c>
      <c r="C44" s="334" t="s">
        <v>150</v>
      </c>
      <c r="D44" s="344">
        <v>369</v>
      </c>
    </row>
    <row r="45" spans="1:4" s="4" customFormat="1" ht="24.75" customHeight="1" x14ac:dyDescent="0.2">
      <c r="A45" s="334" t="s">
        <v>830</v>
      </c>
      <c r="B45" s="335">
        <v>43965</v>
      </c>
      <c r="C45" s="334" t="s">
        <v>868</v>
      </c>
      <c r="D45" s="344">
        <v>553763.32999999996</v>
      </c>
    </row>
    <row r="46" spans="1:4" ht="24.75" customHeight="1" x14ac:dyDescent="0.2">
      <c r="A46" s="334" t="s">
        <v>830</v>
      </c>
      <c r="B46" s="335">
        <v>43884</v>
      </c>
      <c r="C46" s="334" t="s">
        <v>869</v>
      </c>
      <c r="D46" s="344">
        <v>511.89</v>
      </c>
    </row>
    <row r="47" spans="1:4" ht="24.75" customHeight="1" x14ac:dyDescent="0.2">
      <c r="A47" s="334" t="s">
        <v>830</v>
      </c>
      <c r="B47" s="335">
        <v>43884</v>
      </c>
      <c r="C47" s="334" t="s">
        <v>870</v>
      </c>
      <c r="D47" s="344">
        <v>7515.53</v>
      </c>
    </row>
    <row r="48" spans="1:4" ht="24.75" customHeight="1" x14ac:dyDescent="0.2">
      <c r="A48" s="334" t="s">
        <v>841</v>
      </c>
      <c r="B48" s="335">
        <v>43859</v>
      </c>
      <c r="C48" s="334" t="s">
        <v>871</v>
      </c>
      <c r="D48" s="344">
        <v>5200</v>
      </c>
    </row>
    <row r="49" spans="1:4" s="4" customFormat="1" ht="24.75" customHeight="1" x14ac:dyDescent="0.2">
      <c r="A49" s="334" t="s">
        <v>859</v>
      </c>
      <c r="B49" s="335">
        <v>43833</v>
      </c>
      <c r="C49" s="334" t="s">
        <v>872</v>
      </c>
      <c r="D49" s="344">
        <v>3078.49</v>
      </c>
    </row>
    <row r="50" spans="1:4" ht="12.75" customHeight="1" x14ac:dyDescent="0.2">
      <c r="A50"/>
      <c r="B50"/>
      <c r="C50"/>
      <c r="D50" s="346">
        <f>SUM(D11:D49)</f>
        <v>666059.56999999995</v>
      </c>
    </row>
    <row r="51" spans="1:4" ht="24.75" customHeight="1" x14ac:dyDescent="0.2">
      <c r="A51" s="340" t="s">
        <v>873</v>
      </c>
      <c r="B51" s="340"/>
      <c r="C51" s="340"/>
      <c r="D51" s="340"/>
    </row>
    <row r="52" spans="1:4" ht="24.75" customHeight="1" x14ac:dyDescent="0.2">
      <c r="A52" s="345"/>
      <c r="B52" s="345"/>
      <c r="C52" s="345"/>
      <c r="D52" s="345"/>
    </row>
    <row r="53" spans="1:4" x14ac:dyDescent="0.2">
      <c r="A53" s="23" t="s">
        <v>79</v>
      </c>
    </row>
  </sheetData>
  <mergeCells count="4">
    <mergeCell ref="A51:D51"/>
    <mergeCell ref="A10:D10"/>
    <mergeCell ref="A21:D21"/>
    <mergeCell ref="A32:D32"/>
  </mergeCells>
  <phoneticPr fontId="13" type="noConversion"/>
  <printOptions horizontalCentered="1"/>
  <pageMargins left="0.78740157480314965" right="0.78740157480314965" top="0.98425196850393704" bottom="0.98425196850393704" header="0.51181102362204722" footer="0.51181102362204722"/>
  <pageSetup paperSize="9" scale="55" orientation="landscape" r:id="rId1"/>
  <headerFooter alignWithMargins="0">
    <oddFooter>&amp;CStrona &amp;P z &amp;N</oddFooter>
  </headerFooter>
  <rowBreaks count="1" manualBreakCount="1">
    <brk id="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7:D23"/>
  <sheetViews>
    <sheetView view="pageBreakPreview" zoomScaleNormal="100" zoomScaleSheetLayoutView="100" workbookViewId="0">
      <selection activeCell="F14" sqref="F14"/>
    </sheetView>
  </sheetViews>
  <sheetFormatPr defaultRowHeight="12.75" x14ac:dyDescent="0.2"/>
  <cols>
    <col min="1" max="1" width="5.85546875" style="48" customWidth="1"/>
    <col min="2" max="2" width="42.42578125" customWidth="1"/>
    <col min="3" max="4" width="20.140625" style="38" customWidth="1"/>
  </cols>
  <sheetData>
    <row r="7" spans="1:4" ht="16.5" x14ac:dyDescent="0.25">
      <c r="B7" s="62" t="s">
        <v>74</v>
      </c>
      <c r="D7" s="39"/>
    </row>
    <row r="8" spans="1:4" ht="16.5" x14ac:dyDescent="0.25">
      <c r="B8" s="8"/>
    </row>
    <row r="9" spans="1:4" ht="19.899999999999999" customHeight="1" x14ac:dyDescent="0.2">
      <c r="B9" s="307" t="s">
        <v>64</v>
      </c>
      <c r="C9" s="307"/>
      <c r="D9" s="307"/>
    </row>
    <row r="10" spans="1:4" ht="25.5" x14ac:dyDescent="0.2">
      <c r="A10" s="9" t="s">
        <v>21</v>
      </c>
      <c r="B10" s="9" t="s">
        <v>18</v>
      </c>
      <c r="C10" s="40" t="s">
        <v>38</v>
      </c>
      <c r="D10" s="40" t="s">
        <v>17</v>
      </c>
    </row>
    <row r="11" spans="1:4" ht="26.25" customHeight="1" x14ac:dyDescent="0.2">
      <c r="A11" s="13">
        <v>1</v>
      </c>
      <c r="B11" s="66" t="s">
        <v>83</v>
      </c>
      <c r="C11" s="21">
        <v>1829268.41</v>
      </c>
      <c r="D11" s="21"/>
    </row>
    <row r="12" spans="1:4" ht="26.25" customHeight="1" x14ac:dyDescent="0.2">
      <c r="A12" s="13">
        <v>2</v>
      </c>
      <c r="B12" s="66" t="s">
        <v>88</v>
      </c>
      <c r="C12" s="21">
        <v>332063.61</v>
      </c>
      <c r="D12" s="21"/>
    </row>
    <row r="13" spans="1:4" ht="26.25" customHeight="1" x14ac:dyDescent="0.2">
      <c r="A13" s="13">
        <v>3</v>
      </c>
      <c r="B13" s="66" t="s">
        <v>92</v>
      </c>
      <c r="C13" s="41">
        <v>395710.5</v>
      </c>
      <c r="D13" s="21">
        <v>306539.48</v>
      </c>
    </row>
    <row r="14" spans="1:4" ht="26.25" customHeight="1" x14ac:dyDescent="0.2">
      <c r="A14" s="13">
        <v>4</v>
      </c>
      <c r="B14" s="66" t="s">
        <v>498</v>
      </c>
      <c r="C14" s="42">
        <v>236030.59</v>
      </c>
      <c r="D14" s="42">
        <v>30999.69</v>
      </c>
    </row>
    <row r="15" spans="1:4" ht="26.25" customHeight="1" x14ac:dyDescent="0.2">
      <c r="A15" s="13">
        <v>5</v>
      </c>
      <c r="B15" s="66" t="s">
        <v>537</v>
      </c>
      <c r="C15" s="21">
        <v>310246.38</v>
      </c>
      <c r="D15" s="44">
        <v>43273.31</v>
      </c>
    </row>
    <row r="16" spans="1:4" ht="26.25" customHeight="1" x14ac:dyDescent="0.2">
      <c r="A16" s="13">
        <v>6</v>
      </c>
      <c r="B16" s="83" t="s">
        <v>101</v>
      </c>
      <c r="C16" s="45">
        <v>202962.54</v>
      </c>
      <c r="D16" s="46"/>
    </row>
    <row r="17" spans="1:4" ht="26.25" customHeight="1" x14ac:dyDescent="0.2">
      <c r="A17" s="13">
        <v>7</v>
      </c>
      <c r="B17" s="66" t="s">
        <v>104</v>
      </c>
      <c r="C17" s="21">
        <v>245945.3</v>
      </c>
      <c r="D17" s="21">
        <v>12956.19</v>
      </c>
    </row>
    <row r="18" spans="1:4" ht="26.25" customHeight="1" x14ac:dyDescent="0.2">
      <c r="A18" s="13">
        <v>8</v>
      </c>
      <c r="B18" s="66" t="s">
        <v>107</v>
      </c>
      <c r="C18" s="21">
        <f>1469701.24+25000</f>
        <v>1494701.24</v>
      </c>
      <c r="D18" s="21">
        <v>105310.59</v>
      </c>
    </row>
    <row r="19" spans="1:4" ht="26.25" customHeight="1" x14ac:dyDescent="0.2">
      <c r="A19" s="13">
        <v>9</v>
      </c>
      <c r="B19" s="66" t="s">
        <v>109</v>
      </c>
      <c r="C19" s="49">
        <v>98423.98</v>
      </c>
      <c r="D19" s="21"/>
    </row>
    <row r="20" spans="1:4" ht="26.25" customHeight="1" x14ac:dyDescent="0.2">
      <c r="A20" s="13">
        <v>10</v>
      </c>
      <c r="B20" s="66" t="s">
        <v>112</v>
      </c>
      <c r="C20" s="21">
        <v>267315.65000000002</v>
      </c>
      <c r="D20" s="21"/>
    </row>
    <row r="21" spans="1:4" ht="18" customHeight="1" x14ac:dyDescent="0.2">
      <c r="A21" s="47"/>
      <c r="B21" s="64" t="s">
        <v>19</v>
      </c>
      <c r="C21" s="43">
        <f>SUM(C11:C20)</f>
        <v>5412668.2000000002</v>
      </c>
      <c r="D21" s="43">
        <f>SUM(D11:D20)</f>
        <v>499079.26</v>
      </c>
    </row>
    <row r="23" spans="1:4" x14ac:dyDescent="0.2">
      <c r="A23" s="23" t="s">
        <v>79</v>
      </c>
    </row>
  </sheetData>
  <mergeCells count="1">
    <mergeCell ref="B9:D9"/>
  </mergeCells>
  <phoneticPr fontId="13"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&amp;CStrona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7:D29"/>
  <sheetViews>
    <sheetView view="pageBreakPreview" topLeftCell="A3" zoomScale="110" zoomScaleNormal="100" zoomScaleSheetLayoutView="110" workbookViewId="0">
      <selection activeCell="I23" sqref="I23"/>
    </sheetView>
  </sheetViews>
  <sheetFormatPr defaultRowHeight="12.75" x14ac:dyDescent="0.2"/>
  <cols>
    <col min="1" max="1" width="4.140625" style="48" customWidth="1"/>
    <col min="2" max="2" width="53.28515625" customWidth="1"/>
    <col min="3" max="3" width="37.5703125" style="206" customWidth="1"/>
  </cols>
  <sheetData>
    <row r="7" spans="1:4" ht="15" customHeight="1" x14ac:dyDescent="0.2">
      <c r="B7" s="12" t="s">
        <v>820</v>
      </c>
      <c r="C7" s="205"/>
    </row>
    <row r="8" spans="1:4" x14ac:dyDescent="0.2">
      <c r="B8" s="12"/>
    </row>
    <row r="9" spans="1:4" ht="69" customHeight="1" x14ac:dyDescent="0.25">
      <c r="A9" s="309" t="s">
        <v>402</v>
      </c>
      <c r="B9" s="309"/>
      <c r="C9" s="309"/>
      <c r="D9" s="56"/>
    </row>
    <row r="10" spans="1:4" ht="9" customHeight="1" x14ac:dyDescent="0.25">
      <c r="A10" s="55"/>
      <c r="B10" s="55"/>
      <c r="C10" s="55"/>
      <c r="D10" s="56"/>
    </row>
    <row r="12" spans="1:4" ht="30.75" customHeight="1" x14ac:dyDescent="0.2">
      <c r="A12" s="207" t="s">
        <v>21</v>
      </c>
      <c r="B12" s="207" t="s">
        <v>36</v>
      </c>
      <c r="C12" s="208" t="s">
        <v>37</v>
      </c>
    </row>
    <row r="13" spans="1:4" ht="17.25" customHeight="1" x14ac:dyDescent="0.2">
      <c r="A13" s="308" t="s">
        <v>445</v>
      </c>
      <c r="B13" s="308"/>
      <c r="C13" s="308"/>
    </row>
    <row r="14" spans="1:4" ht="36.75" customHeight="1" x14ac:dyDescent="0.2">
      <c r="A14" s="47">
        <v>1</v>
      </c>
      <c r="B14" s="261" t="s">
        <v>441</v>
      </c>
      <c r="C14" s="75" t="s">
        <v>440</v>
      </c>
    </row>
    <row r="15" spans="1:4" ht="18" customHeight="1" x14ac:dyDescent="0.2">
      <c r="A15" s="47">
        <v>2</v>
      </c>
      <c r="B15" s="262" t="s">
        <v>443</v>
      </c>
      <c r="C15" s="75" t="s">
        <v>442</v>
      </c>
    </row>
    <row r="16" spans="1:4" ht="17.25" customHeight="1" x14ac:dyDescent="0.2">
      <c r="A16" s="308" t="s">
        <v>468</v>
      </c>
      <c r="B16" s="308"/>
      <c r="C16" s="308"/>
    </row>
    <row r="17" spans="1:3" ht="18" customHeight="1" x14ac:dyDescent="0.2">
      <c r="A17" s="47">
        <v>1</v>
      </c>
      <c r="B17" s="261" t="s">
        <v>465</v>
      </c>
      <c r="C17" s="75" t="s">
        <v>466</v>
      </c>
    </row>
    <row r="18" spans="1:3" ht="18" customHeight="1" x14ac:dyDescent="0.2">
      <c r="A18" s="47">
        <v>2</v>
      </c>
      <c r="B18" s="261" t="s">
        <v>743</v>
      </c>
      <c r="C18" s="75" t="s">
        <v>744</v>
      </c>
    </row>
    <row r="19" spans="1:3" ht="18" customHeight="1" x14ac:dyDescent="0.2">
      <c r="A19" s="47">
        <v>3</v>
      </c>
      <c r="B19" s="261" t="s">
        <v>745</v>
      </c>
      <c r="C19" s="75" t="s">
        <v>744</v>
      </c>
    </row>
    <row r="20" spans="1:3" ht="17.25" customHeight="1" x14ac:dyDescent="0.2">
      <c r="A20" s="308" t="s">
        <v>586</v>
      </c>
      <c r="B20" s="308"/>
      <c r="C20" s="308"/>
    </row>
    <row r="21" spans="1:3" ht="18" customHeight="1" x14ac:dyDescent="0.2">
      <c r="A21" s="47">
        <v>1</v>
      </c>
      <c r="B21" s="95" t="s">
        <v>543</v>
      </c>
      <c r="C21" s="57"/>
    </row>
    <row r="22" spans="1:3" ht="18" customHeight="1" x14ac:dyDescent="0.2">
      <c r="A22" s="47">
        <v>2</v>
      </c>
      <c r="B22" s="95" t="s">
        <v>543</v>
      </c>
      <c r="C22" s="57"/>
    </row>
    <row r="23" spans="1:3" ht="18" customHeight="1" x14ac:dyDescent="0.2">
      <c r="A23" s="47">
        <v>3</v>
      </c>
      <c r="B23" s="19" t="s">
        <v>555</v>
      </c>
      <c r="C23" s="57"/>
    </row>
    <row r="24" spans="1:3" ht="18" customHeight="1" x14ac:dyDescent="0.2">
      <c r="A24" s="47">
        <v>4</v>
      </c>
      <c r="B24" s="74" t="s">
        <v>562</v>
      </c>
      <c r="C24" s="57"/>
    </row>
    <row r="25" spans="1:3" ht="17.25" customHeight="1" x14ac:dyDescent="0.2">
      <c r="A25" s="308" t="s">
        <v>647</v>
      </c>
      <c r="B25" s="308"/>
      <c r="C25" s="308"/>
    </row>
    <row r="26" spans="1:3" ht="33" customHeight="1" x14ac:dyDescent="0.2">
      <c r="A26" s="47">
        <v>1</v>
      </c>
      <c r="B26" s="19" t="s">
        <v>616</v>
      </c>
      <c r="C26" s="204" t="s">
        <v>615</v>
      </c>
    </row>
    <row r="27" spans="1:3" ht="17.25" customHeight="1" x14ac:dyDescent="0.2">
      <c r="A27" s="308" t="s">
        <v>664</v>
      </c>
      <c r="B27" s="308"/>
      <c r="C27" s="308"/>
    </row>
    <row r="28" spans="1:3" ht="35.25" customHeight="1" x14ac:dyDescent="0.2">
      <c r="A28" s="47">
        <v>1</v>
      </c>
      <c r="B28" s="19" t="s">
        <v>661</v>
      </c>
      <c r="C28" s="75" t="s">
        <v>662</v>
      </c>
    </row>
    <row r="29" spans="1:3" x14ac:dyDescent="0.2">
      <c r="B29" s="23"/>
    </row>
  </sheetData>
  <mergeCells count="6">
    <mergeCell ref="A27:C27"/>
    <mergeCell ref="A9:C9"/>
    <mergeCell ref="A13:C13"/>
    <mergeCell ref="A16:C16"/>
    <mergeCell ref="A20:C20"/>
    <mergeCell ref="A25:C25"/>
  </mergeCells>
  <phoneticPr fontId="13" type="noConversion"/>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&amp;CStrona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5</vt:i4>
      </vt:variant>
    </vt:vector>
  </HeadingPairs>
  <TitlesOfParts>
    <vt:vector size="13" baseType="lpstr">
      <vt:lpstr>informacje ogólne</vt:lpstr>
      <vt:lpstr>informacje do oceny ryzyka</vt:lpstr>
      <vt:lpstr>budynki</vt:lpstr>
      <vt:lpstr>elektronika </vt:lpstr>
      <vt:lpstr>auta</vt:lpstr>
      <vt:lpstr>szkody</vt:lpstr>
      <vt:lpstr>środki trwałe</vt:lpstr>
      <vt:lpstr>lokalizacje</vt:lpstr>
      <vt:lpstr>'informacje do oceny ryzyka'!_Hlk101524119</vt:lpstr>
      <vt:lpstr>auta!Obszar_wydruku</vt:lpstr>
      <vt:lpstr>budynki!Obszar_wydruku</vt:lpstr>
      <vt:lpstr>'elektronika '!Obszar_wydruku</vt:lpstr>
      <vt:lpstr>'środki trwałe'!Obszar_wydruku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Katarzyna Meller</cp:lastModifiedBy>
  <cp:lastPrinted>2023-01-24T12:42:53Z</cp:lastPrinted>
  <dcterms:created xsi:type="dcterms:W3CDTF">2004-04-21T13:58:08Z</dcterms:created>
  <dcterms:modified xsi:type="dcterms:W3CDTF">2023-01-30T07:12:56Z</dcterms:modified>
</cp:coreProperties>
</file>