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wer\INFORMACJE\ola\Moje dokumenty\przetargi\2021 2022 Dowozy\Przetarg Dowozy Gminne Centrum Usług Wspólnych w Brudzewie\"/>
    </mc:Choice>
  </mc:AlternateContent>
  <workbookProtection workbookPassword="CC2E" lockStructure="1"/>
  <bookViews>
    <workbookView xWindow="720" yWindow="525" windowWidth="14340" windowHeight="7620" activeTab="1"/>
  </bookViews>
  <sheets>
    <sheet name="Dowozy" sheetId="1" r:id="rId1"/>
    <sheet name="Odwozy" sheetId="2" r:id="rId2"/>
    <sheet name="Rozliczenie kilometrów" sheetId="3" r:id="rId3"/>
  </sheets>
  <definedNames>
    <definedName name="_xlnm.Print_Area" localSheetId="0">Dowozy!$A$1:$AH$49</definedName>
    <definedName name="_xlnm.Print_Area" localSheetId="1">Odwozy!$A$1:$AK$43</definedName>
  </definedNames>
  <calcPr calcId="152511"/>
</workbook>
</file>

<file path=xl/calcChain.xml><?xml version="1.0" encoding="utf-8"?>
<calcChain xmlns="http://schemas.openxmlformats.org/spreadsheetml/2006/main">
  <c r="AE36" i="3" l="1"/>
  <c r="C197" i="2" l="1"/>
  <c r="AA36" i="3" l="1"/>
  <c r="X36" i="3"/>
  <c r="U36" i="3"/>
  <c r="L36" i="3"/>
  <c r="I36" i="3"/>
  <c r="F36" i="3"/>
  <c r="Y195" i="2"/>
  <c r="R189" i="2"/>
  <c r="Q189" i="2"/>
  <c r="J194" i="2"/>
  <c r="C194" i="2"/>
  <c r="C44" i="1"/>
  <c r="AE43" i="1"/>
  <c r="X43" i="1"/>
  <c r="Q43" i="1"/>
  <c r="J43" i="1"/>
  <c r="C43" i="1"/>
  <c r="AG183" i="2" l="1"/>
  <c r="T70" i="2"/>
  <c r="T71" i="2" s="1"/>
  <c r="T72" i="2" s="1"/>
  <c r="T73" i="2" s="1"/>
  <c r="T74" i="2" s="1"/>
  <c r="T75" i="2" s="1"/>
  <c r="T76" i="2" s="1"/>
  <c r="T77" i="2" s="1"/>
  <c r="T78" i="2" s="1"/>
  <c r="T79" i="2" s="1"/>
  <c r="T80" i="2" s="1"/>
  <c r="T81" i="2" s="1"/>
  <c r="T69" i="2"/>
  <c r="T55" i="2"/>
  <c r="T56" i="2" s="1"/>
  <c r="T57" i="2" s="1"/>
  <c r="T58" i="2" s="1"/>
  <c r="T59" i="2" s="1"/>
  <c r="T60" i="2" s="1"/>
  <c r="T61" i="2" s="1"/>
  <c r="T62" i="2" s="1"/>
  <c r="T63" i="2" s="1"/>
  <c r="T64" i="2" s="1"/>
  <c r="T54" i="2"/>
  <c r="T174" i="2"/>
  <c r="T175" i="2" s="1"/>
  <c r="T176" i="2" s="1"/>
  <c r="T177" i="2" s="1"/>
  <c r="T178" i="2" s="1"/>
  <c r="T179" i="2" s="1"/>
  <c r="T180" i="2" s="1"/>
  <c r="T181" i="2" s="1"/>
  <c r="T182" i="2" s="1"/>
  <c r="T183" i="2" s="1"/>
  <c r="T184" i="2" s="1"/>
  <c r="T185" i="2" s="1"/>
  <c r="T186" i="2" s="1"/>
  <c r="T159" i="2"/>
  <c r="T160" i="2" s="1"/>
  <c r="T161" i="2" s="1"/>
  <c r="T162" i="2" s="1"/>
  <c r="T163" i="2" s="1"/>
  <c r="T164" i="2" s="1"/>
  <c r="T165" i="2" s="1"/>
  <c r="T166" i="2" s="1"/>
  <c r="T167" i="2" s="1"/>
  <c r="T168" i="2" s="1"/>
  <c r="T169" i="2" s="1"/>
  <c r="T122" i="2"/>
  <c r="T123" i="2" s="1"/>
  <c r="T124" i="2" s="1"/>
  <c r="T125" i="2" s="1"/>
  <c r="T126" i="2" s="1"/>
  <c r="T127" i="2" s="1"/>
  <c r="T128" i="2" s="1"/>
  <c r="T129" i="2" s="1"/>
  <c r="T130" i="2" s="1"/>
  <c r="T131" i="2" s="1"/>
  <c r="T132" i="2" s="1"/>
  <c r="T133" i="2" s="1"/>
  <c r="T134" i="2" s="1"/>
  <c r="T107" i="2"/>
  <c r="T108" i="2" s="1"/>
  <c r="T109" i="2" s="1"/>
  <c r="T110" i="2" s="1"/>
  <c r="T111" i="2" s="1"/>
  <c r="T112" i="2" s="1"/>
  <c r="T113" i="2" s="1"/>
  <c r="T114" i="2" s="1"/>
  <c r="T115" i="2" s="1"/>
  <c r="T116" i="2" s="1"/>
  <c r="T117" i="2" s="1"/>
  <c r="AD36" i="3" l="1"/>
  <c r="R36" i="3"/>
  <c r="O36" i="3"/>
  <c r="C36" i="3"/>
  <c r="B42" i="3" l="1"/>
  <c r="AA28" i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Y28" i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F7" i="1" l="1"/>
  <c r="F8" i="1"/>
  <c r="F9" i="1"/>
  <c r="F10" i="1" s="1"/>
  <c r="F11" i="1" s="1"/>
  <c r="F12" i="1" s="1"/>
  <c r="F13" i="1" s="1"/>
  <c r="F14" i="1" s="1"/>
  <c r="F15" i="1" s="1"/>
  <c r="F16" i="1" s="1"/>
  <c r="F6" i="1"/>
  <c r="D6" i="1"/>
  <c r="AE35" i="3"/>
  <c r="AH165" i="2" l="1"/>
  <c r="AH166" i="2" s="1"/>
  <c r="AH167" i="2" s="1"/>
  <c r="AH168" i="2" s="1"/>
  <c r="AH169" i="2" s="1"/>
  <c r="AH170" i="2" s="1"/>
  <c r="AH171" i="2" s="1"/>
  <c r="AH172" i="2" s="1"/>
  <c r="AH173" i="2" s="1"/>
  <c r="AH174" i="2" s="1"/>
  <c r="AH175" i="2" s="1"/>
  <c r="AH176" i="2" s="1"/>
  <c r="AH177" i="2" s="1"/>
  <c r="AH178" i="2" s="1"/>
  <c r="AH179" i="2" s="1"/>
  <c r="AH180" i="2" s="1"/>
  <c r="AJ160" i="2"/>
  <c r="AJ161" i="2" s="1"/>
  <c r="AJ162" i="2" s="1"/>
  <c r="AJ163" i="2" s="1"/>
  <c r="AJ164" i="2" s="1"/>
  <c r="AJ165" i="2" s="1"/>
  <c r="AJ166" i="2" s="1"/>
  <c r="AJ167" i="2" s="1"/>
  <c r="AJ168" i="2" s="1"/>
  <c r="AJ169" i="2" s="1"/>
  <c r="AJ170" i="2" s="1"/>
  <c r="AJ171" i="2" s="1"/>
  <c r="AJ172" i="2" s="1"/>
  <c r="AJ173" i="2" s="1"/>
  <c r="AJ174" i="2" s="1"/>
  <c r="AJ175" i="2" s="1"/>
  <c r="AJ176" i="2" s="1"/>
  <c r="AJ177" i="2" s="1"/>
  <c r="AJ178" i="2" s="1"/>
  <c r="AJ179" i="2" s="1"/>
  <c r="AJ180" i="2" s="1"/>
  <c r="AJ159" i="2"/>
  <c r="AH159" i="2"/>
  <c r="AH160" i="2" s="1"/>
  <c r="AH161" i="2" s="1"/>
  <c r="AH162" i="2" s="1"/>
  <c r="AH163" i="2" s="1"/>
  <c r="AH113" i="2"/>
  <c r="AH114" i="2" s="1"/>
  <c r="AH115" i="2" s="1"/>
  <c r="AH116" i="2" s="1"/>
  <c r="AH117" i="2" s="1"/>
  <c r="AH118" i="2" s="1"/>
  <c r="AH119" i="2" s="1"/>
  <c r="AH120" i="2" s="1"/>
  <c r="AH121" i="2" s="1"/>
  <c r="AH122" i="2" s="1"/>
  <c r="AH123" i="2" s="1"/>
  <c r="AH124" i="2" s="1"/>
  <c r="AH125" i="2" s="1"/>
  <c r="AH126" i="2" s="1"/>
  <c r="AH127" i="2" s="1"/>
  <c r="AH128" i="2" s="1"/>
  <c r="AH108" i="2"/>
  <c r="AH109" i="2" s="1"/>
  <c r="AH110" i="2" s="1"/>
  <c r="AH111" i="2" s="1"/>
  <c r="AJ107" i="2"/>
  <c r="AJ108" i="2" s="1"/>
  <c r="AJ109" i="2" s="1"/>
  <c r="AJ110" i="2" s="1"/>
  <c r="AJ111" i="2" s="1"/>
  <c r="AJ112" i="2" s="1"/>
  <c r="AJ113" i="2" s="1"/>
  <c r="AJ114" i="2" s="1"/>
  <c r="AJ115" i="2" s="1"/>
  <c r="AJ116" i="2" s="1"/>
  <c r="AJ117" i="2" s="1"/>
  <c r="AJ118" i="2" s="1"/>
  <c r="AJ119" i="2" s="1"/>
  <c r="AJ120" i="2" s="1"/>
  <c r="AJ121" i="2" s="1"/>
  <c r="AJ122" i="2" s="1"/>
  <c r="AJ123" i="2" s="1"/>
  <c r="AJ124" i="2" s="1"/>
  <c r="AJ125" i="2" s="1"/>
  <c r="AJ126" i="2" s="1"/>
  <c r="AJ127" i="2" s="1"/>
  <c r="AJ128" i="2" s="1"/>
  <c r="AH107" i="2"/>
  <c r="AH59" i="2"/>
  <c r="AH60" i="2" s="1"/>
  <c r="AH61" i="2" s="1"/>
  <c r="AH62" i="2" s="1"/>
  <c r="AH63" i="2" s="1"/>
  <c r="AH64" i="2" s="1"/>
  <c r="AH65" i="2" s="1"/>
  <c r="AH66" i="2" s="1"/>
  <c r="AH67" i="2" s="1"/>
  <c r="AH68" i="2" s="1"/>
  <c r="AH69" i="2" s="1"/>
  <c r="AH70" i="2" s="1"/>
  <c r="AH71" i="2" s="1"/>
  <c r="AH72" i="2" s="1"/>
  <c r="AH73" i="2" s="1"/>
  <c r="AH74" i="2" s="1"/>
  <c r="AJ53" i="2"/>
  <c r="AJ54" i="2" s="1"/>
  <c r="AJ55" i="2" s="1"/>
  <c r="AJ56" i="2" s="1"/>
  <c r="AJ57" i="2" s="1"/>
  <c r="AJ58" i="2" s="1"/>
  <c r="AJ59" i="2" s="1"/>
  <c r="AJ60" i="2" s="1"/>
  <c r="AJ61" i="2" s="1"/>
  <c r="AJ62" i="2" s="1"/>
  <c r="AJ63" i="2" s="1"/>
  <c r="AJ64" i="2" s="1"/>
  <c r="AJ65" i="2" s="1"/>
  <c r="AJ66" i="2" s="1"/>
  <c r="AJ67" i="2" s="1"/>
  <c r="AJ68" i="2" s="1"/>
  <c r="AJ69" i="2" s="1"/>
  <c r="AJ70" i="2" s="1"/>
  <c r="AJ71" i="2" s="1"/>
  <c r="AJ72" i="2" s="1"/>
  <c r="AJ73" i="2" s="1"/>
  <c r="AJ74" i="2" s="1"/>
  <c r="AH53" i="2"/>
  <c r="AH54" i="2" s="1"/>
  <c r="AH55" i="2" s="1"/>
  <c r="AH56" i="2" s="1"/>
  <c r="AH57" i="2" s="1"/>
  <c r="AH10" i="2"/>
  <c r="AH11" i="2" s="1"/>
  <c r="AH12" i="2" s="1"/>
  <c r="AH13" i="2" s="1"/>
  <c r="AH14" i="2" s="1"/>
  <c r="AH15" i="2" s="1"/>
  <c r="AH16" i="2" s="1"/>
  <c r="AH17" i="2" s="1"/>
  <c r="AH18" i="2" s="1"/>
  <c r="AH19" i="2" s="1"/>
  <c r="AH20" i="2" s="1"/>
  <c r="AH21" i="2" s="1"/>
  <c r="AH22" i="2" s="1"/>
  <c r="AH23" i="2" s="1"/>
  <c r="AH24" i="2" s="1"/>
  <c r="AH25" i="2" s="1"/>
  <c r="AA6" i="1" l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Y6" i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T6" i="1"/>
  <c r="T7" i="1" s="1"/>
  <c r="T8" i="1" s="1"/>
  <c r="T9" i="1" s="1"/>
  <c r="T10" i="1" s="1"/>
  <c r="T11" i="1" s="1"/>
  <c r="T12" i="1" s="1"/>
  <c r="T13" i="1" s="1"/>
  <c r="T14" i="1" s="1"/>
  <c r="R6" i="1"/>
  <c r="R7" i="1" s="1"/>
  <c r="R8" i="1" s="1"/>
  <c r="R9" i="1" s="1"/>
  <c r="R10" i="1" s="1"/>
  <c r="R11" i="1" s="1"/>
  <c r="R12" i="1" s="1"/>
  <c r="R13" i="1" s="1"/>
  <c r="R14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D7" i="1"/>
  <c r="D8" i="1" s="1"/>
  <c r="D9" i="1" s="1"/>
  <c r="D10" i="1" s="1"/>
  <c r="D11" i="1" s="1"/>
  <c r="D12" i="1" s="1"/>
  <c r="D13" i="1" s="1"/>
  <c r="D14" i="1" s="1"/>
  <c r="D15" i="1" s="1"/>
  <c r="D16" i="1" s="1"/>
  <c r="AB177" i="2" l="1"/>
  <c r="AB178" i="2" s="1"/>
  <c r="AB179" i="2" s="1"/>
  <c r="AB180" i="2" s="1"/>
  <c r="AB181" i="2" s="1"/>
  <c r="AB182" i="2" s="1"/>
  <c r="AB183" i="2" s="1"/>
  <c r="AB184" i="2" s="1"/>
  <c r="AB185" i="2" s="1"/>
  <c r="AB186" i="2" s="1"/>
  <c r="AB187" i="2" s="1"/>
  <c r="AB188" i="2" s="1"/>
  <c r="Z177" i="2"/>
  <c r="Z178" i="2" s="1"/>
  <c r="Z179" i="2" s="1"/>
  <c r="Z180" i="2" s="1"/>
  <c r="Z181" i="2" s="1"/>
  <c r="Z182" i="2" s="1"/>
  <c r="Z183" i="2" s="1"/>
  <c r="Z184" i="2" s="1"/>
  <c r="Z185" i="2" s="1"/>
  <c r="Z186" i="2" s="1"/>
  <c r="Z187" i="2" s="1"/>
  <c r="Z188" i="2" s="1"/>
  <c r="Z124" i="2"/>
  <c r="Z125" i="2" s="1"/>
  <c r="Z126" i="2" s="1"/>
  <c r="Z127" i="2" s="1"/>
  <c r="Z128" i="2" s="1"/>
  <c r="Z129" i="2" s="1"/>
  <c r="Z130" i="2" s="1"/>
  <c r="Z131" i="2" s="1"/>
  <c r="Z132" i="2" s="1"/>
  <c r="Z133" i="2" s="1"/>
  <c r="Z134" i="2" s="1"/>
  <c r="Z135" i="2" s="1"/>
  <c r="Z71" i="2"/>
  <c r="Z72" i="2" s="1"/>
  <c r="Z73" i="2" s="1"/>
  <c r="Z74" i="2" s="1"/>
  <c r="Z75" i="2" s="1"/>
  <c r="Z76" i="2" s="1"/>
  <c r="Z77" i="2" s="1"/>
  <c r="Z78" i="2" s="1"/>
  <c r="Z79" i="2" s="1"/>
  <c r="Z80" i="2" s="1"/>
  <c r="Z81" i="2" s="1"/>
  <c r="Z82" i="2" s="1"/>
  <c r="T23" i="1" l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R23" i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M28" i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F29" i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D29" i="1"/>
  <c r="K28" i="1" l="1"/>
  <c r="AH14" i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6" i="1" s="1"/>
  <c r="AH27" i="1" s="1"/>
  <c r="AH28" i="1" s="1"/>
  <c r="AH29" i="1" s="1"/>
  <c r="AH30" i="1" s="1"/>
  <c r="AH31" i="1" s="1"/>
  <c r="AH32" i="1" s="1"/>
  <c r="AF14" i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6" i="1" s="1"/>
  <c r="AF27" i="1" s="1"/>
  <c r="AF28" i="1" s="1"/>
  <c r="AF29" i="1" s="1"/>
  <c r="AF30" i="1" s="1"/>
  <c r="AF31" i="1" s="1"/>
  <c r="AF32" i="1" s="1"/>
  <c r="AH6" i="1"/>
  <c r="AH7" i="1" s="1"/>
  <c r="AH8" i="1" s="1"/>
  <c r="AH9" i="1" s="1"/>
  <c r="AF6" i="1"/>
  <c r="AF7" i="1" s="1"/>
  <c r="AF8" i="1" s="1"/>
  <c r="AF9" i="1" s="1"/>
  <c r="Z159" i="2"/>
  <c r="Z160" i="2" s="1"/>
  <c r="Z161" i="2" s="1"/>
  <c r="Z162" i="2" s="1"/>
  <c r="Z163" i="2" s="1"/>
  <c r="Z164" i="2" s="1"/>
  <c r="Z165" i="2" s="1"/>
  <c r="Z166" i="2" s="1"/>
  <c r="Z167" i="2" s="1"/>
  <c r="Z168" i="2" s="1"/>
  <c r="Z169" i="2" s="1"/>
  <c r="Z170" i="2" s="1"/>
  <c r="Z171" i="2" s="1"/>
  <c r="Z172" i="2" s="1"/>
  <c r="Z173" i="2" s="1"/>
  <c r="Z174" i="2" s="1"/>
  <c r="AB124" i="2"/>
  <c r="AB125" i="2" s="1"/>
  <c r="AB126" i="2" s="1"/>
  <c r="AB127" i="2" s="1"/>
  <c r="AB128" i="2" s="1"/>
  <c r="AB129" i="2" s="1"/>
  <c r="AB130" i="2" s="1"/>
  <c r="AB131" i="2" s="1"/>
  <c r="AB132" i="2" s="1"/>
  <c r="AB133" i="2" s="1"/>
  <c r="AB134" i="2" s="1"/>
  <c r="AB135" i="2" s="1"/>
  <c r="Z107" i="2"/>
  <c r="Z108" i="2" s="1"/>
  <c r="Z109" i="2" s="1"/>
  <c r="Z110" i="2" s="1"/>
  <c r="Z111" i="2" s="1"/>
  <c r="Z112" i="2" s="1"/>
  <c r="Z113" i="2" s="1"/>
  <c r="Z114" i="2" s="1"/>
  <c r="Z115" i="2" s="1"/>
  <c r="Z116" i="2" s="1"/>
  <c r="Z117" i="2" s="1"/>
  <c r="Z118" i="2" s="1"/>
  <c r="Z119" i="2" s="1"/>
  <c r="Z120" i="2" s="1"/>
  <c r="Z121" i="2" s="1"/>
  <c r="Z106" i="2"/>
  <c r="AB71" i="2"/>
  <c r="AB72" i="2" s="1"/>
  <c r="AB73" i="2" s="1"/>
  <c r="AB74" i="2" s="1"/>
  <c r="AB75" i="2" s="1"/>
  <c r="AB76" i="2" s="1"/>
  <c r="AB77" i="2" s="1"/>
  <c r="AB78" i="2" s="1"/>
  <c r="AB79" i="2" s="1"/>
  <c r="AB80" i="2" s="1"/>
  <c r="AB81" i="2" s="1"/>
  <c r="AB82" i="2" s="1"/>
  <c r="Z53" i="2"/>
  <c r="Z54" i="2" s="1"/>
  <c r="Z55" i="2" s="1"/>
  <c r="Z56" i="2" s="1"/>
  <c r="Z57" i="2" s="1"/>
  <c r="Z58" i="2" s="1"/>
  <c r="Z59" i="2" s="1"/>
  <c r="Z60" i="2" s="1"/>
  <c r="Z61" i="2" s="1"/>
  <c r="Z62" i="2" s="1"/>
  <c r="Z63" i="2" s="1"/>
  <c r="Z64" i="2" s="1"/>
  <c r="Z65" i="2" s="1"/>
  <c r="Z66" i="2" s="1"/>
  <c r="Z67" i="2" s="1"/>
  <c r="Z68" i="2" s="1"/>
  <c r="Z4" i="2"/>
  <c r="Z5" i="2" s="1"/>
  <c r="Z6" i="2" s="1"/>
  <c r="Z7" i="2" s="1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2" i="2"/>
  <c r="Z23" i="2" s="1"/>
  <c r="Z24" i="2" s="1"/>
  <c r="Z25" i="2" s="1"/>
  <c r="Z26" i="2" s="1"/>
  <c r="Z27" i="2" s="1"/>
  <c r="Z28" i="2" s="1"/>
  <c r="Z29" i="2" s="1"/>
  <c r="Z30" i="2" s="1"/>
  <c r="K159" i="2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07" i="2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55" i="2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54" i="2"/>
  <c r="F13" i="2"/>
  <c r="F5" i="2"/>
  <c r="F6" i="2"/>
  <c r="F7" i="2" s="1"/>
  <c r="F8" i="2" s="1"/>
  <c r="F9" i="2" s="1"/>
  <c r="F10" i="2" s="1"/>
  <c r="F4" i="2"/>
  <c r="F53" i="2"/>
  <c r="F62" i="2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106" i="2"/>
  <c r="F115" i="2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59" i="2"/>
  <c r="F169" i="2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68" i="2"/>
  <c r="D168" i="2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59" i="2"/>
  <c r="D160" i="2" s="1"/>
  <c r="D161" i="2" s="1"/>
  <c r="D162" i="2" s="1"/>
  <c r="D163" i="2" s="1"/>
  <c r="D164" i="2" s="1"/>
  <c r="D165" i="2" s="1"/>
  <c r="D115" i="2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06" i="2"/>
  <c r="D107" i="2" s="1"/>
  <c r="D108" i="2" s="1"/>
  <c r="D109" i="2" s="1"/>
  <c r="D110" i="2" s="1"/>
  <c r="D111" i="2" s="1"/>
  <c r="D112" i="2" s="1"/>
  <c r="D62" i="2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53" i="2"/>
  <c r="D54" i="2" s="1"/>
  <c r="D55" i="2" s="1"/>
  <c r="D56" i="2" s="1"/>
  <c r="D57" i="2" s="1"/>
  <c r="D58" i="2" s="1"/>
  <c r="D59" i="2" s="1"/>
  <c r="AB22" i="2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Z31" i="2"/>
  <c r="Z32" i="2" s="1"/>
  <c r="Z33" i="2" l="1"/>
  <c r="Z37" i="2" s="1"/>
  <c r="Z38" i="2" s="1"/>
  <c r="Z34" i="2"/>
  <c r="Z35" i="2" s="1"/>
  <c r="Z36" i="2" s="1"/>
  <c r="D13" i="2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135" i="2" l="1"/>
  <c r="AB159" i="2" l="1"/>
  <c r="AB160" i="2" s="1"/>
  <c r="AB161" i="2" s="1"/>
  <c r="AB162" i="2" s="1"/>
  <c r="AB163" i="2" s="1"/>
  <c r="AB164" i="2" s="1"/>
  <c r="AB165" i="2" s="1"/>
  <c r="AB166" i="2" s="1"/>
  <c r="AB167" i="2" s="1"/>
  <c r="AB168" i="2" s="1"/>
  <c r="AB169" i="2" s="1"/>
  <c r="AB170" i="2" s="1"/>
  <c r="AB171" i="2" s="1"/>
  <c r="AB172" i="2" s="1"/>
  <c r="AB173" i="2" s="1"/>
  <c r="AB174" i="2" s="1"/>
  <c r="M159" i="2"/>
  <c r="M160" i="2" s="1"/>
  <c r="M161" i="2" s="1"/>
  <c r="M162" i="2" s="1"/>
  <c r="M163" i="2" s="1"/>
  <c r="M164" i="2" s="1"/>
  <c r="M165" i="2" s="1"/>
  <c r="M166" i="2" s="1"/>
  <c r="M167" i="2" s="1"/>
  <c r="M168" i="2" s="1"/>
  <c r="M169" i="2" s="1"/>
  <c r="M170" i="2" s="1"/>
  <c r="M171" i="2" s="1"/>
  <c r="M172" i="2" s="1"/>
  <c r="F160" i="2"/>
  <c r="F161" i="2" s="1"/>
  <c r="F162" i="2" s="1"/>
  <c r="F163" i="2" s="1"/>
  <c r="F164" i="2" s="1"/>
  <c r="F165" i="2" s="1"/>
  <c r="AB106" i="2"/>
  <c r="AB107" i="2" s="1"/>
  <c r="AB108" i="2" s="1"/>
  <c r="AB109" i="2" s="1"/>
  <c r="AB110" i="2" s="1"/>
  <c r="AB111" i="2" s="1"/>
  <c r="AB112" i="2" s="1"/>
  <c r="AB113" i="2" s="1"/>
  <c r="AB114" i="2" s="1"/>
  <c r="AB115" i="2" s="1"/>
  <c r="AB116" i="2" s="1"/>
  <c r="AB117" i="2" s="1"/>
  <c r="AB118" i="2" s="1"/>
  <c r="AB119" i="2" s="1"/>
  <c r="AB120" i="2" s="1"/>
  <c r="AB121" i="2" s="1"/>
  <c r="M107" i="2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F107" i="2"/>
  <c r="F108" i="2" s="1"/>
  <c r="F109" i="2" s="1"/>
  <c r="F110" i="2" s="1"/>
  <c r="F111" i="2" s="1"/>
  <c r="F112" i="2" s="1"/>
  <c r="AB53" i="2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B64" i="2" s="1"/>
  <c r="AB65" i="2" s="1"/>
  <c r="AB66" i="2" s="1"/>
  <c r="AB67" i="2" s="1"/>
  <c r="AB68" i="2" s="1"/>
  <c r="M54" i="2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F54" i="2"/>
  <c r="F55" i="2" s="1"/>
  <c r="F56" i="2" s="1"/>
  <c r="F57" i="2" s="1"/>
  <c r="F58" i="2" s="1"/>
  <c r="F59" i="2" s="1"/>
  <c r="T19" i="2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R19" i="2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F14" i="2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AJ4" i="2"/>
  <c r="AJ5" i="2" s="1"/>
  <c r="AJ6" i="2" s="1"/>
  <c r="AJ7" i="2" s="1"/>
  <c r="AJ8" i="2" s="1"/>
  <c r="AJ9" i="2" s="1"/>
  <c r="AJ10" i="2" s="1"/>
  <c r="AJ11" i="2" s="1"/>
  <c r="AJ12" i="2" s="1"/>
  <c r="AJ13" i="2" s="1"/>
  <c r="AJ14" i="2" s="1"/>
  <c r="AJ15" i="2" s="1"/>
  <c r="AJ16" i="2" s="1"/>
  <c r="AJ17" i="2" s="1"/>
  <c r="AJ18" i="2" s="1"/>
  <c r="AJ19" i="2" s="1"/>
  <c r="AJ20" i="2" s="1"/>
  <c r="AJ21" i="2" s="1"/>
  <c r="AJ22" i="2" s="1"/>
  <c r="AJ23" i="2" s="1"/>
  <c r="AJ24" i="2" s="1"/>
  <c r="AJ25" i="2" s="1"/>
  <c r="AH4" i="2"/>
  <c r="AH5" i="2" s="1"/>
  <c r="AH6" i="2" s="1"/>
  <c r="AH7" i="2" s="1"/>
  <c r="AH8" i="2" s="1"/>
  <c r="AB4" i="2"/>
  <c r="AB5" i="2" s="1"/>
  <c r="AB6" i="2" s="1"/>
  <c r="AB7" i="2" s="1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T4" i="2"/>
  <c r="T5" i="2" s="1"/>
  <c r="T6" i="2" s="1"/>
  <c r="T7" i="2" s="1"/>
  <c r="T8" i="2" s="1"/>
  <c r="T9" i="2" s="1"/>
  <c r="T10" i="2" s="1"/>
  <c r="T11" i="2" s="1"/>
  <c r="T12" i="2" s="1"/>
  <c r="T13" i="2" s="1"/>
  <c r="T14" i="2" s="1"/>
  <c r="R4" i="2"/>
  <c r="R5" i="2" s="1"/>
  <c r="R6" i="2" s="1"/>
  <c r="R7" i="2" s="1"/>
  <c r="R8" i="2" s="1"/>
  <c r="R9" i="2" s="1"/>
  <c r="R10" i="2" s="1"/>
  <c r="R11" i="2" s="1"/>
  <c r="R12" i="2" s="1"/>
  <c r="R13" i="2" s="1"/>
  <c r="R14" i="2" s="1"/>
  <c r="M4" i="2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K4" i="2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D4" i="2"/>
  <c r="D5" i="2" s="1"/>
  <c r="D6" i="2" s="1"/>
  <c r="D7" i="2" s="1"/>
  <c r="D8" i="2" s="1"/>
  <c r="D9" i="2" s="1"/>
  <c r="D10" i="2" s="1"/>
  <c r="M174" i="2" l="1"/>
  <c r="M175" i="2" s="1"/>
  <c r="M176" i="2" s="1"/>
  <c r="M177" i="2" s="1"/>
  <c r="M178" i="2" s="1"/>
  <c r="M179" i="2" s="1"/>
  <c r="M180" i="2" s="1"/>
  <c r="M181" i="2" s="1"/>
  <c r="M182" i="2" s="1"/>
  <c r="M183" i="2" s="1"/>
  <c r="M184" i="2" s="1"/>
  <c r="M185" i="2" s="1"/>
  <c r="M186" i="2" s="1"/>
  <c r="M187" i="2" s="1"/>
  <c r="M173" i="2"/>
  <c r="M122" i="2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21" i="2"/>
  <c r="K29" i="1" l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D30" i="1"/>
  <c r="D31" i="1" s="1"/>
  <c r="D32" i="1" s="1"/>
  <c r="D33" i="1" s="1"/>
  <c r="D34" i="1" s="1"/>
  <c r="D35" i="1" s="1"/>
  <c r="D36" i="1" s="1"/>
  <c r="D37" i="1" s="1"/>
  <c r="D38" i="1" s="1"/>
  <c r="D39" i="1" s="1"/>
  <c r="D40" i="1" s="1"/>
</calcChain>
</file>

<file path=xl/sharedStrings.xml><?xml version="1.0" encoding="utf-8"?>
<sst xmlns="http://schemas.openxmlformats.org/spreadsheetml/2006/main" count="1128" uniqueCount="189">
  <si>
    <t>Autobus 1.</t>
  </si>
  <si>
    <t>Autobus 2</t>
  </si>
  <si>
    <t>Autobus 3</t>
  </si>
  <si>
    <t>Autobus 4</t>
  </si>
  <si>
    <t>Autobus 5</t>
  </si>
  <si>
    <t>Dowóz Brudzew</t>
  </si>
  <si>
    <t>Odległość narastająco</t>
  </si>
  <si>
    <t>Czas</t>
  </si>
  <si>
    <t>Godzina</t>
  </si>
  <si>
    <t>Brudzew szkoła</t>
  </si>
  <si>
    <t xml:space="preserve">Brudzew, szkoła 04 </t>
  </si>
  <si>
    <t>Brudzew, pl. Wolności</t>
  </si>
  <si>
    <t xml:space="preserve">Brudzew, pl. Wolności 06 </t>
  </si>
  <si>
    <t>Brudzew, pl. Wolności 06</t>
  </si>
  <si>
    <t>Janiszew, pos 75a</t>
  </si>
  <si>
    <t>Brudzew, Piaski</t>
  </si>
  <si>
    <t xml:space="preserve">Cichów, pos.05 04 </t>
  </si>
  <si>
    <t>Brudzyń, bloki 05</t>
  </si>
  <si>
    <t>Janiszew czworaki</t>
  </si>
  <si>
    <t>Bogdałów KWB</t>
  </si>
  <si>
    <t xml:space="preserve">Cichów, remiza 01 </t>
  </si>
  <si>
    <t xml:space="preserve">Brudzyń, skrz. 02 </t>
  </si>
  <si>
    <t>Janiszew, pos. 39</t>
  </si>
  <si>
    <t>Krwony pos. 65</t>
  </si>
  <si>
    <t xml:space="preserve">Janów, pos. 19a 03 </t>
  </si>
  <si>
    <t xml:space="preserve">Brudzyń, 03 </t>
  </si>
  <si>
    <t>Koźmin, pos 71</t>
  </si>
  <si>
    <t>Krwony pos. 70A</t>
  </si>
  <si>
    <t xml:space="preserve">Janów, las 05 </t>
  </si>
  <si>
    <t xml:space="preserve">Tarnowa, 01 </t>
  </si>
  <si>
    <t xml:space="preserve">Smolina, pos. 7 02 </t>
  </si>
  <si>
    <t>Koźmin, remiza</t>
  </si>
  <si>
    <t xml:space="preserve">Janów, las 06 </t>
  </si>
  <si>
    <t>Olimpia 20</t>
  </si>
  <si>
    <t xml:space="preserve">Chrząblice, 01 </t>
  </si>
  <si>
    <t>Koźmin szkoła</t>
  </si>
  <si>
    <t xml:space="preserve">Janów, skrz. 04 </t>
  </si>
  <si>
    <t xml:space="preserve">Olimpia, 01 </t>
  </si>
  <si>
    <t xml:space="preserve">Chrząblice, OSP 03 </t>
  </si>
  <si>
    <t>Kuźnica Janiszewska, pos. 2 01</t>
  </si>
  <si>
    <t xml:space="preserve">Janów, sklep 08 </t>
  </si>
  <si>
    <t xml:space="preserve">Olimpia, I 04 </t>
  </si>
  <si>
    <t>Chrząblice 51</t>
  </si>
  <si>
    <t xml:space="preserve">Kuźnica Janiszewska pos. 10 04 </t>
  </si>
  <si>
    <t xml:space="preserve">Janów, szkoła 01 </t>
  </si>
  <si>
    <t xml:space="preserve">Bierzmo, remiza 03 </t>
  </si>
  <si>
    <t xml:space="preserve">Izabelin, pos. 4 02 </t>
  </si>
  <si>
    <t xml:space="preserve">Kuźnica Janiszewska, pos. 2 01 </t>
  </si>
  <si>
    <t xml:space="preserve">Kwiatków, nawrót 02 </t>
  </si>
  <si>
    <t xml:space="preserve">Bierzmo, 02 </t>
  </si>
  <si>
    <t xml:space="preserve">Izabelin, pos. 14 01 </t>
  </si>
  <si>
    <t xml:space="preserve">Koźmin, szkoła 06 </t>
  </si>
  <si>
    <t xml:space="preserve">Głowy, 01 </t>
  </si>
  <si>
    <t>Bierzmo, 06</t>
  </si>
  <si>
    <t xml:space="preserve">Galew, remiza 07 </t>
  </si>
  <si>
    <t>Kuźnica Janiszewska pos 42</t>
  </si>
  <si>
    <t xml:space="preserve">Głowy, krzyż 04 </t>
  </si>
  <si>
    <t xml:space="preserve">Galew, żwirownia 04 </t>
  </si>
  <si>
    <t xml:space="preserve">Sacały las </t>
  </si>
  <si>
    <t>Koźmin, pos. 71 01</t>
  </si>
  <si>
    <t xml:space="preserve">Galew, szkoła 05 </t>
  </si>
  <si>
    <t>Krwony, skrz</t>
  </si>
  <si>
    <t xml:space="preserve">Koźmin, remiza 03 </t>
  </si>
  <si>
    <t xml:space="preserve">Olimpia, skrz. 05 </t>
  </si>
  <si>
    <t>Marulew, krzyż 02</t>
  </si>
  <si>
    <t>Krwony szkoła</t>
  </si>
  <si>
    <t>Cichów pos 5</t>
  </si>
  <si>
    <t xml:space="preserve">Olimpia, 02 </t>
  </si>
  <si>
    <t>Marulew, pos. 5 04</t>
  </si>
  <si>
    <t>Krwony remiza</t>
  </si>
  <si>
    <t>Cichów remiza</t>
  </si>
  <si>
    <t xml:space="preserve">Dąbrowa, remiza 01 </t>
  </si>
  <si>
    <t xml:space="preserve">Tarnowa, pos. 22 05 </t>
  </si>
  <si>
    <t xml:space="preserve">Brudzew, Plac Wolności 06 </t>
  </si>
  <si>
    <t>Cichów, pos 5</t>
  </si>
  <si>
    <t xml:space="preserve">Dąbrowa, 04 </t>
  </si>
  <si>
    <t xml:space="preserve">Tarnowa, świetlica 03 </t>
  </si>
  <si>
    <t xml:space="preserve">Dąbrowa, pos. 30a 06 </t>
  </si>
  <si>
    <t xml:space="preserve">Brudzew, krzyż 11 </t>
  </si>
  <si>
    <t xml:space="preserve">Dąbrowa,  pos. 45 07 </t>
  </si>
  <si>
    <t>Wincentów</t>
  </si>
  <si>
    <t>Dzierżązna</t>
  </si>
  <si>
    <t>Brudzyń, skrz. 01</t>
  </si>
  <si>
    <t>Szadów Księży (pasze)</t>
  </si>
  <si>
    <t>Brudzyń, bloki 07</t>
  </si>
  <si>
    <t>Szadów Księży (nr 13)</t>
  </si>
  <si>
    <t>Szadów Księży (skrz.)</t>
  </si>
  <si>
    <t>Kalinowa Sklep</t>
  </si>
  <si>
    <t>Kalinowa II</t>
  </si>
  <si>
    <t>Kalinowa I</t>
  </si>
  <si>
    <t>Bogdałów 8A</t>
  </si>
  <si>
    <t>Bratuszyn 12</t>
  </si>
  <si>
    <t>Kolnica skrz</t>
  </si>
  <si>
    <t>Kolnica pos 6</t>
  </si>
  <si>
    <t>Dowóz Galew</t>
  </si>
  <si>
    <t>Dowóz Koźmin</t>
  </si>
  <si>
    <t xml:space="preserve">Kolnica, pos. 6 03 </t>
  </si>
  <si>
    <t xml:space="preserve">Kolnica, skrz. 01 </t>
  </si>
  <si>
    <t xml:space="preserve">Bratuszyn, figura 05 </t>
  </si>
  <si>
    <t xml:space="preserve">Bratuszyn, pos. 12 04 </t>
  </si>
  <si>
    <t xml:space="preserve">Bratuszyn, pos. 23 01 </t>
  </si>
  <si>
    <t>Galew Szkoła</t>
  </si>
  <si>
    <t>Ilość Kilometrów Autobus 2</t>
  </si>
  <si>
    <t>Ilość Kilometrów Autobus 1</t>
  </si>
  <si>
    <t>Ilość kilometrów Autobus 4</t>
  </si>
  <si>
    <t>Ilość kilometrów Autobus 5</t>
  </si>
  <si>
    <t>304 mod</t>
  </si>
  <si>
    <t xml:space="preserve">Cichów, pos. 5 04 </t>
  </si>
  <si>
    <t>Brudzew, Turkowska</t>
  </si>
  <si>
    <t>Cichów, remiza</t>
  </si>
  <si>
    <t>Brudzyń, bloki</t>
  </si>
  <si>
    <t>Brudzyń, skrz</t>
  </si>
  <si>
    <t xml:space="preserve">Bogdałów, KWB 06 </t>
  </si>
  <si>
    <t xml:space="preserve">Krwony, pos. 65 09 </t>
  </si>
  <si>
    <t xml:space="preserve">Cichów, 06 </t>
  </si>
  <si>
    <t xml:space="preserve">Krwony, pos. 70A 01 </t>
  </si>
  <si>
    <t xml:space="preserve">Krwony, remiza 07 </t>
  </si>
  <si>
    <t xml:space="preserve">Krwony, szkoła 05 </t>
  </si>
  <si>
    <t xml:space="preserve">Krwony, skrz. 03 </t>
  </si>
  <si>
    <t xml:space="preserve">Sacały, las 02 </t>
  </si>
  <si>
    <t xml:space="preserve">Koźmin, remiza 04 </t>
  </si>
  <si>
    <t xml:space="preserve">Kuźnica Janiszewska, pos 42 06 </t>
  </si>
  <si>
    <t xml:space="preserve">Koźmin, pos. 71 01 </t>
  </si>
  <si>
    <t>Izabelin, pos. 14 01</t>
  </si>
  <si>
    <t>Olimpia, 02</t>
  </si>
  <si>
    <t>Tarnowa, 02</t>
  </si>
  <si>
    <t>Janów, 02</t>
  </si>
  <si>
    <t>Cichów, remiza 02</t>
  </si>
  <si>
    <t>306 mod</t>
  </si>
  <si>
    <t>305 mod</t>
  </si>
  <si>
    <t>Ilość Kilometrów Autobus 3</t>
  </si>
  <si>
    <t>Ilość Kilometrów Autobus 5</t>
  </si>
  <si>
    <t>Kolnica 15a</t>
  </si>
  <si>
    <t>Kolnica 15A</t>
  </si>
  <si>
    <t>PN-CZW</t>
  </si>
  <si>
    <t>PT</t>
  </si>
  <si>
    <t>Razem Dowozy</t>
  </si>
  <si>
    <t>Bogdałów pos.28</t>
  </si>
  <si>
    <t>Bogdałów pos 8A</t>
  </si>
  <si>
    <t>Bogdałów 37</t>
  </si>
  <si>
    <t>Ilość kilometrów Autobus 2</t>
  </si>
  <si>
    <t>Ilość kilometrów Autobus 1</t>
  </si>
  <si>
    <t>Liczba kilometrów</t>
  </si>
  <si>
    <t>pn</t>
  </si>
  <si>
    <t>czw</t>
  </si>
  <si>
    <t>nie</t>
  </si>
  <si>
    <t>wt</t>
  </si>
  <si>
    <t>pt</t>
  </si>
  <si>
    <t>śr</t>
  </si>
  <si>
    <t>so</t>
  </si>
  <si>
    <t>Ogółem:</t>
  </si>
  <si>
    <t>Liczba dni nauki</t>
  </si>
  <si>
    <t>Kilometry</t>
  </si>
  <si>
    <t>Dowozy</t>
  </si>
  <si>
    <t>Odwozy</t>
  </si>
  <si>
    <t>Głowy,01</t>
  </si>
  <si>
    <t>Podłużyce 15 (nwarót Kościól Posoka)</t>
  </si>
  <si>
    <t>Brudzew, Polna 5</t>
  </si>
  <si>
    <t xml:space="preserve">Cichów, pos. 11 08 </t>
  </si>
  <si>
    <t>Podłużyce 15 (nawrót Kościól Posoka)</t>
  </si>
  <si>
    <t>Kuźnica Janiszewska pos. 10 04</t>
  </si>
  <si>
    <t>cz</t>
  </si>
  <si>
    <t>n</t>
  </si>
  <si>
    <t>Razem odwozy</t>
  </si>
  <si>
    <t>Bogdałów, pos. 28</t>
  </si>
  <si>
    <t>Krwony, pos. 70A</t>
  </si>
  <si>
    <t>Bratuszyn, 01</t>
  </si>
  <si>
    <t>Bratuszyn, 02</t>
  </si>
  <si>
    <t>Marulew</t>
  </si>
  <si>
    <t>Brudzew, szkoła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</si>
  <si>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</si>
  <si>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</si>
  <si>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</si>
  <si>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</si>
  <si>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</si>
  <si>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</si>
  <si>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</si>
  <si>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</si>
  <si>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</si>
  <si>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</si>
  <si>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Razem</t>
  </si>
  <si>
    <t>Załącznik nr 1.</t>
  </si>
  <si>
    <t>Galew nawrót za tabliczką Galew</t>
  </si>
  <si>
    <t xml:space="preserve">Autobus 1. </t>
  </si>
  <si>
    <t xml:space="preserve">Autobus 2 </t>
  </si>
  <si>
    <t xml:space="preserve">Autobus 4 </t>
  </si>
  <si>
    <r>
      <t xml:space="preserve">Autobus 3 </t>
    </r>
    <r>
      <rPr>
        <b/>
        <sz val="12"/>
        <rFont val="Czcionka tekstu podstawowego"/>
        <charset val="238"/>
      </rPr>
      <t xml:space="preserve"> </t>
    </r>
  </si>
  <si>
    <t xml:space="preserve">Autobus 5 </t>
  </si>
  <si>
    <t>Ilość kilometrów Autobus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</si>
</sst>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14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6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u/>
      <sz val="11"/>
      <name val="Czcionka tekstu podstawowego"/>
      <family val="2"/>
      <charset val="238"/>
    </font>
    <font>
      <sz val="9"/>
      <name val="Czcionka tekstu podstawowego"/>
      <family val="2"/>
      <charset val="238"/>
    </font>
    <font>
      <b/>
      <sz val="9"/>
      <name val="Czcionka tekstu podstawowego"/>
      <charset val="238"/>
    </font>
    <font>
      <sz val="10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b/>
      <sz val="10"/>
      <name val="Czcionka tekstu podstawowego"/>
      <charset val="238"/>
    </font>
    <font>
      <sz val="16"/>
      <name val="Czcionka tekstu podstawowego"/>
      <family val="2"/>
      <charset val="238"/>
    </font>
    <font>
      <b/>
      <sz val="12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/>
    <xf numFmtId="20" fontId="3" fillId="0" borderId="0" xfId="0" applyNumberFormat="1" applyFont="1" applyFill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165" fontId="3" fillId="0" borderId="0" xfId="0" applyNumberFormat="1" applyFont="1" applyFill="1"/>
    <xf numFmtId="0" fontId="4" fillId="0" borderId="0" xfId="0" applyFont="1" applyFill="1" applyAlignment="1"/>
    <xf numFmtId="0" fontId="3" fillId="0" borderId="0" xfId="0" applyFont="1" applyFill="1" applyBorder="1" applyAlignment="1">
      <alignment textRotation="255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textRotation="255" wrapText="1"/>
    </xf>
    <xf numFmtId="20" fontId="3" fillId="0" borderId="0" xfId="0" applyNumberFormat="1" applyFont="1" applyFill="1" applyBorder="1"/>
    <xf numFmtId="0" fontId="3" fillId="0" borderId="0" xfId="0" applyFont="1" applyFill="1" applyBorder="1" applyAlignment="1">
      <alignment vertical="center" textRotation="255"/>
    </xf>
    <xf numFmtId="20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 textRotation="255" wrapText="1"/>
    </xf>
    <xf numFmtId="20" fontId="3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2" fontId="4" fillId="0" borderId="0" xfId="0" applyNumberFormat="1" applyFont="1" applyFill="1"/>
    <xf numFmtId="0" fontId="12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/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0" fontId="5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Border="1"/>
    <xf numFmtId="2" fontId="3" fillId="0" borderId="0" xfId="0" applyNumberFormat="1" applyFont="1" applyBorder="1"/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textRotation="255"/>
    </xf>
    <xf numFmtId="0" fontId="2" fillId="0" borderId="0" xfId="0" applyFont="1" applyFill="1" applyAlignment="1"/>
    <xf numFmtId="20" fontId="3" fillId="0" borderId="0" xfId="0" applyNumberFormat="1" applyFont="1" applyFill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4" fontId="10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2" fontId="10" fillId="0" borderId="0" xfId="0" applyNumberFormat="1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8" fillId="0" borderId="5" xfId="0" applyFont="1" applyFill="1" applyBorder="1" applyAlignment="1">
      <alignment wrapText="1"/>
    </xf>
    <xf numFmtId="16" fontId="8" fillId="0" borderId="6" xfId="0" applyNumberFormat="1" applyFont="1" applyFill="1" applyBorder="1"/>
    <xf numFmtId="0" fontId="8" fillId="0" borderId="7" xfId="0" applyFont="1" applyFill="1" applyBorder="1"/>
    <xf numFmtId="16" fontId="9" fillId="0" borderId="6" xfId="0" applyNumberFormat="1" applyFont="1" applyFill="1" applyBorder="1"/>
    <xf numFmtId="0" fontId="8" fillId="0" borderId="6" xfId="0" applyFont="1" applyFill="1" applyBorder="1"/>
    <xf numFmtId="2" fontId="10" fillId="0" borderId="6" xfId="0" applyNumberFormat="1" applyFont="1" applyFill="1" applyBorder="1" applyAlignment="1">
      <alignment wrapText="1"/>
    </xf>
    <xf numFmtId="2" fontId="10" fillId="0" borderId="7" xfId="0" applyNumberFormat="1" applyFont="1" applyFill="1" applyBorder="1" applyAlignment="1">
      <alignment wrapText="1"/>
    </xf>
    <xf numFmtId="4" fontId="10" fillId="0" borderId="8" xfId="0" applyNumberFormat="1" applyFont="1" applyFill="1" applyBorder="1"/>
    <xf numFmtId="4" fontId="10" fillId="0" borderId="9" xfId="0" applyNumberFormat="1" applyFont="1" applyFill="1" applyBorder="1"/>
    <xf numFmtId="4" fontId="10" fillId="0" borderId="10" xfId="0" applyNumberFormat="1" applyFont="1" applyFill="1" applyBorder="1"/>
    <xf numFmtId="0" fontId="8" fillId="0" borderId="7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16" fontId="8" fillId="2" borderId="6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9" fillId="2" borderId="0" xfId="0" applyFont="1" applyFill="1" applyBorder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textRotation="255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1"/>
  <sheetViews>
    <sheetView view="pageBreakPreview" zoomScale="90" zoomScaleSheetLayoutView="90" workbookViewId="0">
      <selection activeCell="C45" sqref="C45"/>
    </sheetView>
  </sheetViews>
  <sheetFormatPr defaultRowHeight="14.25"/>
  <cols>
    <col min="1" max="1" width="3.875" style="2" customWidth="1"/>
    <col min="2" max="2" width="27.375" style="2" customWidth="1"/>
    <col min="3" max="3" width="7.375" style="2" customWidth="1"/>
    <col min="4" max="4" width="11.125" style="2" customWidth="1"/>
    <col min="5" max="6" width="9" style="2" customWidth="1"/>
    <col min="7" max="7" width="1.125" style="2" customWidth="1"/>
    <col min="8" max="8" width="3.125" style="2" customWidth="1"/>
    <col min="9" max="9" width="24.5" style="2" customWidth="1"/>
    <col min="10" max="10" width="9" style="2" customWidth="1"/>
    <col min="11" max="11" width="11.125" style="2" customWidth="1"/>
    <col min="12" max="13" width="9" style="2" customWidth="1"/>
    <col min="14" max="14" width="1" style="2" customWidth="1"/>
    <col min="15" max="15" width="3.125" style="2" customWidth="1"/>
    <col min="16" max="16" width="23.75" style="2" customWidth="1"/>
    <col min="17" max="17" width="10.5" style="2" customWidth="1"/>
    <col min="18" max="18" width="11.5" style="2" customWidth="1"/>
    <col min="19" max="19" width="9" style="2" customWidth="1"/>
    <col min="20" max="20" width="8.5" style="2" customWidth="1"/>
    <col min="21" max="21" width="2.25" style="2" customWidth="1"/>
    <col min="22" max="22" width="4.125" style="2" customWidth="1"/>
    <col min="23" max="23" width="23" style="2" customWidth="1"/>
    <col min="24" max="24" width="5.75" style="2" customWidth="1"/>
    <col min="25" max="25" width="11.125" style="2" customWidth="1"/>
    <col min="26" max="26" width="8.875" style="2" customWidth="1"/>
    <col min="27" max="27" width="10.875" style="2" customWidth="1"/>
    <col min="28" max="28" width="3" style="2" customWidth="1"/>
    <col min="29" max="29" width="4.25" style="2" customWidth="1"/>
    <col min="30" max="30" width="26.875" style="2" customWidth="1"/>
    <col min="31" max="31" width="6.875" style="2" customWidth="1"/>
    <col min="32" max="32" width="11.125" style="2" customWidth="1"/>
    <col min="33" max="33" width="9" style="2" customWidth="1"/>
    <col min="34" max="34" width="11.25" style="2" customWidth="1"/>
    <col min="35" max="16384" width="9" style="2"/>
  </cols>
  <sheetData>
    <row r="1" spans="1:36" ht="20.25">
      <c r="D1" s="31" t="s">
        <v>181</v>
      </c>
    </row>
    <row r="2" spans="1:36" s="3" customFormat="1" ht="20.25">
      <c r="A2" s="79" t="s">
        <v>183</v>
      </c>
      <c r="B2" s="79"/>
      <c r="C2" s="79"/>
      <c r="D2" s="79"/>
      <c r="E2" s="79"/>
      <c r="F2" s="79"/>
      <c r="G2" s="79"/>
      <c r="H2" s="79" t="s">
        <v>184</v>
      </c>
      <c r="I2" s="79"/>
      <c r="J2" s="79"/>
      <c r="K2" s="79"/>
      <c r="L2" s="79"/>
      <c r="M2" s="79"/>
      <c r="N2" s="2"/>
      <c r="O2" s="79" t="s">
        <v>186</v>
      </c>
      <c r="P2" s="79"/>
      <c r="Q2" s="79"/>
      <c r="R2" s="79"/>
      <c r="S2" s="79"/>
      <c r="T2" s="79"/>
      <c r="U2" s="71"/>
      <c r="V2" s="2"/>
      <c r="W2" s="79" t="s">
        <v>185</v>
      </c>
      <c r="X2" s="79"/>
      <c r="Y2" s="79"/>
      <c r="Z2" s="79"/>
      <c r="AA2" s="79"/>
      <c r="AB2" s="79"/>
      <c r="AC2" s="79"/>
      <c r="AD2" s="79" t="s">
        <v>187</v>
      </c>
      <c r="AE2" s="79"/>
      <c r="AF2" s="79"/>
      <c r="AG2" s="79"/>
      <c r="AH2" s="79"/>
      <c r="AI2" s="44"/>
      <c r="AJ2" s="44"/>
    </row>
    <row r="3" spans="1:36" s="3" customFormat="1" ht="15">
      <c r="A3" s="78" t="s">
        <v>5</v>
      </c>
      <c r="B3" s="78"/>
      <c r="C3" s="78"/>
      <c r="D3" s="78"/>
      <c r="E3" s="78"/>
      <c r="F3" s="78"/>
      <c r="G3" s="2"/>
      <c r="H3" s="78" t="s">
        <v>5</v>
      </c>
      <c r="I3" s="78"/>
      <c r="J3" s="78"/>
      <c r="K3" s="78"/>
      <c r="L3" s="78"/>
      <c r="M3" s="78"/>
      <c r="N3" s="2"/>
      <c r="O3" s="78" t="s">
        <v>5</v>
      </c>
      <c r="P3" s="78"/>
      <c r="Q3" s="78"/>
      <c r="R3" s="78"/>
      <c r="S3" s="78"/>
      <c r="T3" s="78"/>
      <c r="U3" s="70"/>
      <c r="V3" s="2"/>
      <c r="W3" s="78" t="s">
        <v>5</v>
      </c>
      <c r="X3" s="78"/>
      <c r="Y3" s="78"/>
      <c r="Z3" s="78"/>
      <c r="AA3" s="78"/>
      <c r="AB3" s="78"/>
      <c r="AC3" s="78"/>
      <c r="AD3" s="78" t="s">
        <v>5</v>
      </c>
      <c r="AE3" s="78"/>
      <c r="AF3" s="78"/>
      <c r="AG3" s="78"/>
      <c r="AH3" s="78"/>
      <c r="AI3" s="13"/>
      <c r="AJ3" s="13"/>
    </row>
    <row r="4" spans="1:36" ht="36.75" customHeight="1">
      <c r="A4" s="37"/>
      <c r="B4" s="37"/>
      <c r="C4" s="37"/>
      <c r="D4" s="38" t="s">
        <v>6</v>
      </c>
      <c r="E4" s="38" t="s">
        <v>7</v>
      </c>
      <c r="F4" s="37" t="s">
        <v>8</v>
      </c>
      <c r="G4" s="36"/>
      <c r="H4" s="3"/>
      <c r="I4" s="41"/>
      <c r="J4" s="3"/>
      <c r="K4" s="4" t="s">
        <v>6</v>
      </c>
      <c r="L4" s="4" t="s">
        <v>7</v>
      </c>
      <c r="M4" s="3" t="s">
        <v>8</v>
      </c>
      <c r="N4" s="5"/>
      <c r="O4" s="3"/>
      <c r="P4" s="41"/>
      <c r="Q4" s="3"/>
      <c r="R4" s="4" t="s">
        <v>6</v>
      </c>
      <c r="S4" s="4" t="s">
        <v>7</v>
      </c>
      <c r="T4" s="3" t="s">
        <v>8</v>
      </c>
      <c r="U4" s="3"/>
      <c r="V4" s="3"/>
      <c r="W4" s="41"/>
      <c r="X4" s="3"/>
      <c r="Y4" s="4" t="s">
        <v>6</v>
      </c>
      <c r="Z4" s="4" t="s">
        <v>7</v>
      </c>
      <c r="AA4" s="3" t="s">
        <v>8</v>
      </c>
      <c r="AB4" s="3"/>
      <c r="AC4" s="3"/>
      <c r="AD4" s="41"/>
      <c r="AE4" s="3"/>
      <c r="AF4" s="4" t="s">
        <v>6</v>
      </c>
      <c r="AG4" s="4" t="s">
        <v>7</v>
      </c>
      <c r="AH4" s="3" t="s">
        <v>8</v>
      </c>
    </row>
    <row r="5" spans="1:36">
      <c r="A5" s="2">
        <v>1</v>
      </c>
      <c r="B5" s="2" t="s">
        <v>9</v>
      </c>
      <c r="C5" s="2">
        <v>0</v>
      </c>
      <c r="D5" s="6">
        <v>0</v>
      </c>
      <c r="E5" s="1">
        <v>0</v>
      </c>
      <c r="F5" s="7">
        <v>0.2986111111111111</v>
      </c>
      <c r="I5" s="10"/>
      <c r="J5" s="10"/>
      <c r="K5" s="10"/>
      <c r="L5" s="10"/>
      <c r="M5" s="10"/>
      <c r="O5" s="2">
        <v>1</v>
      </c>
      <c r="P5" s="2" t="s">
        <v>10</v>
      </c>
      <c r="Q5" s="2">
        <v>0</v>
      </c>
      <c r="R5" s="2">
        <v>0</v>
      </c>
      <c r="S5" s="1">
        <v>0</v>
      </c>
      <c r="T5" s="12">
        <v>0.30208333333333331</v>
      </c>
      <c r="U5" s="12"/>
      <c r="V5" s="2">
        <v>1</v>
      </c>
      <c r="W5" s="2" t="s">
        <v>10</v>
      </c>
      <c r="X5" s="2">
        <v>0</v>
      </c>
      <c r="Y5" s="2">
        <v>0</v>
      </c>
      <c r="Z5" s="1">
        <v>0</v>
      </c>
      <c r="AA5" s="7">
        <v>0.29166666666666669</v>
      </c>
      <c r="AB5" s="7"/>
      <c r="AC5" s="2">
        <v>1</v>
      </c>
      <c r="AD5" s="8" t="s">
        <v>10</v>
      </c>
      <c r="AE5" s="2">
        <v>0</v>
      </c>
      <c r="AF5" s="2">
        <v>0</v>
      </c>
      <c r="AG5" s="1">
        <v>6.9444444444444447E-4</v>
      </c>
      <c r="AH5" s="45">
        <v>0.30208333333333331</v>
      </c>
    </row>
    <row r="6" spans="1:36">
      <c r="A6" s="2">
        <v>3</v>
      </c>
      <c r="B6" s="8" t="s">
        <v>61</v>
      </c>
      <c r="C6" s="8">
        <v>5.2</v>
      </c>
      <c r="D6" s="6">
        <f>C6+D5</f>
        <v>5.2</v>
      </c>
      <c r="E6" s="1">
        <v>4.8611111111111112E-3</v>
      </c>
      <c r="F6" s="7">
        <f>F5+E6</f>
        <v>0.3034722222222222</v>
      </c>
      <c r="H6" s="2">
        <v>1</v>
      </c>
      <c r="I6" s="2" t="s">
        <v>9</v>
      </c>
      <c r="J6" s="2">
        <v>0</v>
      </c>
      <c r="K6" s="6">
        <v>0</v>
      </c>
      <c r="L6" s="1">
        <v>0</v>
      </c>
      <c r="M6" s="7">
        <v>0.30208333333333331</v>
      </c>
      <c r="O6" s="2">
        <v>2</v>
      </c>
      <c r="P6" s="8" t="s">
        <v>11</v>
      </c>
      <c r="Q6" s="2">
        <v>0.6</v>
      </c>
      <c r="R6" s="2">
        <f>R5+Q6</f>
        <v>0.6</v>
      </c>
      <c r="S6" s="1">
        <v>6.9444444444444447E-4</v>
      </c>
      <c r="T6" s="12">
        <f>S6+T5</f>
        <v>0.30277777777777776</v>
      </c>
      <c r="U6" s="12"/>
      <c r="V6" s="2">
        <v>2</v>
      </c>
      <c r="W6" s="8" t="s">
        <v>11</v>
      </c>
      <c r="X6" s="2">
        <v>0.6</v>
      </c>
      <c r="Y6" s="2">
        <f>Y5+X6</f>
        <v>0.6</v>
      </c>
      <c r="Z6" s="1">
        <v>6.9444444444444447E-4</v>
      </c>
      <c r="AA6" s="7">
        <f>Z6+AA5</f>
        <v>0.29236111111111113</v>
      </c>
      <c r="AB6" s="7"/>
      <c r="AC6" s="2">
        <v>2</v>
      </c>
      <c r="AD6" s="2" t="s">
        <v>30</v>
      </c>
      <c r="AE6" s="2">
        <v>5.5</v>
      </c>
      <c r="AF6" s="2">
        <f>AF5+AE6</f>
        <v>5.5</v>
      </c>
      <c r="AG6" s="1">
        <v>4.8611111111111112E-3</v>
      </c>
      <c r="AH6" s="45">
        <f>AH5+AG6</f>
        <v>0.30694444444444441</v>
      </c>
    </row>
    <row r="7" spans="1:36">
      <c r="A7" s="2">
        <v>4</v>
      </c>
      <c r="B7" s="8" t="s">
        <v>65</v>
      </c>
      <c r="C7" s="8">
        <v>0.6</v>
      </c>
      <c r="D7" s="6">
        <f t="shared" ref="D7:D16" si="0">D6+C7</f>
        <v>5.8</v>
      </c>
      <c r="E7" s="1">
        <v>6.9444444444444447E-4</v>
      </c>
      <c r="F7" s="7">
        <f t="shared" ref="F7:F16" si="1">F6+E7</f>
        <v>0.30416666666666664</v>
      </c>
      <c r="H7" s="2">
        <v>2</v>
      </c>
      <c r="I7" s="8" t="s">
        <v>11</v>
      </c>
      <c r="J7" s="8">
        <v>0.6</v>
      </c>
      <c r="K7" s="6">
        <f>K6+J7</f>
        <v>0.6</v>
      </c>
      <c r="L7" s="1">
        <v>6.9444444444444447E-4</v>
      </c>
      <c r="M7" s="7">
        <f>M6+L7</f>
        <v>0.30277777777777776</v>
      </c>
      <c r="O7" s="2">
        <v>3</v>
      </c>
      <c r="P7" s="2" t="s">
        <v>68</v>
      </c>
      <c r="Q7" s="2">
        <v>2</v>
      </c>
      <c r="R7" s="2">
        <f t="shared" ref="R7:R14" si="2">R6+Q7</f>
        <v>2.6</v>
      </c>
      <c r="S7" s="1">
        <v>1.3888888888888889E-3</v>
      </c>
      <c r="T7" s="12">
        <f t="shared" ref="T7:T14" si="3">S7+T6</f>
        <v>0.30416666666666664</v>
      </c>
      <c r="U7" s="12"/>
      <c r="V7" s="2">
        <v>3</v>
      </c>
      <c r="W7" s="2" t="s">
        <v>17</v>
      </c>
      <c r="X7" s="2">
        <v>2</v>
      </c>
      <c r="Y7" s="2">
        <f t="shared" ref="Y7:Y23" si="4">Y6+X7</f>
        <v>2.6</v>
      </c>
      <c r="Z7" s="1">
        <v>2.0833333333333333E-3</v>
      </c>
      <c r="AA7" s="7">
        <f t="shared" ref="AA7:AA23" si="5">Z7+AA6</f>
        <v>0.29444444444444445</v>
      </c>
      <c r="AB7" s="7"/>
      <c r="AC7" s="2">
        <v>3</v>
      </c>
      <c r="AD7" s="2" t="s">
        <v>82</v>
      </c>
      <c r="AE7" s="2">
        <v>2.5</v>
      </c>
      <c r="AF7" s="2">
        <f>AF6+AE7</f>
        <v>8</v>
      </c>
      <c r="AG7" s="1">
        <v>2.0833333333333333E-3</v>
      </c>
      <c r="AH7" s="45">
        <f>AH6+AG7</f>
        <v>0.30902777777777773</v>
      </c>
    </row>
    <row r="8" spans="1:36">
      <c r="A8" s="2">
        <v>5</v>
      </c>
      <c r="B8" s="8" t="s">
        <v>69</v>
      </c>
      <c r="C8" s="8">
        <v>0.3</v>
      </c>
      <c r="D8" s="6">
        <f t="shared" si="0"/>
        <v>6.1</v>
      </c>
      <c r="E8" s="1">
        <v>6.9444444444444447E-4</v>
      </c>
      <c r="F8" s="7">
        <f t="shared" si="1"/>
        <v>0.30486111111111108</v>
      </c>
      <c r="H8" s="2">
        <v>3</v>
      </c>
      <c r="I8" s="2" t="s">
        <v>157</v>
      </c>
      <c r="J8" s="2">
        <v>1.1000000000000001</v>
      </c>
      <c r="K8" s="6">
        <f t="shared" ref="K8:K18" si="6">K7+J8</f>
        <v>1.7000000000000002</v>
      </c>
      <c r="L8" s="1">
        <v>1.3888888888888889E-3</v>
      </c>
      <c r="M8" s="7">
        <f t="shared" ref="M8:M18" si="7">M7+L8</f>
        <v>0.30416666666666664</v>
      </c>
      <c r="O8" s="2">
        <v>4</v>
      </c>
      <c r="P8" s="2" t="s">
        <v>64</v>
      </c>
      <c r="Q8" s="2">
        <v>0.7</v>
      </c>
      <c r="R8" s="2">
        <f t="shared" si="2"/>
        <v>3.3</v>
      </c>
      <c r="S8" s="1">
        <v>6.9444444444444447E-4</v>
      </c>
      <c r="T8" s="12">
        <f t="shared" si="3"/>
        <v>0.30486111111111108</v>
      </c>
      <c r="U8" s="12"/>
      <c r="V8" s="2">
        <v>4</v>
      </c>
      <c r="W8" s="2" t="s">
        <v>21</v>
      </c>
      <c r="X8" s="2">
        <v>1</v>
      </c>
      <c r="Y8" s="2">
        <f t="shared" si="4"/>
        <v>3.6</v>
      </c>
      <c r="Z8" s="1">
        <v>6.9444444444444447E-4</v>
      </c>
      <c r="AA8" s="7">
        <f t="shared" si="5"/>
        <v>0.2951388888888889</v>
      </c>
      <c r="AB8" s="7"/>
      <c r="AC8" s="2">
        <v>4</v>
      </c>
      <c r="AD8" s="2" t="s">
        <v>84</v>
      </c>
      <c r="AE8" s="2">
        <v>1</v>
      </c>
      <c r="AF8" s="2">
        <f>AF7+AE8</f>
        <v>9</v>
      </c>
      <c r="AG8" s="1">
        <v>2.0833333333333333E-3</v>
      </c>
      <c r="AH8" s="45">
        <f>AH7+AG8</f>
        <v>0.31111111111111106</v>
      </c>
    </row>
    <row r="9" spans="1:36">
      <c r="A9" s="2">
        <v>6</v>
      </c>
      <c r="B9" s="8" t="s">
        <v>19</v>
      </c>
      <c r="C9" s="2">
        <v>2</v>
      </c>
      <c r="D9" s="6">
        <f t="shared" si="0"/>
        <v>8.1</v>
      </c>
      <c r="E9" s="1">
        <v>2.0833333333333333E-3</v>
      </c>
      <c r="F9" s="7">
        <f t="shared" si="1"/>
        <v>0.30694444444444441</v>
      </c>
      <c r="H9" s="2">
        <v>4</v>
      </c>
      <c r="I9" s="2" t="s">
        <v>158</v>
      </c>
      <c r="J9" s="2">
        <v>0.6</v>
      </c>
      <c r="K9" s="6">
        <f t="shared" si="6"/>
        <v>2.3000000000000003</v>
      </c>
      <c r="L9" s="1">
        <v>1.3888888888888889E-3</v>
      </c>
      <c r="M9" s="7">
        <f t="shared" si="7"/>
        <v>0.30555555555555552</v>
      </c>
      <c r="O9" s="2">
        <v>5</v>
      </c>
      <c r="P9" s="2" t="s">
        <v>80</v>
      </c>
      <c r="Q9" s="2">
        <v>2</v>
      </c>
      <c r="R9" s="2">
        <f t="shared" si="2"/>
        <v>5.3</v>
      </c>
      <c r="S9" s="1">
        <v>2.0833333333333333E-3</v>
      </c>
      <c r="T9" s="12">
        <f t="shared" si="3"/>
        <v>0.30694444444444441</v>
      </c>
      <c r="U9" s="12"/>
      <c r="V9" s="2">
        <v>5</v>
      </c>
      <c r="W9" s="2" t="s">
        <v>29</v>
      </c>
      <c r="X9" s="2">
        <v>2.5</v>
      </c>
      <c r="Y9" s="2">
        <f t="shared" si="4"/>
        <v>6.1</v>
      </c>
      <c r="Z9" s="1">
        <v>2.7777777777777779E-3</v>
      </c>
      <c r="AA9" s="7">
        <f t="shared" si="5"/>
        <v>0.29791666666666666</v>
      </c>
      <c r="AB9" s="7"/>
      <c r="AC9" s="2">
        <v>5</v>
      </c>
      <c r="AD9" s="8" t="s">
        <v>10</v>
      </c>
      <c r="AE9" s="2">
        <v>2</v>
      </c>
      <c r="AF9" s="2">
        <f>AF8+AE9</f>
        <v>11</v>
      </c>
      <c r="AG9" s="1">
        <v>1.3888888888888889E-3</v>
      </c>
      <c r="AH9" s="45">
        <f>AH8+AG9</f>
        <v>0.31249999999999994</v>
      </c>
    </row>
    <row r="10" spans="1:36">
      <c r="A10" s="2">
        <v>7</v>
      </c>
      <c r="B10" s="8" t="s">
        <v>23</v>
      </c>
      <c r="C10" s="2">
        <v>0.5</v>
      </c>
      <c r="D10" s="6">
        <f t="shared" si="0"/>
        <v>8.6</v>
      </c>
      <c r="E10" s="1">
        <v>6.9444444444444447E-4</v>
      </c>
      <c r="F10" s="7">
        <f t="shared" si="1"/>
        <v>0.30763888888888885</v>
      </c>
      <c r="H10" s="2">
        <v>5</v>
      </c>
      <c r="I10" s="2" t="s">
        <v>66</v>
      </c>
      <c r="J10" s="2">
        <v>1</v>
      </c>
      <c r="K10" s="6">
        <f t="shared" si="6"/>
        <v>3.3000000000000003</v>
      </c>
      <c r="L10" s="1">
        <v>1.3888888888888889E-3</v>
      </c>
      <c r="M10" s="7">
        <f t="shared" si="7"/>
        <v>0.30694444444444441</v>
      </c>
      <c r="O10" s="2">
        <v>6</v>
      </c>
      <c r="P10" s="2" t="s">
        <v>91</v>
      </c>
      <c r="Q10" s="2">
        <v>1.5</v>
      </c>
      <c r="R10" s="2">
        <f t="shared" si="2"/>
        <v>6.8</v>
      </c>
      <c r="S10" s="1">
        <v>1.3888888888888889E-3</v>
      </c>
      <c r="T10" s="12">
        <f t="shared" si="3"/>
        <v>0.30833333333333329</v>
      </c>
      <c r="U10" s="12"/>
      <c r="V10" s="2">
        <v>6</v>
      </c>
      <c r="W10" s="2" t="s">
        <v>33</v>
      </c>
      <c r="X10" s="2">
        <v>1.5</v>
      </c>
      <c r="Y10" s="2">
        <f t="shared" si="4"/>
        <v>7.6</v>
      </c>
      <c r="Z10" s="1">
        <v>2.7777777777777779E-3</v>
      </c>
      <c r="AA10" s="7">
        <f t="shared" si="5"/>
        <v>0.30069444444444443</v>
      </c>
      <c r="AB10" s="7"/>
      <c r="AD10" s="8"/>
      <c r="AE10" s="8"/>
      <c r="AF10" s="6"/>
      <c r="AG10" s="1"/>
      <c r="AH10" s="7"/>
    </row>
    <row r="11" spans="1:36">
      <c r="A11" s="2">
        <v>8</v>
      </c>
      <c r="B11" s="8" t="s">
        <v>27</v>
      </c>
      <c r="C11" s="2">
        <v>0.5</v>
      </c>
      <c r="D11" s="6">
        <f t="shared" si="0"/>
        <v>9.1</v>
      </c>
      <c r="E11" s="1">
        <v>6.9444444444444447E-4</v>
      </c>
      <c r="F11" s="7">
        <f t="shared" si="1"/>
        <v>0.30833333333333329</v>
      </c>
      <c r="H11" s="2">
        <v>6</v>
      </c>
      <c r="I11" s="2" t="s">
        <v>70</v>
      </c>
      <c r="J11" s="2">
        <v>1</v>
      </c>
      <c r="K11" s="6">
        <f t="shared" si="6"/>
        <v>4.3000000000000007</v>
      </c>
      <c r="L11" s="1">
        <v>6.9444444444444447E-4</v>
      </c>
      <c r="M11" s="7">
        <f t="shared" si="7"/>
        <v>0.30763888888888885</v>
      </c>
      <c r="O11" s="2">
        <v>7</v>
      </c>
      <c r="P11" s="2" t="s">
        <v>132</v>
      </c>
      <c r="Q11" s="2">
        <v>0.4</v>
      </c>
      <c r="R11" s="2">
        <f t="shared" si="2"/>
        <v>7.2</v>
      </c>
      <c r="S11" s="1">
        <v>6.9444444444444447E-4</v>
      </c>
      <c r="T11" s="12">
        <f t="shared" si="3"/>
        <v>0.30902777777777773</v>
      </c>
      <c r="U11" s="12"/>
      <c r="V11" s="2">
        <v>7</v>
      </c>
      <c r="W11" s="2" t="s">
        <v>37</v>
      </c>
      <c r="X11" s="2">
        <v>2.2000000000000002</v>
      </c>
      <c r="Y11" s="2">
        <f t="shared" si="4"/>
        <v>9.8000000000000007</v>
      </c>
      <c r="Z11" s="1">
        <v>2.0833333333333333E-3</v>
      </c>
      <c r="AA11" s="7">
        <f t="shared" si="5"/>
        <v>0.30277777777777776</v>
      </c>
      <c r="AB11" s="7"/>
    </row>
    <row r="12" spans="1:36" ht="15">
      <c r="A12" s="2">
        <v>9</v>
      </c>
      <c r="B12" s="8" t="s">
        <v>15</v>
      </c>
      <c r="C12" s="8">
        <v>3</v>
      </c>
      <c r="D12" s="6">
        <f t="shared" si="0"/>
        <v>12.1</v>
      </c>
      <c r="E12" s="1">
        <v>1.0020833333333334</v>
      </c>
      <c r="F12" s="7">
        <f t="shared" si="1"/>
        <v>1.3104166666666668</v>
      </c>
      <c r="H12" s="2">
        <v>7</v>
      </c>
      <c r="I12" s="2" t="s">
        <v>155</v>
      </c>
      <c r="J12" s="2">
        <v>1.7</v>
      </c>
      <c r="K12" s="6">
        <f t="shared" si="6"/>
        <v>6.0000000000000009</v>
      </c>
      <c r="L12" s="1">
        <v>1.3888888888888889E-3</v>
      </c>
      <c r="M12" s="7">
        <f t="shared" si="7"/>
        <v>0.30902777777777773</v>
      </c>
      <c r="O12" s="2">
        <v>8</v>
      </c>
      <c r="P12" s="2" t="s">
        <v>92</v>
      </c>
      <c r="Q12" s="2">
        <v>0.5</v>
      </c>
      <c r="R12" s="2">
        <f t="shared" si="2"/>
        <v>7.7</v>
      </c>
      <c r="S12" s="1">
        <v>6.9444444444444447E-4</v>
      </c>
      <c r="T12" s="12">
        <f t="shared" si="3"/>
        <v>0.30972222222222218</v>
      </c>
      <c r="U12" s="12"/>
      <c r="V12" s="2">
        <v>8</v>
      </c>
      <c r="W12" s="2" t="s">
        <v>41</v>
      </c>
      <c r="X12" s="2">
        <v>0.4</v>
      </c>
      <c r="Y12" s="2">
        <f t="shared" si="4"/>
        <v>10.200000000000001</v>
      </c>
      <c r="Z12" s="1">
        <v>6.9444444444444447E-4</v>
      </c>
      <c r="AA12" s="7">
        <f t="shared" si="5"/>
        <v>0.3034722222222222</v>
      </c>
      <c r="AB12" s="7"/>
      <c r="AC12" s="78" t="s">
        <v>94</v>
      </c>
      <c r="AD12" s="78"/>
      <c r="AE12" s="78"/>
      <c r="AF12" s="78"/>
      <c r="AG12" s="78"/>
      <c r="AH12" s="78"/>
    </row>
    <row r="13" spans="1:36">
      <c r="A13" s="2">
        <v>10</v>
      </c>
      <c r="B13" s="2" t="s">
        <v>14</v>
      </c>
      <c r="C13" s="2">
        <v>2.2999999999999998</v>
      </c>
      <c r="D13" s="6">
        <f t="shared" si="0"/>
        <v>14.399999999999999</v>
      </c>
      <c r="E13" s="1">
        <v>3.472222222222222E-3</v>
      </c>
      <c r="F13" s="7">
        <f t="shared" si="1"/>
        <v>1.3138888888888891</v>
      </c>
      <c r="H13" s="2">
        <v>8</v>
      </c>
      <c r="I13" s="2" t="s">
        <v>44</v>
      </c>
      <c r="J13" s="2">
        <v>0.5</v>
      </c>
      <c r="K13" s="6">
        <f t="shared" si="6"/>
        <v>6.5000000000000009</v>
      </c>
      <c r="L13" s="1">
        <v>6.9444444444444447E-4</v>
      </c>
      <c r="M13" s="7">
        <f t="shared" si="7"/>
        <v>0.30972222222222218</v>
      </c>
      <c r="O13" s="2">
        <v>9</v>
      </c>
      <c r="P13" s="2" t="s">
        <v>93</v>
      </c>
      <c r="Q13" s="2">
        <v>0.4</v>
      </c>
      <c r="R13" s="2">
        <f t="shared" si="2"/>
        <v>8.1</v>
      </c>
      <c r="S13" s="1">
        <v>6.9444444444444447E-4</v>
      </c>
      <c r="T13" s="12">
        <f t="shared" si="3"/>
        <v>0.31041666666666662</v>
      </c>
      <c r="U13" s="12"/>
      <c r="V13" s="2">
        <v>9</v>
      </c>
      <c r="W13" s="2" t="s">
        <v>45</v>
      </c>
      <c r="X13" s="2">
        <v>1.6</v>
      </c>
      <c r="Y13" s="2">
        <f t="shared" si="4"/>
        <v>11.8</v>
      </c>
      <c r="Z13" s="1">
        <v>2.0833333333333333E-3</v>
      </c>
      <c r="AA13" s="7">
        <f t="shared" si="5"/>
        <v>0.30555555555555552</v>
      </c>
      <c r="AB13" s="7"/>
      <c r="AC13" s="2">
        <v>1</v>
      </c>
      <c r="AD13" s="2" t="s">
        <v>10</v>
      </c>
      <c r="AE13" s="2">
        <v>0</v>
      </c>
      <c r="AF13" s="2">
        <v>0</v>
      </c>
      <c r="AG13" s="1">
        <v>0</v>
      </c>
      <c r="AH13" s="45">
        <v>0.3125</v>
      </c>
    </row>
    <row r="14" spans="1:36">
      <c r="A14" s="2">
        <v>11</v>
      </c>
      <c r="B14" s="2" t="s">
        <v>18</v>
      </c>
      <c r="C14" s="2">
        <v>0.6</v>
      </c>
      <c r="D14" s="6">
        <f t="shared" si="0"/>
        <v>14.999999999999998</v>
      </c>
      <c r="E14" s="1">
        <v>6.9444444444444447E-4</v>
      </c>
      <c r="F14" s="7">
        <f t="shared" si="1"/>
        <v>1.3145833333333337</v>
      </c>
      <c r="H14" s="2">
        <v>9</v>
      </c>
      <c r="I14" s="2" t="s">
        <v>40</v>
      </c>
      <c r="J14" s="2">
        <v>0.5</v>
      </c>
      <c r="K14" s="6">
        <f t="shared" si="6"/>
        <v>7.0000000000000009</v>
      </c>
      <c r="L14" s="1">
        <v>6.9444444444444447E-4</v>
      </c>
      <c r="M14" s="7">
        <f t="shared" si="7"/>
        <v>0.31041666666666662</v>
      </c>
      <c r="O14" s="2">
        <v>10</v>
      </c>
      <c r="P14" s="8" t="s">
        <v>10</v>
      </c>
      <c r="Q14" s="2">
        <v>1.8</v>
      </c>
      <c r="R14" s="2">
        <f t="shared" si="2"/>
        <v>9.9</v>
      </c>
      <c r="S14" s="1">
        <v>2.0833333333333333E-3</v>
      </c>
      <c r="T14" s="12">
        <f t="shared" si="3"/>
        <v>0.31249999999999994</v>
      </c>
      <c r="U14" s="12"/>
      <c r="V14" s="2">
        <v>10</v>
      </c>
      <c r="W14" s="2" t="s">
        <v>49</v>
      </c>
      <c r="X14" s="2">
        <v>1.1000000000000001</v>
      </c>
      <c r="Y14" s="2">
        <f t="shared" si="4"/>
        <v>12.9</v>
      </c>
      <c r="Z14" s="1">
        <v>1.3888888888888889E-3</v>
      </c>
      <c r="AA14" s="7">
        <f t="shared" si="5"/>
        <v>0.30694444444444441</v>
      </c>
      <c r="AB14" s="7"/>
      <c r="AC14" s="2">
        <v>2</v>
      </c>
      <c r="AD14" s="2" t="s">
        <v>96</v>
      </c>
      <c r="AE14" s="2">
        <v>1.8</v>
      </c>
      <c r="AF14" s="2">
        <f>AE14+AF13</f>
        <v>1.8</v>
      </c>
      <c r="AG14" s="1">
        <v>2.0833333333333333E-3</v>
      </c>
      <c r="AH14" s="45">
        <f>AH13+AG14</f>
        <v>0.31458333333333333</v>
      </c>
    </row>
    <row r="15" spans="1:36">
      <c r="A15" s="2">
        <v>12</v>
      </c>
      <c r="B15" s="2" t="s">
        <v>22</v>
      </c>
      <c r="C15" s="2">
        <v>0.2</v>
      </c>
      <c r="D15" s="6">
        <f t="shared" si="0"/>
        <v>15.199999999999998</v>
      </c>
      <c r="E15" s="1">
        <v>6.9444444444444447E-4</v>
      </c>
      <c r="F15" s="7">
        <f t="shared" si="1"/>
        <v>1.3152777777777782</v>
      </c>
      <c r="H15" s="2">
        <v>10</v>
      </c>
      <c r="I15" s="2" t="s">
        <v>36</v>
      </c>
      <c r="J15" s="2">
        <v>0.3</v>
      </c>
      <c r="K15" s="6">
        <f t="shared" si="6"/>
        <v>7.3000000000000007</v>
      </c>
      <c r="L15" s="1">
        <v>6.9444444444444447E-4</v>
      </c>
      <c r="M15" s="7">
        <f t="shared" si="7"/>
        <v>0.31111111111111106</v>
      </c>
      <c r="O15" s="8"/>
      <c r="T15" s="34"/>
      <c r="U15" s="34"/>
      <c r="V15" s="2">
        <v>11</v>
      </c>
      <c r="W15" s="2" t="s">
        <v>53</v>
      </c>
      <c r="X15" s="2">
        <v>1</v>
      </c>
      <c r="Y15" s="2">
        <f t="shared" si="4"/>
        <v>13.9</v>
      </c>
      <c r="Z15" s="1">
        <v>6.9444444444444447E-4</v>
      </c>
      <c r="AA15" s="7">
        <f t="shared" si="5"/>
        <v>0.30763888888888885</v>
      </c>
      <c r="AB15" s="7"/>
      <c r="AC15" s="2">
        <v>3</v>
      </c>
      <c r="AD15" s="2" t="s">
        <v>132</v>
      </c>
      <c r="AE15" s="2">
        <v>0.3</v>
      </c>
      <c r="AF15" s="2">
        <f t="shared" ref="AF15:AF24" si="8">AE15+AF14</f>
        <v>2.1</v>
      </c>
      <c r="AG15" s="1">
        <v>6.9444444444444447E-4</v>
      </c>
      <c r="AH15" s="45">
        <f t="shared" ref="AH15:AH24" si="9">AH14+AG15</f>
        <v>0.31527777777777777</v>
      </c>
    </row>
    <row r="16" spans="1:36">
      <c r="A16" s="2">
        <v>13</v>
      </c>
      <c r="B16" s="8" t="s">
        <v>9</v>
      </c>
      <c r="C16" s="8">
        <v>3.6</v>
      </c>
      <c r="D16" s="6">
        <f t="shared" si="0"/>
        <v>18.799999999999997</v>
      </c>
      <c r="E16" s="1">
        <v>1.0006944444444446</v>
      </c>
      <c r="F16" s="7">
        <f t="shared" si="1"/>
        <v>2.3159722222222228</v>
      </c>
      <c r="H16" s="2">
        <v>11</v>
      </c>
      <c r="I16" s="2" t="s">
        <v>70</v>
      </c>
      <c r="J16" s="2">
        <v>1.7</v>
      </c>
      <c r="K16" s="6">
        <f t="shared" si="6"/>
        <v>9</v>
      </c>
      <c r="L16" s="1">
        <v>6.9444444444444447E-4</v>
      </c>
      <c r="M16" s="7">
        <f t="shared" si="7"/>
        <v>0.3118055555555555</v>
      </c>
      <c r="O16" s="11"/>
      <c r="P16" s="11"/>
      <c r="Q16" s="11"/>
      <c r="R16" s="11"/>
      <c r="S16" s="11"/>
      <c r="T16" s="35"/>
      <c r="U16" s="34"/>
      <c r="V16" s="2">
        <v>12</v>
      </c>
      <c r="W16" s="2" t="s">
        <v>49</v>
      </c>
      <c r="X16" s="2">
        <v>1.1000000000000001</v>
      </c>
      <c r="Y16" s="2">
        <f t="shared" si="4"/>
        <v>15</v>
      </c>
      <c r="Z16" s="1">
        <v>1.3888888888888889E-3</v>
      </c>
      <c r="AA16" s="7">
        <f t="shared" si="5"/>
        <v>0.30902777777777773</v>
      </c>
      <c r="AB16" s="7"/>
      <c r="AC16" s="2">
        <v>4</v>
      </c>
      <c r="AD16" s="2" t="s">
        <v>97</v>
      </c>
      <c r="AE16" s="2">
        <v>0.6</v>
      </c>
      <c r="AF16" s="2">
        <f t="shared" si="8"/>
        <v>2.7</v>
      </c>
      <c r="AG16" s="1">
        <v>6.9444444444444447E-4</v>
      </c>
      <c r="AH16" s="45">
        <f t="shared" si="9"/>
        <v>0.31597222222222221</v>
      </c>
    </row>
    <row r="17" spans="1:35">
      <c r="F17" s="7"/>
      <c r="H17" s="2">
        <v>12</v>
      </c>
      <c r="I17" s="2" t="s">
        <v>74</v>
      </c>
      <c r="J17" s="2">
        <v>1</v>
      </c>
      <c r="K17" s="6">
        <f t="shared" si="6"/>
        <v>10</v>
      </c>
      <c r="L17" s="1">
        <v>1.3888888888888889E-3</v>
      </c>
      <c r="M17" s="7">
        <f t="shared" si="7"/>
        <v>0.31319444444444439</v>
      </c>
      <c r="V17" s="2">
        <v>13</v>
      </c>
      <c r="W17" s="2" t="s">
        <v>45</v>
      </c>
      <c r="X17" s="2">
        <v>1.6</v>
      </c>
      <c r="Y17" s="2">
        <f t="shared" si="4"/>
        <v>16.600000000000001</v>
      </c>
      <c r="Z17" s="1">
        <v>1.3888888888888889E-3</v>
      </c>
      <c r="AA17" s="7">
        <f t="shared" si="5"/>
        <v>0.31041666666666662</v>
      </c>
      <c r="AB17" s="7"/>
      <c r="AC17" s="2">
        <v>5</v>
      </c>
      <c r="AD17" s="2" t="s">
        <v>139</v>
      </c>
      <c r="AE17" s="2">
        <v>1</v>
      </c>
      <c r="AF17" s="2">
        <f t="shared" si="8"/>
        <v>3.7</v>
      </c>
      <c r="AG17" s="1">
        <v>1.3888888888888889E-3</v>
      </c>
      <c r="AH17" s="45">
        <f t="shared" si="9"/>
        <v>0.31736111111111109</v>
      </c>
    </row>
    <row r="18" spans="1:35">
      <c r="F18" s="7"/>
      <c r="H18" s="2">
        <v>13</v>
      </c>
      <c r="I18" s="2" t="s">
        <v>9</v>
      </c>
      <c r="J18" s="2">
        <v>3</v>
      </c>
      <c r="K18" s="6">
        <f t="shared" si="6"/>
        <v>13</v>
      </c>
      <c r="L18" s="1">
        <v>2.7777777777777779E-3</v>
      </c>
      <c r="M18" s="7">
        <f t="shared" si="7"/>
        <v>0.31597222222222215</v>
      </c>
      <c r="V18" s="2">
        <v>14</v>
      </c>
      <c r="W18" s="2" t="s">
        <v>63</v>
      </c>
      <c r="X18" s="2">
        <v>1.5</v>
      </c>
      <c r="Y18" s="2">
        <f t="shared" si="4"/>
        <v>18.100000000000001</v>
      </c>
      <c r="Z18" s="1">
        <v>1.3888888888888889E-3</v>
      </c>
      <c r="AA18" s="7">
        <f t="shared" si="5"/>
        <v>0.3118055555555555</v>
      </c>
      <c r="AB18" s="7"/>
      <c r="AC18" s="2">
        <v>6</v>
      </c>
      <c r="AD18" s="8" t="s">
        <v>27</v>
      </c>
      <c r="AE18" s="2">
        <v>1.6</v>
      </c>
      <c r="AF18" s="2">
        <f t="shared" si="8"/>
        <v>5.3000000000000007</v>
      </c>
      <c r="AG18" s="1">
        <v>1.3888888888888889E-3</v>
      </c>
      <c r="AH18" s="45">
        <f t="shared" si="9"/>
        <v>0.31874999999999998</v>
      </c>
    </row>
    <row r="19" spans="1:35">
      <c r="F19" s="7"/>
      <c r="M19" s="7"/>
      <c r="V19" s="2">
        <v>15</v>
      </c>
      <c r="W19" s="2" t="s">
        <v>67</v>
      </c>
      <c r="X19" s="2">
        <v>5.3</v>
      </c>
      <c r="Y19" s="2">
        <f t="shared" si="4"/>
        <v>23.400000000000002</v>
      </c>
      <c r="Z19" s="1">
        <v>4.8611111111111112E-3</v>
      </c>
      <c r="AA19" s="7">
        <f t="shared" si="5"/>
        <v>0.3166666666666666</v>
      </c>
      <c r="AB19" s="7"/>
      <c r="AC19" s="2">
        <v>7</v>
      </c>
      <c r="AD19" s="2" t="s">
        <v>137</v>
      </c>
      <c r="AE19" s="2">
        <v>1.4</v>
      </c>
      <c r="AF19" s="2">
        <f t="shared" si="8"/>
        <v>6.7000000000000011</v>
      </c>
      <c r="AG19" s="1">
        <v>1.3888888888888889E-3</v>
      </c>
      <c r="AH19" s="45">
        <f t="shared" si="9"/>
        <v>0.32013888888888886</v>
      </c>
    </row>
    <row r="20" spans="1:35">
      <c r="F20" s="7"/>
      <c r="V20" s="2">
        <v>16</v>
      </c>
      <c r="W20" s="2" t="s">
        <v>72</v>
      </c>
      <c r="X20" s="2">
        <v>2.6</v>
      </c>
      <c r="Y20" s="2">
        <f t="shared" si="4"/>
        <v>26.000000000000004</v>
      </c>
      <c r="Z20" s="1">
        <v>2.0833333333333333E-3</v>
      </c>
      <c r="AA20" s="7">
        <f t="shared" si="5"/>
        <v>0.31874999999999992</v>
      </c>
      <c r="AB20" s="7"/>
      <c r="AC20" s="2">
        <v>8</v>
      </c>
      <c r="AD20" s="2" t="s">
        <v>138</v>
      </c>
      <c r="AE20" s="2">
        <v>1</v>
      </c>
      <c r="AF20" s="2">
        <f t="shared" si="8"/>
        <v>7.7000000000000011</v>
      </c>
      <c r="AG20" s="1">
        <v>6.9444444444444447E-4</v>
      </c>
      <c r="AH20" s="45">
        <f t="shared" si="9"/>
        <v>0.3208333333333333</v>
      </c>
    </row>
    <row r="21" spans="1:35" ht="15">
      <c r="F21" s="7"/>
      <c r="O21" s="78" t="s">
        <v>95</v>
      </c>
      <c r="P21" s="78"/>
      <c r="Q21" s="78"/>
      <c r="R21" s="78"/>
      <c r="S21" s="78"/>
      <c r="T21" s="78"/>
      <c r="U21" s="70"/>
      <c r="V21" s="2">
        <v>17</v>
      </c>
      <c r="W21" s="2" t="s">
        <v>76</v>
      </c>
      <c r="X21" s="2">
        <v>0.7</v>
      </c>
      <c r="Y21" s="2">
        <f t="shared" si="4"/>
        <v>26.700000000000003</v>
      </c>
      <c r="Z21" s="1">
        <v>6.9444444444444447E-4</v>
      </c>
      <c r="AA21" s="7">
        <f t="shared" si="5"/>
        <v>0.31944444444444436</v>
      </c>
      <c r="AB21" s="7"/>
      <c r="AC21" s="2">
        <v>9</v>
      </c>
      <c r="AD21" s="2" t="s">
        <v>89</v>
      </c>
      <c r="AE21" s="2">
        <v>1.5</v>
      </c>
      <c r="AF21" s="2">
        <f t="shared" si="8"/>
        <v>9.2000000000000011</v>
      </c>
      <c r="AG21" s="1">
        <v>2.0833333333333333E-3</v>
      </c>
      <c r="AH21" s="45">
        <f t="shared" si="9"/>
        <v>0.32291666666666663</v>
      </c>
    </row>
    <row r="22" spans="1:35">
      <c r="F22" s="7"/>
      <c r="O22" s="2">
        <v>1</v>
      </c>
      <c r="P22" s="2" t="s">
        <v>10</v>
      </c>
      <c r="Q22" s="2">
        <v>0</v>
      </c>
      <c r="S22" s="1">
        <v>0</v>
      </c>
      <c r="T22" s="7">
        <v>0.3125</v>
      </c>
      <c r="U22" s="7"/>
      <c r="V22" s="2">
        <v>18</v>
      </c>
      <c r="W22" s="2" t="s">
        <v>78</v>
      </c>
      <c r="X22" s="2">
        <v>2.2000000000000002</v>
      </c>
      <c r="Y22" s="2">
        <f t="shared" si="4"/>
        <v>28.900000000000002</v>
      </c>
      <c r="Z22" s="1">
        <v>2.0833333333333333E-3</v>
      </c>
      <c r="AA22" s="7">
        <f t="shared" si="5"/>
        <v>0.32152777777777769</v>
      </c>
      <c r="AB22" s="7"/>
      <c r="AC22" s="2">
        <v>10</v>
      </c>
      <c r="AD22" s="2" t="s">
        <v>88</v>
      </c>
      <c r="AE22" s="2">
        <v>0.9</v>
      </c>
      <c r="AF22" s="2">
        <f t="shared" si="8"/>
        <v>10.100000000000001</v>
      </c>
      <c r="AG22" s="1">
        <v>6.9444444444444447E-4</v>
      </c>
      <c r="AH22" s="45">
        <f t="shared" si="9"/>
        <v>0.32361111111111107</v>
      </c>
    </row>
    <row r="23" spans="1:35">
      <c r="F23" s="7"/>
      <c r="H23" s="8"/>
      <c r="I23" s="33"/>
      <c r="J23" s="33"/>
      <c r="K23" s="33"/>
      <c r="L23" s="33"/>
      <c r="M23" s="33"/>
      <c r="O23" s="2">
        <v>2</v>
      </c>
      <c r="P23" s="2" t="s">
        <v>16</v>
      </c>
      <c r="Q23" s="2">
        <v>3.1</v>
      </c>
      <c r="R23" s="2">
        <f t="shared" ref="R23:R40" si="10">R22+Q23</f>
        <v>3.1</v>
      </c>
      <c r="S23" s="1">
        <v>3.472222222222222E-3</v>
      </c>
      <c r="T23" s="7">
        <f t="shared" ref="T23:T40" si="11">T22+S23</f>
        <v>0.31597222222222221</v>
      </c>
      <c r="U23" s="7"/>
      <c r="V23" s="2">
        <v>19</v>
      </c>
      <c r="W23" s="8" t="s">
        <v>10</v>
      </c>
      <c r="X23" s="8">
        <v>0.6</v>
      </c>
      <c r="Y23" s="2">
        <f t="shared" si="4"/>
        <v>29.500000000000004</v>
      </c>
      <c r="Z23" s="1">
        <v>6.9444444444444447E-4</v>
      </c>
      <c r="AA23" s="7">
        <f t="shared" si="5"/>
        <v>0.32222222222222213</v>
      </c>
      <c r="AB23" s="7"/>
      <c r="AC23" s="2">
        <v>11</v>
      </c>
      <c r="AD23" s="2" t="s">
        <v>87</v>
      </c>
      <c r="AE23" s="2">
        <v>0.6</v>
      </c>
      <c r="AF23" s="2">
        <f t="shared" si="8"/>
        <v>10.700000000000001</v>
      </c>
      <c r="AG23" s="1">
        <v>6.9444444444444447E-4</v>
      </c>
      <c r="AH23" s="45">
        <f t="shared" si="9"/>
        <v>0.32430555555555551</v>
      </c>
    </row>
    <row r="24" spans="1:35">
      <c r="F24" s="7"/>
      <c r="H24" s="8"/>
      <c r="I24" s="8"/>
      <c r="J24" s="8"/>
      <c r="K24" s="8"/>
      <c r="L24" s="8"/>
      <c r="M24" s="8"/>
      <c r="N24" s="8"/>
      <c r="O24" s="2">
        <v>3</v>
      </c>
      <c r="P24" s="2" t="s">
        <v>20</v>
      </c>
      <c r="Q24" s="2">
        <v>1.6</v>
      </c>
      <c r="R24" s="2">
        <f t="shared" si="10"/>
        <v>4.7</v>
      </c>
      <c r="S24" s="1">
        <v>1.3888888888888889E-3</v>
      </c>
      <c r="T24" s="7">
        <f t="shared" si="11"/>
        <v>0.31736111111111109</v>
      </c>
      <c r="U24" s="7"/>
      <c r="V24" s="8"/>
      <c r="AA24" s="7"/>
      <c r="AB24" s="7"/>
      <c r="AC24" s="2">
        <v>12</v>
      </c>
      <c r="AD24" s="2" t="s">
        <v>101</v>
      </c>
      <c r="AE24" s="2">
        <v>3.5</v>
      </c>
      <c r="AF24" s="2">
        <f t="shared" si="8"/>
        <v>14.200000000000001</v>
      </c>
      <c r="AG24" s="1">
        <v>3.472222222222222E-3</v>
      </c>
      <c r="AH24" s="72">
        <f t="shared" si="9"/>
        <v>0.32777777777777772</v>
      </c>
    </row>
    <row r="25" spans="1:35" ht="15">
      <c r="O25" s="2">
        <v>4</v>
      </c>
      <c r="P25" s="2" t="s">
        <v>24</v>
      </c>
      <c r="Q25" s="2">
        <v>2.1</v>
      </c>
      <c r="R25" s="2">
        <f t="shared" si="10"/>
        <v>6.8000000000000007</v>
      </c>
      <c r="S25" s="1">
        <v>2.0833333333333333E-3</v>
      </c>
      <c r="T25" s="7">
        <f t="shared" si="11"/>
        <v>0.31944444444444442</v>
      </c>
      <c r="U25" s="7"/>
      <c r="V25" s="78" t="s">
        <v>94</v>
      </c>
      <c r="W25" s="78"/>
      <c r="X25" s="78"/>
      <c r="Y25" s="78"/>
      <c r="Z25" s="78"/>
      <c r="AA25" s="78"/>
      <c r="AB25" s="70"/>
    </row>
    <row r="26" spans="1:35" ht="15">
      <c r="H26" s="78" t="s">
        <v>94</v>
      </c>
      <c r="I26" s="78"/>
      <c r="J26" s="78"/>
      <c r="K26" s="78"/>
      <c r="L26" s="78"/>
      <c r="M26" s="78"/>
      <c r="N26" s="69"/>
      <c r="O26" s="2">
        <v>5</v>
      </c>
      <c r="P26" s="2" t="s">
        <v>28</v>
      </c>
      <c r="Q26" s="2">
        <v>1.2</v>
      </c>
      <c r="R26" s="2">
        <f t="shared" si="10"/>
        <v>8</v>
      </c>
      <c r="S26" s="1">
        <v>1.3888888888888889E-3</v>
      </c>
      <c r="T26" s="7">
        <f t="shared" si="11"/>
        <v>0.3208333333333333</v>
      </c>
      <c r="U26" s="7"/>
      <c r="AC26" s="2">
        <v>13</v>
      </c>
      <c r="AD26" s="2" t="s">
        <v>101</v>
      </c>
      <c r="AE26" s="2">
        <v>0</v>
      </c>
      <c r="AF26" s="2">
        <f>AE26+AF24</f>
        <v>14.200000000000001</v>
      </c>
      <c r="AG26" s="72">
        <v>3.472222222222222E-3</v>
      </c>
      <c r="AH26" s="72">
        <f>AH24+AG26</f>
        <v>0.33124999999999993</v>
      </c>
    </row>
    <row r="27" spans="1:35" ht="15">
      <c r="A27" s="78" t="s">
        <v>95</v>
      </c>
      <c r="B27" s="78"/>
      <c r="C27" s="78"/>
      <c r="D27" s="78"/>
      <c r="E27" s="78"/>
      <c r="F27" s="78"/>
      <c r="H27" s="2">
        <v>1</v>
      </c>
      <c r="I27" s="2" t="s">
        <v>10</v>
      </c>
      <c r="J27" s="2">
        <v>0</v>
      </c>
      <c r="K27" s="2">
        <v>0</v>
      </c>
      <c r="L27" s="1">
        <v>0</v>
      </c>
      <c r="M27" s="7">
        <v>0.31597222222222221</v>
      </c>
      <c r="O27" s="2">
        <v>6</v>
      </c>
      <c r="P27" s="2" t="s">
        <v>32</v>
      </c>
      <c r="Q27" s="2">
        <v>0.6</v>
      </c>
      <c r="R27" s="2">
        <f t="shared" si="10"/>
        <v>8.6</v>
      </c>
      <c r="S27" s="1">
        <v>6.9444444444444447E-4</v>
      </c>
      <c r="T27" s="7">
        <f t="shared" si="11"/>
        <v>0.32152777777777775</v>
      </c>
      <c r="U27" s="7"/>
      <c r="V27" s="2">
        <v>1</v>
      </c>
      <c r="W27" s="2" t="s">
        <v>10</v>
      </c>
      <c r="X27" s="2">
        <v>0</v>
      </c>
      <c r="Y27" s="2">
        <v>0</v>
      </c>
      <c r="Z27" s="1">
        <v>0</v>
      </c>
      <c r="AA27" s="7">
        <v>0.32291666666666669</v>
      </c>
      <c r="AB27" s="7"/>
      <c r="AC27" s="2">
        <v>14</v>
      </c>
      <c r="AD27" s="8" t="s">
        <v>57</v>
      </c>
      <c r="AE27" s="8">
        <v>0.3</v>
      </c>
      <c r="AF27" s="2">
        <f t="shared" ref="AF27:AF32" si="12">AE27+AF26</f>
        <v>14.500000000000002</v>
      </c>
      <c r="AG27" s="1">
        <v>6.9444444444444447E-4</v>
      </c>
      <c r="AH27" s="72">
        <f t="shared" ref="AH27:AH32" si="13">AH26+AG27</f>
        <v>0.33194444444444438</v>
      </c>
    </row>
    <row r="28" spans="1:35" ht="15">
      <c r="A28" s="2">
        <v>1</v>
      </c>
      <c r="B28" s="8" t="s">
        <v>9</v>
      </c>
      <c r="C28" s="2">
        <v>0</v>
      </c>
      <c r="D28" s="2">
        <v>0</v>
      </c>
      <c r="E28" s="1">
        <v>6.9444444444444447E-4</v>
      </c>
      <c r="F28" s="1">
        <v>0.31805555555555554</v>
      </c>
      <c r="H28" s="2">
        <v>2</v>
      </c>
      <c r="I28" s="2" t="s">
        <v>17</v>
      </c>
      <c r="J28" s="2">
        <v>2</v>
      </c>
      <c r="K28" s="2">
        <f>J28+K27</f>
        <v>2</v>
      </c>
      <c r="L28" s="1">
        <v>2.0833333333333333E-3</v>
      </c>
      <c r="M28" s="7">
        <f>M27+L28</f>
        <v>0.31805555555555554</v>
      </c>
      <c r="O28" s="2">
        <v>7</v>
      </c>
      <c r="P28" s="2" t="s">
        <v>36</v>
      </c>
      <c r="Q28" s="2">
        <v>0.9</v>
      </c>
      <c r="R28" s="2">
        <f t="shared" si="10"/>
        <v>9.5</v>
      </c>
      <c r="S28" s="1">
        <v>6.9444444444444447E-4</v>
      </c>
      <c r="T28" s="7">
        <f t="shared" si="11"/>
        <v>0.32222222222222219</v>
      </c>
      <c r="U28" s="7"/>
      <c r="V28" s="2">
        <v>2</v>
      </c>
      <c r="W28" s="2" t="s">
        <v>68</v>
      </c>
      <c r="X28" s="2">
        <v>2</v>
      </c>
      <c r="Y28" s="2">
        <f>Y27+X28</f>
        <v>2</v>
      </c>
      <c r="Z28" s="1">
        <v>2.0833333333333333E-3</v>
      </c>
      <c r="AA28" s="7">
        <f>AA27+Z28</f>
        <v>0.32500000000000001</v>
      </c>
      <c r="AB28" s="7"/>
      <c r="AC28" s="2">
        <v>15</v>
      </c>
      <c r="AD28" s="8" t="s">
        <v>54</v>
      </c>
      <c r="AE28" s="8">
        <v>0.6</v>
      </c>
      <c r="AF28" s="2">
        <f t="shared" si="12"/>
        <v>15.100000000000001</v>
      </c>
      <c r="AG28" s="1">
        <v>6.9444444444444447E-4</v>
      </c>
      <c r="AH28" s="72">
        <f t="shared" si="13"/>
        <v>0.33263888888888882</v>
      </c>
      <c r="AI28" s="13"/>
    </row>
    <row r="29" spans="1:35">
      <c r="A29" s="2">
        <v>2</v>
      </c>
      <c r="B29" s="8" t="s">
        <v>15</v>
      </c>
      <c r="C29" s="2">
        <v>1.6</v>
      </c>
      <c r="D29" s="2">
        <f t="shared" ref="D29:D40" si="14">D28+C29</f>
        <v>1.6</v>
      </c>
      <c r="E29" s="1">
        <v>2.0833333333333333E-3</v>
      </c>
      <c r="F29" s="1">
        <f t="shared" ref="F29:F40" si="15">F28+E29</f>
        <v>0.32013888888888886</v>
      </c>
      <c r="H29" s="2">
        <v>3</v>
      </c>
      <c r="I29" s="2" t="s">
        <v>21</v>
      </c>
      <c r="J29" s="2">
        <v>1</v>
      </c>
      <c r="K29" s="2">
        <f t="shared" ref="K29:K40" si="16">K28+J29</f>
        <v>3</v>
      </c>
      <c r="L29" s="1">
        <v>6.9444444444444447E-4</v>
      </c>
      <c r="M29" s="7">
        <f t="shared" ref="M29:M40" si="17">M28+L29</f>
        <v>0.31874999999999998</v>
      </c>
      <c r="O29" s="2">
        <v>8</v>
      </c>
      <c r="P29" s="2" t="s">
        <v>44</v>
      </c>
      <c r="Q29" s="2">
        <v>0.5</v>
      </c>
      <c r="R29" s="2">
        <f t="shared" si="10"/>
        <v>10</v>
      </c>
      <c r="S29" s="1">
        <v>6.9444444444444447E-4</v>
      </c>
      <c r="T29" s="7">
        <f t="shared" si="11"/>
        <v>0.32291666666666663</v>
      </c>
      <c r="U29" s="7"/>
      <c r="V29" s="2">
        <v>3</v>
      </c>
      <c r="W29" s="2" t="s">
        <v>64</v>
      </c>
      <c r="X29" s="2">
        <v>0.4</v>
      </c>
      <c r="Y29" s="2">
        <f t="shared" ref="Y29:Y38" si="18">X29+Y28</f>
        <v>2.4</v>
      </c>
      <c r="Z29" s="1">
        <v>6.9444444444444447E-4</v>
      </c>
      <c r="AA29" s="7">
        <f t="shared" ref="AA29:AA38" si="19">AA28+Z28</f>
        <v>0.32708333333333334</v>
      </c>
      <c r="AB29" s="7"/>
      <c r="AC29" s="2">
        <v>16</v>
      </c>
      <c r="AD29" s="2" t="s">
        <v>182</v>
      </c>
      <c r="AE29" s="2">
        <v>1.5</v>
      </c>
      <c r="AF29" s="2">
        <f t="shared" si="12"/>
        <v>16.600000000000001</v>
      </c>
      <c r="AG29" s="45">
        <v>3.472222222222222E-3</v>
      </c>
      <c r="AH29" s="72">
        <f t="shared" si="13"/>
        <v>0.33611111111111103</v>
      </c>
    </row>
    <row r="30" spans="1:35">
      <c r="A30" s="2">
        <v>3</v>
      </c>
      <c r="B30" s="8" t="s">
        <v>69</v>
      </c>
      <c r="C30" s="2">
        <v>3</v>
      </c>
      <c r="D30" s="2">
        <f t="shared" si="14"/>
        <v>4.5999999999999996</v>
      </c>
      <c r="E30" s="1">
        <v>3.472222222222222E-3</v>
      </c>
      <c r="F30" s="1">
        <f t="shared" si="15"/>
        <v>0.32361111111111107</v>
      </c>
      <c r="H30" s="2">
        <v>4</v>
      </c>
      <c r="I30" s="2" t="s">
        <v>25</v>
      </c>
      <c r="J30" s="2">
        <v>0.5</v>
      </c>
      <c r="K30" s="2">
        <f t="shared" si="16"/>
        <v>3.5</v>
      </c>
      <c r="L30" s="1">
        <v>6.9444444444444447E-4</v>
      </c>
      <c r="M30" s="7">
        <f t="shared" si="17"/>
        <v>0.31944444444444442</v>
      </c>
      <c r="O30" s="2">
        <v>9</v>
      </c>
      <c r="P30" s="2" t="s">
        <v>48</v>
      </c>
      <c r="Q30" s="2">
        <v>1.6</v>
      </c>
      <c r="R30" s="2">
        <f t="shared" si="10"/>
        <v>11.6</v>
      </c>
      <c r="S30" s="1">
        <v>1.3888888888888889E-3</v>
      </c>
      <c r="T30" s="7">
        <f t="shared" si="11"/>
        <v>0.32430555555555551</v>
      </c>
      <c r="U30" s="7"/>
      <c r="V30" s="2">
        <v>4</v>
      </c>
      <c r="W30" s="2" t="s">
        <v>80</v>
      </c>
      <c r="X30" s="2">
        <v>1</v>
      </c>
      <c r="Y30" s="2">
        <f t="shared" si="18"/>
        <v>3.4</v>
      </c>
      <c r="Z30" s="1">
        <v>6.9444444444444447E-4</v>
      </c>
      <c r="AA30" s="7">
        <f t="shared" si="19"/>
        <v>0.32777777777777778</v>
      </c>
      <c r="AB30" s="7"/>
      <c r="AC30" s="2">
        <v>17</v>
      </c>
      <c r="AD30" s="2" t="s">
        <v>54</v>
      </c>
      <c r="AE30" s="2">
        <v>4.5</v>
      </c>
      <c r="AF30" s="2">
        <f t="shared" si="12"/>
        <v>21.1</v>
      </c>
      <c r="AG30" s="1">
        <v>4.8611111111111112E-3</v>
      </c>
      <c r="AH30" s="72">
        <f t="shared" si="13"/>
        <v>0.34097222222222212</v>
      </c>
    </row>
    <row r="31" spans="1:35">
      <c r="A31" s="2">
        <v>4</v>
      </c>
      <c r="B31" s="8" t="s">
        <v>65</v>
      </c>
      <c r="C31" s="2">
        <v>0.4</v>
      </c>
      <c r="D31" s="2">
        <f t="shared" si="14"/>
        <v>5</v>
      </c>
      <c r="E31" s="1">
        <v>6.9444444444444447E-4</v>
      </c>
      <c r="F31" s="1">
        <f t="shared" si="15"/>
        <v>0.32430555555555551</v>
      </c>
      <c r="H31" s="2">
        <v>5</v>
      </c>
      <c r="I31" s="2" t="s">
        <v>30</v>
      </c>
      <c r="J31" s="2">
        <v>2</v>
      </c>
      <c r="K31" s="2">
        <f t="shared" si="16"/>
        <v>5.5</v>
      </c>
      <c r="L31" s="1">
        <v>2.0833333333333333E-3</v>
      </c>
      <c r="M31" s="7">
        <f t="shared" si="17"/>
        <v>0.32152777777777775</v>
      </c>
      <c r="O31" s="2">
        <v>10</v>
      </c>
      <c r="P31" s="2" t="s">
        <v>52</v>
      </c>
      <c r="Q31" s="2">
        <v>1.9</v>
      </c>
      <c r="R31" s="2">
        <f t="shared" si="10"/>
        <v>13.5</v>
      </c>
      <c r="S31" s="1">
        <v>2.0833333333333333E-3</v>
      </c>
      <c r="T31" s="7">
        <f t="shared" si="11"/>
        <v>0.32638888888888884</v>
      </c>
      <c r="U31" s="7"/>
      <c r="V31" s="2">
        <v>5</v>
      </c>
      <c r="W31" s="2" t="s">
        <v>98</v>
      </c>
      <c r="X31" s="2">
        <v>1</v>
      </c>
      <c r="Y31" s="2">
        <f t="shared" si="18"/>
        <v>4.4000000000000004</v>
      </c>
      <c r="Z31" s="1">
        <v>6.9444444444444447E-4</v>
      </c>
      <c r="AA31" s="7">
        <f t="shared" si="19"/>
        <v>0.32847222222222222</v>
      </c>
      <c r="AB31" s="7"/>
      <c r="AC31" s="2">
        <v>18</v>
      </c>
      <c r="AD31" s="2" t="s">
        <v>57</v>
      </c>
      <c r="AE31" s="2">
        <v>0.6</v>
      </c>
      <c r="AF31" s="2">
        <f t="shared" si="12"/>
        <v>21.700000000000003</v>
      </c>
      <c r="AG31" s="1">
        <v>6.9444444444444447E-4</v>
      </c>
      <c r="AH31" s="72">
        <f t="shared" si="13"/>
        <v>0.34166666666666656</v>
      </c>
    </row>
    <row r="32" spans="1:35">
      <c r="A32" s="2">
        <v>5</v>
      </c>
      <c r="B32" s="8" t="s">
        <v>58</v>
      </c>
      <c r="C32" s="2">
        <v>0.5</v>
      </c>
      <c r="D32" s="2">
        <f t="shared" si="14"/>
        <v>5.5</v>
      </c>
      <c r="E32" s="1">
        <v>6.9444444444444447E-4</v>
      </c>
      <c r="F32" s="1">
        <f t="shared" si="15"/>
        <v>0.32499999999999996</v>
      </c>
      <c r="H32" s="2">
        <v>6</v>
      </c>
      <c r="I32" s="2" t="s">
        <v>34</v>
      </c>
      <c r="J32" s="2">
        <v>2</v>
      </c>
      <c r="K32" s="2">
        <f t="shared" si="16"/>
        <v>7.5</v>
      </c>
      <c r="L32" s="1">
        <v>2.0833333333333333E-3</v>
      </c>
      <c r="M32" s="7">
        <f t="shared" si="17"/>
        <v>0.32361111111111107</v>
      </c>
      <c r="O32" s="2">
        <v>11</v>
      </c>
      <c r="P32" s="2" t="s">
        <v>56</v>
      </c>
      <c r="Q32" s="2">
        <v>2.4</v>
      </c>
      <c r="R32" s="2">
        <f t="shared" si="10"/>
        <v>15.9</v>
      </c>
      <c r="S32" s="1">
        <v>3.472222222222222E-3</v>
      </c>
      <c r="T32" s="7">
        <f t="shared" si="11"/>
        <v>0.32986111111111105</v>
      </c>
      <c r="U32" s="7"/>
      <c r="V32" s="2">
        <v>6</v>
      </c>
      <c r="W32" s="2" t="s">
        <v>99</v>
      </c>
      <c r="X32" s="2">
        <v>0.6</v>
      </c>
      <c r="Y32" s="2">
        <f t="shared" si="18"/>
        <v>5</v>
      </c>
      <c r="Z32" s="1">
        <v>6.9444444444444447E-4</v>
      </c>
      <c r="AA32" s="7">
        <f t="shared" si="19"/>
        <v>0.32916666666666666</v>
      </c>
      <c r="AB32" s="7"/>
      <c r="AC32" s="2">
        <v>19</v>
      </c>
      <c r="AD32" s="2" t="s">
        <v>60</v>
      </c>
      <c r="AE32" s="2">
        <v>0.3</v>
      </c>
      <c r="AF32" s="73">
        <f t="shared" si="12"/>
        <v>22.000000000000004</v>
      </c>
      <c r="AG32" s="1">
        <v>6.9444444444444447E-4</v>
      </c>
      <c r="AH32" s="72">
        <f t="shared" si="13"/>
        <v>0.34236111111111101</v>
      </c>
    </row>
    <row r="33" spans="1:38">
      <c r="A33" s="2">
        <v>7</v>
      </c>
      <c r="B33" s="8" t="s">
        <v>55</v>
      </c>
      <c r="C33" s="2">
        <v>1.5</v>
      </c>
      <c r="D33" s="2">
        <f t="shared" si="14"/>
        <v>7</v>
      </c>
      <c r="E33" s="1">
        <v>2.0833333333333333E-3</v>
      </c>
      <c r="F33" s="1">
        <f t="shared" si="15"/>
        <v>0.32708333333333328</v>
      </c>
      <c r="H33" s="2">
        <v>7</v>
      </c>
      <c r="I33" s="2" t="s">
        <v>38</v>
      </c>
      <c r="J33" s="2">
        <v>0.7</v>
      </c>
      <c r="K33" s="2">
        <f t="shared" si="16"/>
        <v>8.1999999999999993</v>
      </c>
      <c r="L33" s="1">
        <v>6.9444444444444447E-4</v>
      </c>
      <c r="M33" s="7">
        <f t="shared" si="17"/>
        <v>0.32430555555555551</v>
      </c>
      <c r="O33" s="2">
        <v>12</v>
      </c>
      <c r="P33" s="2" t="s">
        <v>59</v>
      </c>
      <c r="Q33" s="2">
        <v>1.2</v>
      </c>
      <c r="R33" s="2">
        <f t="shared" si="10"/>
        <v>17.100000000000001</v>
      </c>
      <c r="S33" s="1">
        <v>1.3888888888888889E-3</v>
      </c>
      <c r="T33" s="7">
        <f t="shared" si="11"/>
        <v>0.33124999999999993</v>
      </c>
      <c r="U33" s="7"/>
      <c r="V33" s="2">
        <v>7</v>
      </c>
      <c r="W33" s="2" t="s">
        <v>100</v>
      </c>
      <c r="X33" s="2">
        <v>0.6</v>
      </c>
      <c r="Y33" s="2">
        <f t="shared" si="18"/>
        <v>5.6</v>
      </c>
      <c r="Z33" s="1">
        <v>6.9444444444444447E-4</v>
      </c>
      <c r="AA33" s="7">
        <f t="shared" si="19"/>
        <v>0.3298611111111111</v>
      </c>
      <c r="AB33" s="7"/>
    </row>
    <row r="34" spans="1:38">
      <c r="A34" s="2">
        <v>8</v>
      </c>
      <c r="B34" s="8" t="s">
        <v>51</v>
      </c>
      <c r="C34" s="2">
        <v>1.7</v>
      </c>
      <c r="D34" s="2">
        <f t="shared" si="14"/>
        <v>8.6999999999999993</v>
      </c>
      <c r="E34" s="1">
        <v>2.0833333333333333E-3</v>
      </c>
      <c r="F34" s="1">
        <f t="shared" si="15"/>
        <v>0.32916666666666661</v>
      </c>
      <c r="H34" s="2">
        <v>8</v>
      </c>
      <c r="I34" s="2" t="s">
        <v>42</v>
      </c>
      <c r="J34" s="2">
        <v>0.7</v>
      </c>
      <c r="K34" s="2">
        <f t="shared" si="16"/>
        <v>8.8999999999999986</v>
      </c>
      <c r="L34" s="1">
        <v>1.3888888888888889E-3</v>
      </c>
      <c r="M34" s="7">
        <f t="shared" si="17"/>
        <v>0.3256944444444444</v>
      </c>
      <c r="O34" s="2">
        <v>13</v>
      </c>
      <c r="P34" s="2" t="s">
        <v>62</v>
      </c>
      <c r="Q34" s="2">
        <v>1.3</v>
      </c>
      <c r="R34" s="2">
        <f t="shared" si="10"/>
        <v>18.400000000000002</v>
      </c>
      <c r="S34" s="1">
        <v>1.3888888888888889E-3</v>
      </c>
      <c r="T34" s="7">
        <f t="shared" si="11"/>
        <v>0.33263888888888882</v>
      </c>
      <c r="U34" s="7"/>
      <c r="V34" s="2">
        <v>8</v>
      </c>
      <c r="W34" s="2" t="s">
        <v>81</v>
      </c>
      <c r="X34" s="2">
        <v>2</v>
      </c>
      <c r="Y34" s="2">
        <f t="shared" si="18"/>
        <v>7.6</v>
      </c>
      <c r="Z34" s="1">
        <v>2.0833333333333333E-3</v>
      </c>
      <c r="AA34" s="7">
        <f t="shared" si="19"/>
        <v>0.33055555555555555</v>
      </c>
      <c r="AB34" s="7"/>
    </row>
    <row r="35" spans="1:38">
      <c r="A35" s="2">
        <v>9</v>
      </c>
      <c r="B35" s="2" t="s">
        <v>47</v>
      </c>
      <c r="C35" s="2">
        <v>0.9</v>
      </c>
      <c r="D35" s="2">
        <f t="shared" si="14"/>
        <v>9.6</v>
      </c>
      <c r="E35" s="1">
        <v>6.9444444444444447E-4</v>
      </c>
      <c r="F35" s="1">
        <f t="shared" si="15"/>
        <v>0.32986111111111105</v>
      </c>
      <c r="H35" s="2">
        <v>9</v>
      </c>
      <c r="I35" s="2" t="s">
        <v>46</v>
      </c>
      <c r="J35" s="2">
        <v>2.9</v>
      </c>
      <c r="K35" s="2">
        <f t="shared" si="16"/>
        <v>11.799999999999999</v>
      </c>
      <c r="L35" s="1">
        <v>2.0833333333333333E-3</v>
      </c>
      <c r="M35" s="7">
        <f t="shared" si="17"/>
        <v>0.32777777777777772</v>
      </c>
      <c r="O35" s="2">
        <v>14</v>
      </c>
      <c r="P35" s="2" t="s">
        <v>51</v>
      </c>
      <c r="Q35" s="2">
        <v>0.8</v>
      </c>
      <c r="R35" s="2">
        <f t="shared" si="10"/>
        <v>19.200000000000003</v>
      </c>
      <c r="S35" s="1">
        <v>6.9444444444444447E-4</v>
      </c>
      <c r="T35" s="7">
        <f t="shared" si="11"/>
        <v>0.33333333333333326</v>
      </c>
      <c r="U35" s="7"/>
      <c r="V35" s="2">
        <v>9</v>
      </c>
      <c r="W35" s="2" t="s">
        <v>83</v>
      </c>
      <c r="X35" s="2">
        <v>2</v>
      </c>
      <c r="Y35" s="2">
        <f t="shared" si="18"/>
        <v>9.6</v>
      </c>
      <c r="Z35" s="1">
        <v>2.0833333333333333E-3</v>
      </c>
      <c r="AA35" s="7">
        <f t="shared" si="19"/>
        <v>0.33263888888888887</v>
      </c>
      <c r="AB35" s="7"/>
    </row>
    <row r="36" spans="1:38">
      <c r="A36" s="2">
        <v>10</v>
      </c>
      <c r="B36" s="2" t="s">
        <v>43</v>
      </c>
      <c r="C36" s="2">
        <v>0.7</v>
      </c>
      <c r="D36" s="2">
        <f t="shared" si="14"/>
        <v>10.299999999999999</v>
      </c>
      <c r="E36" s="1">
        <v>6.9444444444444447E-4</v>
      </c>
      <c r="F36" s="1">
        <f t="shared" si="15"/>
        <v>0.33055555555555549</v>
      </c>
      <c r="H36" s="2">
        <v>10</v>
      </c>
      <c r="I36" s="2" t="s">
        <v>50</v>
      </c>
      <c r="J36" s="2">
        <v>0.7</v>
      </c>
      <c r="K36" s="2">
        <f t="shared" si="16"/>
        <v>12.499999999999998</v>
      </c>
      <c r="L36" s="1">
        <v>6.9444444444444447E-4</v>
      </c>
      <c r="M36" s="7">
        <f t="shared" si="17"/>
        <v>0.32847222222222217</v>
      </c>
      <c r="O36" s="2">
        <v>15</v>
      </c>
      <c r="P36" s="2" t="s">
        <v>71</v>
      </c>
      <c r="Q36" s="2">
        <v>2</v>
      </c>
      <c r="R36" s="2">
        <f t="shared" si="10"/>
        <v>21.200000000000003</v>
      </c>
      <c r="S36" s="1">
        <v>2.0833333333333333E-3</v>
      </c>
      <c r="T36" s="7">
        <f t="shared" si="11"/>
        <v>0.33541666666666659</v>
      </c>
      <c r="U36" s="7"/>
      <c r="V36" s="2">
        <v>10</v>
      </c>
      <c r="W36" s="2" t="s">
        <v>85</v>
      </c>
      <c r="X36" s="2">
        <v>0.5</v>
      </c>
      <c r="Y36" s="2">
        <f t="shared" si="18"/>
        <v>10.1</v>
      </c>
      <c r="Z36" s="1">
        <v>6.9444444444444447E-4</v>
      </c>
      <c r="AA36" s="7">
        <f t="shared" si="19"/>
        <v>0.3347222222222222</v>
      </c>
      <c r="AB36" s="7"/>
      <c r="AK36" s="8"/>
      <c r="AL36" s="8"/>
    </row>
    <row r="37" spans="1:38">
      <c r="A37" s="2">
        <v>11</v>
      </c>
      <c r="B37" s="2" t="s">
        <v>156</v>
      </c>
      <c r="C37" s="2">
        <v>3</v>
      </c>
      <c r="D37" s="2">
        <f t="shared" si="14"/>
        <v>13.299999999999999</v>
      </c>
      <c r="E37" s="1">
        <v>4.1666666666666666E-3</v>
      </c>
      <c r="F37" s="1">
        <f t="shared" si="15"/>
        <v>0.33472222222222214</v>
      </c>
      <c r="H37" s="2">
        <v>11</v>
      </c>
      <c r="I37" s="2" t="s">
        <v>38</v>
      </c>
      <c r="J37" s="2">
        <v>3</v>
      </c>
      <c r="K37" s="2">
        <f t="shared" si="16"/>
        <v>15.499999999999998</v>
      </c>
      <c r="L37" s="1">
        <v>3.472222222222222E-3</v>
      </c>
      <c r="M37" s="7">
        <f t="shared" si="17"/>
        <v>0.33194444444444438</v>
      </c>
      <c r="O37" s="2">
        <v>16</v>
      </c>
      <c r="P37" s="2" t="s">
        <v>75</v>
      </c>
      <c r="Q37" s="2">
        <v>3</v>
      </c>
      <c r="R37" s="2">
        <f t="shared" si="10"/>
        <v>24.200000000000003</v>
      </c>
      <c r="S37" s="1">
        <v>1.3888888888888889E-3</v>
      </c>
      <c r="T37" s="7">
        <f t="shared" si="11"/>
        <v>0.33680555555555547</v>
      </c>
      <c r="U37" s="7"/>
      <c r="V37" s="2">
        <v>11</v>
      </c>
      <c r="W37" s="2" t="s">
        <v>86</v>
      </c>
      <c r="X37" s="2">
        <v>0.7</v>
      </c>
      <c r="Y37" s="2">
        <f t="shared" si="18"/>
        <v>10.799999999999999</v>
      </c>
      <c r="Z37" s="1">
        <v>6.9444444444444447E-4</v>
      </c>
      <c r="AA37" s="7">
        <f t="shared" si="19"/>
        <v>0.33541666666666664</v>
      </c>
      <c r="AB37" s="7"/>
      <c r="AK37" s="8"/>
      <c r="AL37" s="8"/>
    </row>
    <row r="38" spans="1:38">
      <c r="A38" s="2">
        <v>12</v>
      </c>
      <c r="B38" s="2" t="s">
        <v>160</v>
      </c>
      <c r="C38" s="2">
        <v>3</v>
      </c>
      <c r="D38" s="2">
        <f t="shared" si="14"/>
        <v>16.299999999999997</v>
      </c>
      <c r="E38" s="1">
        <v>2.7777777777777779E-3</v>
      </c>
      <c r="F38" s="1">
        <f t="shared" si="15"/>
        <v>0.33749999999999991</v>
      </c>
      <c r="H38" s="2">
        <v>12</v>
      </c>
      <c r="I38" s="2" t="s">
        <v>54</v>
      </c>
      <c r="J38" s="2">
        <v>4.5</v>
      </c>
      <c r="K38" s="2">
        <f t="shared" si="16"/>
        <v>20</v>
      </c>
      <c r="L38" s="1">
        <v>4.8611111111111112E-3</v>
      </c>
      <c r="M38" s="7">
        <f t="shared" si="17"/>
        <v>0.33680555555555547</v>
      </c>
      <c r="O38" s="2">
        <v>17</v>
      </c>
      <c r="P38" s="2" t="s">
        <v>77</v>
      </c>
      <c r="Q38" s="2">
        <v>0.5</v>
      </c>
      <c r="R38" s="2">
        <f t="shared" si="10"/>
        <v>24.700000000000003</v>
      </c>
      <c r="S38" s="1">
        <v>1.3888888888888889E-3</v>
      </c>
      <c r="T38" s="7">
        <f t="shared" si="11"/>
        <v>0.33819444444444435</v>
      </c>
      <c r="U38" s="7"/>
      <c r="V38" s="2">
        <v>12</v>
      </c>
      <c r="W38" s="8" t="s">
        <v>101</v>
      </c>
      <c r="X38" s="2">
        <v>3</v>
      </c>
      <c r="Y38" s="2">
        <f t="shared" si="18"/>
        <v>13.799999999999999</v>
      </c>
      <c r="Z38" s="1">
        <v>3.472222222222222E-3</v>
      </c>
      <c r="AA38" s="7">
        <f t="shared" si="19"/>
        <v>0.33611111111111108</v>
      </c>
      <c r="AB38" s="7"/>
      <c r="AK38" s="8"/>
      <c r="AL38" s="8"/>
    </row>
    <row r="39" spans="1:38">
      <c r="A39" s="2">
        <v>13</v>
      </c>
      <c r="B39" s="8" t="s">
        <v>39</v>
      </c>
      <c r="C39" s="2">
        <v>0.7</v>
      </c>
      <c r="D39" s="2">
        <f t="shared" si="14"/>
        <v>16.999999999999996</v>
      </c>
      <c r="E39" s="1">
        <v>2.7777777777777779E-3</v>
      </c>
      <c r="F39" s="1">
        <f t="shared" si="15"/>
        <v>0.34027777777777768</v>
      </c>
      <c r="H39" s="2">
        <v>13</v>
      </c>
      <c r="I39" s="2" t="s">
        <v>57</v>
      </c>
      <c r="J39" s="2">
        <v>0.6</v>
      </c>
      <c r="K39" s="2">
        <f t="shared" si="16"/>
        <v>20.6</v>
      </c>
      <c r="L39" s="1">
        <v>6.9444444444444447E-4</v>
      </c>
      <c r="M39" s="7">
        <f t="shared" si="17"/>
        <v>0.33749999999999991</v>
      </c>
      <c r="O39" s="2">
        <v>18</v>
      </c>
      <c r="P39" s="2" t="s">
        <v>79</v>
      </c>
      <c r="Q39" s="2">
        <v>1.2</v>
      </c>
      <c r="R39" s="2">
        <f t="shared" si="10"/>
        <v>25.900000000000002</v>
      </c>
      <c r="S39" s="1">
        <v>1.3888888888888889E-3</v>
      </c>
      <c r="T39" s="7">
        <f t="shared" si="11"/>
        <v>0.33958333333333324</v>
      </c>
      <c r="U39" s="7"/>
      <c r="AK39" s="8"/>
      <c r="AL39" s="8"/>
    </row>
    <row r="40" spans="1:38">
      <c r="A40" s="2">
        <v>14</v>
      </c>
      <c r="B40" s="2" t="s">
        <v>51</v>
      </c>
      <c r="C40" s="2">
        <v>0.9</v>
      </c>
      <c r="D40" s="2">
        <f t="shared" si="14"/>
        <v>17.899999999999995</v>
      </c>
      <c r="E40" s="1">
        <v>2.0833333333333333E-3</v>
      </c>
      <c r="F40" s="1">
        <f t="shared" si="15"/>
        <v>0.34236111111111101</v>
      </c>
      <c r="I40" s="2" t="s">
        <v>60</v>
      </c>
      <c r="J40" s="2">
        <v>0.3</v>
      </c>
      <c r="K40" s="2">
        <f t="shared" si="16"/>
        <v>20.900000000000002</v>
      </c>
      <c r="L40" s="1">
        <v>6.9444444444444447E-4</v>
      </c>
      <c r="M40" s="7">
        <f t="shared" si="17"/>
        <v>0.33819444444444435</v>
      </c>
      <c r="O40" s="2">
        <v>19</v>
      </c>
      <c r="P40" s="2" t="s">
        <v>51</v>
      </c>
      <c r="Q40" s="2">
        <v>2.8</v>
      </c>
      <c r="R40" s="2">
        <f t="shared" si="10"/>
        <v>28.700000000000003</v>
      </c>
      <c r="S40" s="1">
        <v>2.7777777777777779E-3</v>
      </c>
      <c r="T40" s="7">
        <f t="shared" si="11"/>
        <v>0.34236111111111101</v>
      </c>
      <c r="U40" s="7"/>
      <c r="AK40" s="8"/>
      <c r="AL40" s="8"/>
    </row>
    <row r="41" spans="1:38">
      <c r="I41" s="11"/>
      <c r="J41" s="11"/>
      <c r="K41" s="11"/>
      <c r="L41" s="11"/>
      <c r="M41" s="11"/>
      <c r="AK41" s="8"/>
      <c r="AL41" s="8"/>
    </row>
    <row r="42" spans="1:38">
      <c r="AK42" s="8"/>
      <c r="AL42" s="8"/>
    </row>
    <row r="43" spans="1:38">
      <c r="B43" s="2" t="s">
        <v>141</v>
      </c>
      <c r="C43" s="2">
        <f>SUM(C5:C40)</f>
        <v>36.699999999999996</v>
      </c>
      <c r="I43" s="2" t="s">
        <v>140</v>
      </c>
      <c r="J43" s="3">
        <f>SUM(J5:J18,J27:J40)</f>
        <v>33.9</v>
      </c>
      <c r="P43" s="2" t="s">
        <v>188</v>
      </c>
      <c r="Q43" s="8">
        <f>SUM(Q5:Q40)</f>
        <v>38.599999999999994</v>
      </c>
      <c r="W43" s="2" t="s">
        <v>104</v>
      </c>
      <c r="X43" s="2">
        <f>SUM(X5:X38)</f>
        <v>43.300000000000011</v>
      </c>
      <c r="AD43" s="2" t="s">
        <v>105</v>
      </c>
      <c r="AE43" s="2">
        <f>SUM(AE13:AE32,AE5:AE9)</f>
        <v>33</v>
      </c>
      <c r="AK43" s="8"/>
      <c r="AL43" s="8"/>
    </row>
    <row r="44" spans="1:38" ht="15">
      <c r="B44" s="29" t="s">
        <v>136</v>
      </c>
      <c r="C44" s="30">
        <f>$Q$43+$X$43+$J$43+$C$43+AE43</f>
        <v>185.5</v>
      </c>
      <c r="AK44" s="8"/>
      <c r="AL44" s="8"/>
    </row>
    <row r="45" spans="1:38">
      <c r="AH45" s="7"/>
      <c r="AK45" s="8"/>
      <c r="AL45" s="8"/>
    </row>
    <row r="46" spans="1:38">
      <c r="AK46" s="8"/>
      <c r="AL46" s="8"/>
    </row>
    <row r="47" spans="1:38">
      <c r="AK47" s="8"/>
      <c r="AL47" s="8"/>
    </row>
    <row r="48" spans="1:38">
      <c r="AK48" s="8"/>
      <c r="AL48" s="8"/>
    </row>
    <row r="49" spans="1:38">
      <c r="AK49" s="8"/>
      <c r="AL49" s="8"/>
    </row>
    <row r="50" spans="1:38">
      <c r="AK50" s="8"/>
      <c r="AL50" s="8"/>
    </row>
    <row r="51" spans="1:38">
      <c r="AK51" s="8"/>
      <c r="AL51" s="8"/>
    </row>
    <row r="53" spans="1:38">
      <c r="A53" s="8"/>
    </row>
    <row r="56" spans="1:38" ht="15">
      <c r="A56" s="78"/>
      <c r="B56" s="78"/>
      <c r="C56" s="78"/>
      <c r="D56" s="78"/>
      <c r="E56" s="78"/>
      <c r="F56" s="78"/>
    </row>
    <row r="58" spans="1:38">
      <c r="E58" s="1"/>
      <c r="F58" s="7"/>
    </row>
    <row r="59" spans="1:38">
      <c r="E59" s="1"/>
      <c r="F59" s="7"/>
    </row>
    <row r="60" spans="1:38">
      <c r="E60" s="1"/>
      <c r="F60" s="7"/>
    </row>
    <row r="61" spans="1:38">
      <c r="E61" s="1"/>
      <c r="F61" s="7"/>
    </row>
    <row r="62" spans="1:38">
      <c r="E62" s="1"/>
      <c r="F62" s="7"/>
    </row>
    <row r="63" spans="1:38">
      <c r="E63" s="1"/>
      <c r="F63" s="7"/>
    </row>
    <row r="64" spans="1:38">
      <c r="E64" s="1"/>
      <c r="F64" s="7"/>
    </row>
    <row r="65" spans="3:6">
      <c r="E65" s="1"/>
      <c r="F65" s="7"/>
    </row>
    <row r="66" spans="3:6">
      <c r="E66" s="1"/>
      <c r="F66" s="7"/>
    </row>
    <row r="67" spans="3:6">
      <c r="E67" s="1"/>
      <c r="F67" s="7"/>
    </row>
    <row r="68" spans="3:6">
      <c r="E68" s="1"/>
      <c r="F68" s="7"/>
    </row>
    <row r="69" spans="3:6">
      <c r="E69" s="1"/>
      <c r="F69" s="7"/>
    </row>
    <row r="70" spans="3:6">
      <c r="E70" s="1"/>
      <c r="F70" s="7"/>
    </row>
    <row r="71" spans="3:6">
      <c r="C71" s="8"/>
      <c r="E71" s="1"/>
      <c r="F71" s="7"/>
    </row>
  </sheetData>
  <sheetProtection sort="0" autoFilter="0"/>
  <mergeCells count="16">
    <mergeCell ref="H26:M26"/>
    <mergeCell ref="O21:T21"/>
    <mergeCell ref="V25:AA25"/>
    <mergeCell ref="A56:F56"/>
    <mergeCell ref="AD2:AH2"/>
    <mergeCell ref="H2:M2"/>
    <mergeCell ref="O2:T2"/>
    <mergeCell ref="W2:AC2"/>
    <mergeCell ref="A3:F3"/>
    <mergeCell ref="H3:M3"/>
    <mergeCell ref="O3:T3"/>
    <mergeCell ref="W3:AC3"/>
    <mergeCell ref="A2:G2"/>
    <mergeCell ref="AC12:AH12"/>
    <mergeCell ref="AD3:AH3"/>
    <mergeCell ref="A27:F27"/>
  </mergeCells>
  <pageMargins left="0.70866141732283472" right="0.9055118110236221" top="0.74803149606299213" bottom="0.74803149606299213" header="0.31496062992125984" footer="0.31496062992125984"/>
  <pageSetup paperSize="8" scale="51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97"/>
  <sheetViews>
    <sheetView tabSelected="1" topLeftCell="A145" workbookViewId="0">
      <selection activeCell="AH194" sqref="AH194"/>
    </sheetView>
  </sheetViews>
  <sheetFormatPr defaultRowHeight="14.25"/>
  <cols>
    <col min="1" max="1" width="5.875" style="8" customWidth="1"/>
    <col min="2" max="2" width="23.125" style="8" customWidth="1"/>
    <col min="3" max="3" width="9.25" style="8" customWidth="1"/>
    <col min="4" max="4" width="8.875" style="8" customWidth="1"/>
    <col min="5" max="5" width="10.25" style="8" customWidth="1"/>
    <col min="6" max="6" width="9.375" style="5" customWidth="1"/>
    <col min="7" max="7" width="12.125" style="8" customWidth="1"/>
    <col min="8" max="8" width="3.125" style="8" customWidth="1"/>
    <col min="9" max="9" width="25.75" style="8" customWidth="1"/>
    <col min="10" max="10" width="9" style="8"/>
    <col min="11" max="11" width="12" style="8" customWidth="1"/>
    <col min="12" max="12" width="8.5" style="8" customWidth="1"/>
    <col min="13" max="13" width="12.125" style="8" customWidth="1"/>
    <col min="14" max="14" width="7.375" style="8" customWidth="1"/>
    <col min="15" max="15" width="3.375" style="8" customWidth="1"/>
    <col min="16" max="16" width="24.875" style="8" customWidth="1"/>
    <col min="17" max="17" width="9" style="8"/>
    <col min="18" max="18" width="9" style="8" customWidth="1"/>
    <col min="19" max="19" width="7.5" style="8" customWidth="1"/>
    <col min="20" max="20" width="9" style="8" customWidth="1"/>
    <col min="21" max="22" width="7.25" style="8" customWidth="1"/>
    <col min="23" max="23" width="4.5" style="8" customWidth="1"/>
    <col min="24" max="24" width="28.625" style="8" customWidth="1"/>
    <col min="25" max="25" width="7.75" style="8" customWidth="1"/>
    <col min="26" max="26" width="9.25" style="8" customWidth="1"/>
    <col min="27" max="27" width="6.25" style="8" customWidth="1"/>
    <col min="28" max="28" width="7.5" style="8" customWidth="1"/>
    <col min="29" max="29" width="7.125" style="8" customWidth="1"/>
    <col min="30" max="30" width="8.5" style="8" customWidth="1"/>
    <col min="31" max="31" width="4.25" style="8" customWidth="1"/>
    <col min="32" max="32" width="24.875" style="8" customWidth="1"/>
    <col min="33" max="33" width="8.5" style="8" customWidth="1"/>
    <col min="34" max="34" width="9.75" style="8" customWidth="1"/>
    <col min="35" max="35" width="7.375" style="8" customWidth="1"/>
    <col min="36" max="36" width="8" style="8" customWidth="1"/>
    <col min="37" max="16384" width="9" style="8"/>
  </cols>
  <sheetData>
    <row r="1" spans="1:36" ht="20.25">
      <c r="A1" s="80" t="s">
        <v>0</v>
      </c>
      <c r="B1" s="80"/>
      <c r="C1" s="80"/>
      <c r="D1" s="80"/>
      <c r="E1" s="80"/>
      <c r="F1" s="80"/>
      <c r="H1" s="80" t="s">
        <v>1</v>
      </c>
      <c r="I1" s="80"/>
      <c r="J1" s="80"/>
      <c r="K1" s="80"/>
      <c r="L1" s="80"/>
      <c r="M1" s="80"/>
      <c r="O1" s="80" t="s">
        <v>2</v>
      </c>
      <c r="P1" s="80"/>
      <c r="Q1" s="80"/>
      <c r="R1" s="80"/>
      <c r="S1" s="80"/>
      <c r="T1" s="80"/>
      <c r="W1" s="80" t="s">
        <v>3</v>
      </c>
      <c r="X1" s="80"/>
      <c r="Y1" s="80"/>
      <c r="Z1" s="80"/>
      <c r="AA1" s="80"/>
      <c r="AB1" s="80"/>
      <c r="AC1" s="42"/>
      <c r="AE1" s="80" t="s">
        <v>4</v>
      </c>
      <c r="AF1" s="80"/>
      <c r="AG1" s="80"/>
      <c r="AH1" s="80"/>
      <c r="AI1" s="80"/>
      <c r="AJ1" s="80"/>
    </row>
    <row r="2" spans="1:36" s="5" customFormat="1" ht="36.75">
      <c r="D2" s="21" t="s">
        <v>6</v>
      </c>
      <c r="E2" s="22" t="s">
        <v>7</v>
      </c>
      <c r="F2" s="5" t="s">
        <v>8</v>
      </c>
      <c r="I2" s="23" t="s">
        <v>106</v>
      </c>
      <c r="K2" s="22" t="s">
        <v>6</v>
      </c>
      <c r="L2" s="22" t="s">
        <v>7</v>
      </c>
      <c r="M2" s="5" t="s">
        <v>8</v>
      </c>
      <c r="P2" s="23">
        <v>504</v>
      </c>
      <c r="R2" s="21" t="s">
        <v>6</v>
      </c>
      <c r="S2" s="22" t="s">
        <v>7</v>
      </c>
      <c r="T2" s="5" t="s">
        <v>8</v>
      </c>
      <c r="X2" s="23"/>
      <c r="Z2" s="21" t="s">
        <v>6</v>
      </c>
      <c r="AA2" s="22" t="s">
        <v>7</v>
      </c>
      <c r="AB2" s="5" t="s">
        <v>8</v>
      </c>
      <c r="AF2" s="23"/>
      <c r="AH2" s="21" t="s">
        <v>6</v>
      </c>
      <c r="AI2" s="22" t="s">
        <v>7</v>
      </c>
      <c r="AJ2" s="5" t="s">
        <v>8</v>
      </c>
    </row>
    <row r="3" spans="1:36">
      <c r="A3" s="8">
        <v>1</v>
      </c>
      <c r="B3" s="8" t="s">
        <v>9</v>
      </c>
      <c r="C3" s="8">
        <v>0</v>
      </c>
      <c r="D3" s="9">
        <v>0</v>
      </c>
      <c r="E3" s="1">
        <v>0</v>
      </c>
      <c r="F3" s="1">
        <v>0.52430555555555558</v>
      </c>
      <c r="H3" s="8">
        <v>1</v>
      </c>
      <c r="I3" s="8" t="s">
        <v>10</v>
      </c>
      <c r="J3" s="8">
        <v>0</v>
      </c>
      <c r="K3" s="8">
        <v>0</v>
      </c>
      <c r="L3" s="1">
        <v>0</v>
      </c>
      <c r="M3" s="1">
        <v>0.52430555555555558</v>
      </c>
      <c r="O3" s="8">
        <v>1</v>
      </c>
      <c r="P3" s="8" t="s">
        <v>10</v>
      </c>
      <c r="Q3" s="8">
        <v>0</v>
      </c>
      <c r="R3" s="8">
        <v>0</v>
      </c>
      <c r="S3" s="1">
        <v>0</v>
      </c>
      <c r="T3" s="17">
        <v>0.52430555555555558</v>
      </c>
      <c r="W3" s="8">
        <v>1</v>
      </c>
      <c r="X3" s="8" t="s">
        <v>10</v>
      </c>
      <c r="Y3" s="8">
        <v>0</v>
      </c>
      <c r="Z3" s="8">
        <v>0</v>
      </c>
      <c r="AA3" s="1">
        <v>0</v>
      </c>
      <c r="AB3" s="17">
        <v>0.52430555555555558</v>
      </c>
      <c r="AC3" s="17"/>
      <c r="AE3" s="8">
        <v>1</v>
      </c>
      <c r="AF3" s="8" t="s">
        <v>10</v>
      </c>
      <c r="AG3" s="8">
        <v>0</v>
      </c>
      <c r="AH3" s="8">
        <v>0</v>
      </c>
      <c r="AI3" s="1">
        <v>0</v>
      </c>
      <c r="AJ3" s="17">
        <v>0.52430555555555558</v>
      </c>
    </row>
    <row r="4" spans="1:36">
      <c r="A4" s="8">
        <v>2</v>
      </c>
      <c r="B4" s="8" t="s">
        <v>11</v>
      </c>
      <c r="C4" s="8">
        <v>0.6</v>
      </c>
      <c r="D4" s="9">
        <f t="shared" ref="D4:D10" si="0">D3+C4</f>
        <v>0.6</v>
      </c>
      <c r="E4" s="1">
        <v>6.9444444444444447E-4</v>
      </c>
      <c r="F4" s="1">
        <f>F3+E4</f>
        <v>0.52500000000000002</v>
      </c>
      <c r="H4" s="8">
        <v>2</v>
      </c>
      <c r="I4" s="8" t="s">
        <v>12</v>
      </c>
      <c r="J4" s="8">
        <v>0.6</v>
      </c>
      <c r="K4" s="8">
        <f>K3+J4</f>
        <v>0.6</v>
      </c>
      <c r="L4" s="1">
        <v>6.9444444444444447E-4</v>
      </c>
      <c r="M4" s="1">
        <f>M3+L4</f>
        <v>0.52500000000000002</v>
      </c>
      <c r="O4" s="8">
        <v>2</v>
      </c>
      <c r="P4" s="8" t="s">
        <v>73</v>
      </c>
      <c r="Q4" s="8">
        <v>0.6</v>
      </c>
      <c r="R4" s="8">
        <f>R3+Q4</f>
        <v>0.6</v>
      </c>
      <c r="S4" s="1">
        <v>6.9444444444444447E-4</v>
      </c>
      <c r="T4" s="17">
        <f>T3+S4</f>
        <v>0.52500000000000002</v>
      </c>
      <c r="W4" s="8">
        <v>2</v>
      </c>
      <c r="X4" s="8" t="s">
        <v>12</v>
      </c>
      <c r="Y4" s="8">
        <v>0.6</v>
      </c>
      <c r="Z4" s="8">
        <f>Z3+Y4</f>
        <v>0.6</v>
      </c>
      <c r="AA4" s="1">
        <v>6.9444444444444447E-4</v>
      </c>
      <c r="AB4" s="17">
        <f>AB3+AA4</f>
        <v>0.52500000000000002</v>
      </c>
      <c r="AC4" s="17"/>
      <c r="AE4" s="8">
        <v>2</v>
      </c>
      <c r="AF4" s="8" t="s">
        <v>12</v>
      </c>
      <c r="AG4" s="8">
        <v>0.6</v>
      </c>
      <c r="AH4" s="8">
        <f>AH3+AG4</f>
        <v>0.6</v>
      </c>
      <c r="AI4" s="1">
        <v>6.9444444444444447E-4</v>
      </c>
      <c r="AJ4" s="17">
        <f>AJ3+AI4</f>
        <v>0.52500000000000002</v>
      </c>
    </row>
    <row r="5" spans="1:36">
      <c r="A5" s="8">
        <v>3</v>
      </c>
      <c r="B5" s="8" t="s">
        <v>14</v>
      </c>
      <c r="C5" s="8">
        <v>2.2999999999999998</v>
      </c>
      <c r="D5" s="9">
        <f t="shared" si="0"/>
        <v>2.9</v>
      </c>
      <c r="E5" s="1">
        <v>4.1666666666666666E-3</v>
      </c>
      <c r="F5" s="1">
        <f t="shared" ref="F5:F10" si="1">F4+E5</f>
        <v>0.52916666666666667</v>
      </c>
      <c r="H5" s="8">
        <v>3</v>
      </c>
      <c r="I5" s="8" t="s">
        <v>107</v>
      </c>
      <c r="J5" s="8">
        <v>3.1</v>
      </c>
      <c r="K5" s="8">
        <f t="shared" ref="K5:K32" si="2">K4+J5</f>
        <v>3.7</v>
      </c>
      <c r="L5" s="1">
        <v>3.472222222222222E-3</v>
      </c>
      <c r="M5" s="1">
        <f>M4+L5</f>
        <v>0.52847222222222223</v>
      </c>
      <c r="O5" s="8">
        <v>3</v>
      </c>
      <c r="P5" s="8" t="s">
        <v>68</v>
      </c>
      <c r="Q5" s="8">
        <v>2.7</v>
      </c>
      <c r="R5" s="8">
        <f t="shared" ref="R5:R14" si="3">R4+Q5</f>
        <v>3.3000000000000003</v>
      </c>
      <c r="S5" s="1">
        <v>2.7777777777777779E-3</v>
      </c>
      <c r="T5" s="17">
        <f t="shared" ref="T5:T7" si="4">T4+S5</f>
        <v>0.52777777777777779</v>
      </c>
      <c r="W5" s="8">
        <v>3</v>
      </c>
      <c r="X5" s="8" t="s">
        <v>96</v>
      </c>
      <c r="Y5" s="8">
        <v>1.2</v>
      </c>
      <c r="Z5" s="8">
        <f t="shared" ref="Z5:Z19" si="5">Z4+Y5</f>
        <v>1.7999999999999998</v>
      </c>
      <c r="AA5" s="1">
        <v>1.3888888888888889E-3</v>
      </c>
      <c r="AB5" s="17">
        <f t="shared" ref="AB5:AB19" si="6">AB4+AA5</f>
        <v>0.52638888888888891</v>
      </c>
      <c r="AC5" s="17"/>
      <c r="AE5" s="8">
        <v>3</v>
      </c>
      <c r="AF5" s="8" t="s">
        <v>108</v>
      </c>
      <c r="AG5" s="8">
        <v>0.6</v>
      </c>
      <c r="AH5" s="8">
        <f t="shared" ref="AH5:AH8" si="7">AH4+AG5</f>
        <v>1.2</v>
      </c>
      <c r="AI5" s="1">
        <v>6.9444444444444447E-4</v>
      </c>
      <c r="AJ5" s="17">
        <f t="shared" ref="AJ5:AJ25" si="8">AJ4+AI5</f>
        <v>0.52569444444444446</v>
      </c>
    </row>
    <row r="6" spans="1:36">
      <c r="A6" s="8">
        <v>4</v>
      </c>
      <c r="B6" s="8" t="s">
        <v>18</v>
      </c>
      <c r="C6" s="8">
        <v>0.6</v>
      </c>
      <c r="D6" s="9">
        <f t="shared" si="0"/>
        <v>3.5</v>
      </c>
      <c r="E6" s="1">
        <v>6.9444444444444447E-4</v>
      </c>
      <c r="F6" s="1">
        <f t="shared" si="1"/>
        <v>0.52986111111111112</v>
      </c>
      <c r="H6" s="8">
        <v>4</v>
      </c>
      <c r="I6" s="8" t="s">
        <v>109</v>
      </c>
      <c r="J6" s="8">
        <v>1.6</v>
      </c>
      <c r="K6" s="8">
        <f t="shared" si="2"/>
        <v>5.3000000000000007</v>
      </c>
      <c r="L6" s="1">
        <v>1.3888888888888889E-3</v>
      </c>
      <c r="M6" s="1">
        <f t="shared" ref="M6:M32" si="9">M5+L6</f>
        <v>0.52986111111111112</v>
      </c>
      <c r="O6" s="8">
        <v>4</v>
      </c>
      <c r="P6" s="8" t="s">
        <v>64</v>
      </c>
      <c r="Q6" s="8">
        <v>0.4</v>
      </c>
      <c r="R6" s="8">
        <f t="shared" si="3"/>
        <v>3.7</v>
      </c>
      <c r="S6" s="1">
        <v>6.9444444444444447E-4</v>
      </c>
      <c r="T6" s="17">
        <f t="shared" si="4"/>
        <v>0.52847222222222223</v>
      </c>
      <c r="W6" s="8">
        <v>4</v>
      </c>
      <c r="X6" s="8" t="s">
        <v>97</v>
      </c>
      <c r="Y6" s="8">
        <v>0.3</v>
      </c>
      <c r="Z6" s="8">
        <f t="shared" si="5"/>
        <v>2.0999999999999996</v>
      </c>
      <c r="AA6" s="1">
        <v>6.9444444444444447E-4</v>
      </c>
      <c r="AB6" s="17">
        <f t="shared" si="6"/>
        <v>0.52708333333333335</v>
      </c>
      <c r="AC6" s="17"/>
      <c r="AE6" s="8">
        <v>4</v>
      </c>
      <c r="AF6" s="8" t="s">
        <v>110</v>
      </c>
      <c r="AG6" s="8">
        <v>3.5</v>
      </c>
      <c r="AH6" s="8">
        <f t="shared" si="7"/>
        <v>4.7</v>
      </c>
      <c r="AI6" s="1">
        <v>3.472222222222222E-3</v>
      </c>
      <c r="AJ6" s="17">
        <f t="shared" si="8"/>
        <v>0.52916666666666667</v>
      </c>
    </row>
    <row r="7" spans="1:36">
      <c r="A7" s="8">
        <v>5</v>
      </c>
      <c r="B7" s="8" t="s">
        <v>22</v>
      </c>
      <c r="C7" s="8">
        <v>0.2</v>
      </c>
      <c r="D7" s="9">
        <f t="shared" si="0"/>
        <v>3.7</v>
      </c>
      <c r="E7" s="1">
        <v>6.9444444444444447E-4</v>
      </c>
      <c r="F7" s="1">
        <f t="shared" si="1"/>
        <v>0.53055555555555556</v>
      </c>
      <c r="H7" s="8">
        <v>5</v>
      </c>
      <c r="I7" s="2" t="s">
        <v>155</v>
      </c>
      <c r="J7" s="2">
        <v>1.9</v>
      </c>
      <c r="K7" s="8">
        <f t="shared" si="2"/>
        <v>7.2000000000000011</v>
      </c>
      <c r="L7" s="1">
        <v>2.0833333333333333E-3</v>
      </c>
      <c r="M7" s="1">
        <f t="shared" si="9"/>
        <v>0.53194444444444444</v>
      </c>
      <c r="O7" s="8">
        <v>5</v>
      </c>
      <c r="P7" s="8" t="s">
        <v>30</v>
      </c>
      <c r="Q7" s="8">
        <v>2</v>
      </c>
      <c r="R7" s="8">
        <f t="shared" si="3"/>
        <v>5.7</v>
      </c>
      <c r="S7" s="1">
        <v>2.0833333333333333E-3</v>
      </c>
      <c r="T7" s="17">
        <f t="shared" si="4"/>
        <v>0.53055555555555556</v>
      </c>
      <c r="W7" s="8">
        <v>5</v>
      </c>
      <c r="X7" s="8" t="s">
        <v>133</v>
      </c>
      <c r="Y7" s="8">
        <v>0.4</v>
      </c>
      <c r="Z7" s="8">
        <f t="shared" si="5"/>
        <v>2.4999999999999996</v>
      </c>
      <c r="AA7" s="1">
        <v>6.9444444444444447E-4</v>
      </c>
      <c r="AB7" s="17">
        <f t="shared" si="6"/>
        <v>0.52777777777777779</v>
      </c>
      <c r="AC7" s="17"/>
      <c r="AE7" s="8">
        <v>5</v>
      </c>
      <c r="AF7" s="8" t="s">
        <v>111</v>
      </c>
      <c r="AG7" s="8">
        <v>0.3</v>
      </c>
      <c r="AH7" s="8">
        <f t="shared" si="7"/>
        <v>5</v>
      </c>
      <c r="AI7" s="1">
        <v>6.9444444444444447E-4</v>
      </c>
      <c r="AJ7" s="17">
        <f t="shared" si="8"/>
        <v>0.52986111111111112</v>
      </c>
    </row>
    <row r="8" spans="1:36">
      <c r="A8" s="8">
        <v>6</v>
      </c>
      <c r="B8" s="8" t="s">
        <v>26</v>
      </c>
      <c r="C8" s="8">
        <v>3</v>
      </c>
      <c r="D8" s="9">
        <f t="shared" si="0"/>
        <v>6.7</v>
      </c>
      <c r="E8" s="1">
        <v>2.7777777777777779E-3</v>
      </c>
      <c r="F8" s="1">
        <f t="shared" si="1"/>
        <v>0.53333333333333333</v>
      </c>
      <c r="H8" s="8">
        <v>6</v>
      </c>
      <c r="I8" s="2" t="s">
        <v>44</v>
      </c>
      <c r="J8" s="2">
        <v>0.5</v>
      </c>
      <c r="K8" s="8">
        <f t="shared" si="2"/>
        <v>7.7000000000000011</v>
      </c>
      <c r="L8" s="1">
        <v>6.9444444444444447E-4</v>
      </c>
      <c r="M8" s="1">
        <f t="shared" si="9"/>
        <v>0.53263888888888888</v>
      </c>
      <c r="O8" s="8">
        <v>6</v>
      </c>
      <c r="P8" s="8" t="s">
        <v>34</v>
      </c>
      <c r="Q8" s="8">
        <v>2.4</v>
      </c>
      <c r="R8" s="8">
        <f t="shared" si="3"/>
        <v>8.1</v>
      </c>
      <c r="S8" s="1">
        <v>2.0833333333333333E-3</v>
      </c>
      <c r="T8" s="17">
        <f>T7+S8</f>
        <v>0.53263888888888888</v>
      </c>
      <c r="W8" s="8">
        <v>6</v>
      </c>
      <c r="X8" s="2" t="s">
        <v>97</v>
      </c>
      <c r="Y8" s="2">
        <v>0.6</v>
      </c>
      <c r="Z8" s="8">
        <f t="shared" si="5"/>
        <v>3.0999999999999996</v>
      </c>
      <c r="AA8" s="1">
        <v>6.9444444444444447E-4</v>
      </c>
      <c r="AB8" s="17">
        <f t="shared" si="6"/>
        <v>0.52847222222222223</v>
      </c>
      <c r="AC8" s="17"/>
      <c r="AE8" s="8">
        <v>6</v>
      </c>
      <c r="AF8" s="8" t="s">
        <v>101</v>
      </c>
      <c r="AG8" s="8">
        <v>3</v>
      </c>
      <c r="AH8" s="8">
        <f t="shared" si="7"/>
        <v>8</v>
      </c>
      <c r="AI8" s="1">
        <v>3.472222222222222E-3</v>
      </c>
      <c r="AJ8" s="17">
        <f t="shared" si="8"/>
        <v>0.53333333333333333</v>
      </c>
    </row>
    <row r="9" spans="1:36">
      <c r="A9" s="8">
        <v>7</v>
      </c>
      <c r="B9" s="8" t="s">
        <v>31</v>
      </c>
      <c r="C9" s="8">
        <v>0.3</v>
      </c>
      <c r="D9" s="9">
        <f t="shared" si="0"/>
        <v>7</v>
      </c>
      <c r="E9" s="1">
        <v>6.9444444444444447E-4</v>
      </c>
      <c r="F9" s="1">
        <f t="shared" si="1"/>
        <v>0.53402777777777777</v>
      </c>
      <c r="H9" s="8">
        <v>7</v>
      </c>
      <c r="I9" s="2" t="s">
        <v>40</v>
      </c>
      <c r="J9" s="2">
        <v>0.5</v>
      </c>
      <c r="K9" s="8">
        <f t="shared" si="2"/>
        <v>8.2000000000000011</v>
      </c>
      <c r="L9" s="1">
        <v>6.9444444444444447E-4</v>
      </c>
      <c r="M9" s="1">
        <f t="shared" si="9"/>
        <v>0.53333333333333333</v>
      </c>
      <c r="O9" s="8">
        <v>7</v>
      </c>
      <c r="P9" s="8" t="s">
        <v>38</v>
      </c>
      <c r="Q9" s="8">
        <v>0.7</v>
      </c>
      <c r="R9" s="8">
        <f t="shared" si="3"/>
        <v>8.7999999999999989</v>
      </c>
      <c r="S9" s="1">
        <v>6.9444444444444447E-4</v>
      </c>
      <c r="T9" s="17">
        <f>T8+S9</f>
        <v>0.53333333333333333</v>
      </c>
      <c r="W9" s="8">
        <v>7</v>
      </c>
      <c r="X9" s="2" t="s">
        <v>139</v>
      </c>
      <c r="Y9" s="2">
        <v>1</v>
      </c>
      <c r="Z9" s="8">
        <f t="shared" si="5"/>
        <v>4.0999999999999996</v>
      </c>
      <c r="AA9" s="1">
        <v>6.9444444444444447E-4</v>
      </c>
      <c r="AB9" s="17">
        <f t="shared" si="6"/>
        <v>0.52916666666666667</v>
      </c>
      <c r="AC9" s="17"/>
      <c r="AE9" s="8">
        <v>7</v>
      </c>
      <c r="AF9" s="39" t="s">
        <v>101</v>
      </c>
      <c r="AG9" s="39">
        <v>0</v>
      </c>
      <c r="AH9" s="39">
        <v>0</v>
      </c>
      <c r="AI9" s="46">
        <v>4.8611111111111103E-3</v>
      </c>
      <c r="AJ9" s="17">
        <f>AJ8+AI9</f>
        <v>0.53819444444444442</v>
      </c>
    </row>
    <row r="10" spans="1:36">
      <c r="A10" s="8">
        <v>8</v>
      </c>
      <c r="B10" s="8" t="s">
        <v>35</v>
      </c>
      <c r="C10" s="8">
        <v>0.6</v>
      </c>
      <c r="D10" s="9">
        <f t="shared" si="0"/>
        <v>7.6</v>
      </c>
      <c r="E10" s="1">
        <v>6.9444444444444447E-4</v>
      </c>
      <c r="F10" s="1">
        <f t="shared" si="1"/>
        <v>0.53472222222222221</v>
      </c>
      <c r="H10" s="8">
        <v>8</v>
      </c>
      <c r="I10" s="2" t="s">
        <v>36</v>
      </c>
      <c r="J10" s="2">
        <v>0.5</v>
      </c>
      <c r="K10" s="8">
        <f t="shared" si="2"/>
        <v>8.7000000000000011</v>
      </c>
      <c r="L10" s="1">
        <v>6.9444444444444447E-4</v>
      </c>
      <c r="M10" s="1">
        <f t="shared" si="9"/>
        <v>0.53402777777777777</v>
      </c>
      <c r="O10" s="8">
        <v>8</v>
      </c>
      <c r="P10" s="8" t="s">
        <v>46</v>
      </c>
      <c r="Q10" s="8">
        <v>2.2000000000000002</v>
      </c>
      <c r="R10" s="8">
        <f t="shared" si="3"/>
        <v>11</v>
      </c>
      <c r="S10" s="1">
        <v>2.0833333333333333E-3</v>
      </c>
      <c r="T10" s="17">
        <f t="shared" ref="T10:T14" si="10">T9+S10</f>
        <v>0.53541666666666665</v>
      </c>
      <c r="W10" s="8">
        <v>8</v>
      </c>
      <c r="X10" s="8" t="s">
        <v>27</v>
      </c>
      <c r="Y10" s="2">
        <v>1.6</v>
      </c>
      <c r="Z10" s="8">
        <f t="shared" si="5"/>
        <v>5.6999999999999993</v>
      </c>
      <c r="AA10" s="1">
        <v>6.9444444444444447E-4</v>
      </c>
      <c r="AB10" s="17">
        <f t="shared" si="6"/>
        <v>0.52986111111111112</v>
      </c>
      <c r="AC10" s="17"/>
      <c r="AE10" s="8">
        <v>8</v>
      </c>
      <c r="AF10" s="39" t="s">
        <v>81</v>
      </c>
      <c r="AG10" s="39">
        <v>3</v>
      </c>
      <c r="AH10" s="39">
        <f>AH9+AG10</f>
        <v>3</v>
      </c>
      <c r="AI10" s="46">
        <v>3.4722222222222199E-3</v>
      </c>
      <c r="AJ10" s="17">
        <f>AJ9+AI27</f>
        <v>0.53819444444444442</v>
      </c>
    </row>
    <row r="11" spans="1:36">
      <c r="H11" s="8">
        <v>9</v>
      </c>
      <c r="I11" s="2" t="s">
        <v>70</v>
      </c>
      <c r="J11" s="2">
        <v>1.5</v>
      </c>
      <c r="K11" s="8">
        <f t="shared" si="2"/>
        <v>10.200000000000001</v>
      </c>
      <c r="L11" s="1">
        <v>6.9444444444444447E-4</v>
      </c>
      <c r="M11" s="1">
        <f t="shared" si="9"/>
        <v>0.53472222222222221</v>
      </c>
      <c r="O11" s="8">
        <v>9</v>
      </c>
      <c r="P11" s="8" t="s">
        <v>50</v>
      </c>
      <c r="Q11" s="8">
        <v>0.7</v>
      </c>
      <c r="R11" s="8">
        <f t="shared" si="3"/>
        <v>11.7</v>
      </c>
      <c r="S11" s="1">
        <v>6.9444444444444447E-4</v>
      </c>
      <c r="T11" s="17">
        <f t="shared" si="10"/>
        <v>0.53611111111111109</v>
      </c>
      <c r="W11" s="8">
        <v>9</v>
      </c>
      <c r="X11" s="8" t="s">
        <v>112</v>
      </c>
      <c r="Y11" s="8">
        <v>0.2</v>
      </c>
      <c r="Z11" s="8">
        <f t="shared" si="5"/>
        <v>5.8999999999999995</v>
      </c>
      <c r="AA11" s="1">
        <v>6.9444444444444447E-4</v>
      </c>
      <c r="AB11" s="17">
        <f t="shared" si="6"/>
        <v>0.53055555555555556</v>
      </c>
      <c r="AC11" s="17"/>
      <c r="AE11" s="8">
        <v>9</v>
      </c>
      <c r="AF11" s="39" t="s">
        <v>83</v>
      </c>
      <c r="AG11" s="39">
        <v>2</v>
      </c>
      <c r="AH11" s="39">
        <f t="shared" ref="AH11:AH25" si="11">AH10+AG11</f>
        <v>5</v>
      </c>
      <c r="AI11" s="46">
        <v>2.0833333333333298E-3</v>
      </c>
      <c r="AJ11" s="17">
        <f t="shared" si="8"/>
        <v>0.54027777777777775</v>
      </c>
    </row>
    <row r="12" spans="1:36">
      <c r="A12" s="8">
        <v>1</v>
      </c>
      <c r="B12" s="8" t="s">
        <v>51</v>
      </c>
      <c r="C12" s="8">
        <v>0</v>
      </c>
      <c r="D12" s="8">
        <v>0</v>
      </c>
      <c r="E12" s="1">
        <v>0</v>
      </c>
      <c r="F12" s="24">
        <v>0.53472222222222221</v>
      </c>
      <c r="H12" s="8">
        <v>10</v>
      </c>
      <c r="I12" s="8" t="s">
        <v>158</v>
      </c>
      <c r="J12" s="8">
        <v>2.5</v>
      </c>
      <c r="K12" s="8">
        <f t="shared" si="2"/>
        <v>12.700000000000001</v>
      </c>
      <c r="L12" s="1">
        <v>3.472222222222222E-3</v>
      </c>
      <c r="M12" s="1">
        <f t="shared" si="9"/>
        <v>0.53819444444444442</v>
      </c>
      <c r="O12" s="8">
        <v>10</v>
      </c>
      <c r="P12" s="8" t="s">
        <v>54</v>
      </c>
      <c r="Q12" s="8">
        <v>4.5</v>
      </c>
      <c r="R12" s="8">
        <f t="shared" si="3"/>
        <v>16.2</v>
      </c>
      <c r="S12" s="1">
        <v>4.8611111111111112E-3</v>
      </c>
      <c r="T12" s="17">
        <f t="shared" si="10"/>
        <v>0.54097222222222219</v>
      </c>
      <c r="W12" s="8">
        <v>10</v>
      </c>
      <c r="X12" s="8" t="s">
        <v>113</v>
      </c>
      <c r="Y12" s="8">
        <v>3.9</v>
      </c>
      <c r="Z12" s="8">
        <f t="shared" si="5"/>
        <v>9.7999999999999989</v>
      </c>
      <c r="AA12" s="1">
        <v>4.8611111111111112E-3</v>
      </c>
      <c r="AB12" s="17">
        <f t="shared" si="6"/>
        <v>0.53541666666666665</v>
      </c>
      <c r="AC12" s="17"/>
      <c r="AE12" s="8">
        <v>10</v>
      </c>
      <c r="AF12" s="39" t="s">
        <v>85</v>
      </c>
      <c r="AG12" s="39">
        <v>0.9</v>
      </c>
      <c r="AH12" s="39">
        <f t="shared" si="11"/>
        <v>5.9</v>
      </c>
      <c r="AI12" s="46">
        <v>6.9444444444444404E-4</v>
      </c>
      <c r="AJ12" s="17">
        <f t="shared" si="8"/>
        <v>0.54097222222222219</v>
      </c>
    </row>
    <row r="13" spans="1:36">
      <c r="A13" s="8">
        <v>2</v>
      </c>
      <c r="B13" s="8" t="s">
        <v>79</v>
      </c>
      <c r="C13" s="8">
        <v>1.4</v>
      </c>
      <c r="D13" s="8">
        <f>D12+C13</f>
        <v>1.4</v>
      </c>
      <c r="E13" s="1">
        <v>1.3888888888888889E-3</v>
      </c>
      <c r="F13" s="24">
        <f>F12+E13</f>
        <v>0.53611111111111109</v>
      </c>
      <c r="H13" s="8">
        <v>11</v>
      </c>
      <c r="I13" s="8" t="s">
        <v>114</v>
      </c>
      <c r="J13" s="8">
        <v>0.8</v>
      </c>
      <c r="K13" s="8">
        <f t="shared" si="2"/>
        <v>13.500000000000002</v>
      </c>
      <c r="L13" s="1">
        <v>6.9444444444444447E-4</v>
      </c>
      <c r="M13" s="1">
        <f t="shared" si="9"/>
        <v>0.53888888888888886</v>
      </c>
      <c r="O13" s="8">
        <v>11</v>
      </c>
      <c r="P13" s="8" t="s">
        <v>57</v>
      </c>
      <c r="Q13" s="8">
        <v>0.6</v>
      </c>
      <c r="R13" s="8">
        <f t="shared" si="3"/>
        <v>16.8</v>
      </c>
      <c r="S13" s="1">
        <v>6.9444444444444447E-4</v>
      </c>
      <c r="T13" s="17">
        <f t="shared" si="10"/>
        <v>0.54166666666666663</v>
      </c>
      <c r="W13" s="8">
        <v>11</v>
      </c>
      <c r="X13" s="8" t="s">
        <v>115</v>
      </c>
      <c r="Y13" s="8">
        <v>0.5</v>
      </c>
      <c r="Z13" s="8">
        <f t="shared" si="5"/>
        <v>10.299999999999999</v>
      </c>
      <c r="AA13" s="1">
        <v>6.9444444444444447E-4</v>
      </c>
      <c r="AB13" s="17">
        <f t="shared" si="6"/>
        <v>0.53611111111111109</v>
      </c>
      <c r="AC13" s="17"/>
      <c r="AE13" s="8">
        <v>11</v>
      </c>
      <c r="AF13" s="39" t="s">
        <v>86</v>
      </c>
      <c r="AG13" s="39">
        <v>0.1</v>
      </c>
      <c r="AH13" s="39">
        <f t="shared" si="11"/>
        <v>6</v>
      </c>
      <c r="AI13" s="46">
        <v>6.9444444444444404E-4</v>
      </c>
      <c r="AJ13" s="17">
        <f t="shared" si="8"/>
        <v>0.54166666666666663</v>
      </c>
    </row>
    <row r="14" spans="1:36">
      <c r="A14" s="8">
        <v>3</v>
      </c>
      <c r="B14" s="8" t="s">
        <v>77</v>
      </c>
      <c r="C14" s="8">
        <v>2.2000000000000002</v>
      </c>
      <c r="D14" s="8">
        <f t="shared" ref="D14:D32" si="12">D13+C14</f>
        <v>3.6</v>
      </c>
      <c r="E14" s="1">
        <v>2.0833333333333333E-3</v>
      </c>
      <c r="F14" s="24">
        <f t="shared" ref="F14:F32" si="13">F13+E14</f>
        <v>0.53819444444444442</v>
      </c>
      <c r="H14" s="8">
        <v>12</v>
      </c>
      <c r="I14" s="8" t="s">
        <v>78</v>
      </c>
      <c r="J14" s="8">
        <v>2.5</v>
      </c>
      <c r="K14" s="8">
        <f t="shared" si="2"/>
        <v>16</v>
      </c>
      <c r="L14" s="1">
        <v>2.7777777777777779E-3</v>
      </c>
      <c r="M14" s="1">
        <f t="shared" si="9"/>
        <v>0.54166666666666663</v>
      </c>
      <c r="O14" s="8">
        <v>12</v>
      </c>
      <c r="P14" s="8" t="s">
        <v>60</v>
      </c>
      <c r="Q14" s="8">
        <v>0.3</v>
      </c>
      <c r="R14" s="8">
        <f t="shared" si="3"/>
        <v>17.100000000000001</v>
      </c>
      <c r="S14" s="1">
        <v>6.9444444444444447E-4</v>
      </c>
      <c r="T14" s="17">
        <f t="shared" si="10"/>
        <v>0.54236111111111107</v>
      </c>
      <c r="W14" s="8">
        <v>12</v>
      </c>
      <c r="X14" s="8" t="s">
        <v>116</v>
      </c>
      <c r="Y14" s="8">
        <v>0.5</v>
      </c>
      <c r="Z14" s="8">
        <f t="shared" si="5"/>
        <v>10.799999999999999</v>
      </c>
      <c r="AA14" s="1">
        <v>6.9444444444444447E-4</v>
      </c>
      <c r="AB14" s="17">
        <f t="shared" si="6"/>
        <v>0.53680555555555554</v>
      </c>
      <c r="AC14" s="17"/>
      <c r="AE14" s="8">
        <v>12</v>
      </c>
      <c r="AF14" s="39" t="s">
        <v>87</v>
      </c>
      <c r="AG14" s="39">
        <v>2</v>
      </c>
      <c r="AH14" s="39">
        <f t="shared" si="11"/>
        <v>8</v>
      </c>
      <c r="AI14" s="46">
        <v>2.0833333333333298E-3</v>
      </c>
      <c r="AJ14" s="17">
        <f t="shared" si="8"/>
        <v>0.54374999999999996</v>
      </c>
    </row>
    <row r="15" spans="1:36">
      <c r="A15" s="8">
        <v>4</v>
      </c>
      <c r="B15" s="8" t="s">
        <v>75</v>
      </c>
      <c r="C15" s="8">
        <v>1.2</v>
      </c>
      <c r="D15" s="8">
        <f t="shared" si="12"/>
        <v>4.8</v>
      </c>
      <c r="E15" s="1">
        <v>1.3888888888888889E-3</v>
      </c>
      <c r="F15" s="24">
        <f t="shared" si="13"/>
        <v>0.5395833333333333</v>
      </c>
      <c r="H15" s="8">
        <v>13</v>
      </c>
      <c r="I15" s="8" t="s">
        <v>76</v>
      </c>
      <c r="J15" s="8">
        <v>2.2000000000000002</v>
      </c>
      <c r="K15" s="8">
        <f t="shared" si="2"/>
        <v>18.2</v>
      </c>
      <c r="L15" s="1">
        <v>2.0833333333333333E-3</v>
      </c>
      <c r="M15" s="1">
        <f t="shared" si="9"/>
        <v>0.54374999999999996</v>
      </c>
      <c r="T15" s="17"/>
      <c r="W15" s="8">
        <v>13</v>
      </c>
      <c r="X15" s="8" t="s">
        <v>117</v>
      </c>
      <c r="Y15" s="8">
        <v>0.3</v>
      </c>
      <c r="Z15" s="8">
        <f t="shared" si="5"/>
        <v>11.1</v>
      </c>
      <c r="AA15" s="1">
        <v>6.9444444444444447E-4</v>
      </c>
      <c r="AB15" s="17">
        <f t="shared" si="6"/>
        <v>0.53749999999999998</v>
      </c>
      <c r="AC15" s="17"/>
      <c r="AE15" s="8">
        <v>13</v>
      </c>
      <c r="AF15" s="39" t="s">
        <v>88</v>
      </c>
      <c r="AG15" s="39">
        <v>1</v>
      </c>
      <c r="AH15" s="39">
        <f t="shared" si="11"/>
        <v>9</v>
      </c>
      <c r="AI15" s="46">
        <v>6.9444444444444404E-4</v>
      </c>
      <c r="AJ15" s="17">
        <f t="shared" si="8"/>
        <v>0.5444444444444444</v>
      </c>
    </row>
    <row r="16" spans="1:36">
      <c r="A16" s="8">
        <v>5</v>
      </c>
      <c r="B16" s="8" t="s">
        <v>71</v>
      </c>
      <c r="C16" s="8">
        <v>0.5</v>
      </c>
      <c r="D16" s="8">
        <f t="shared" si="12"/>
        <v>5.3</v>
      </c>
      <c r="E16" s="1">
        <v>6.9444444444444447E-4</v>
      </c>
      <c r="F16" s="24">
        <f t="shared" si="13"/>
        <v>0.54027777777777775</v>
      </c>
      <c r="H16" s="8">
        <v>14</v>
      </c>
      <c r="I16" s="8" t="s">
        <v>72</v>
      </c>
      <c r="J16" s="8">
        <v>0.4</v>
      </c>
      <c r="K16" s="8">
        <f t="shared" si="2"/>
        <v>18.599999999999998</v>
      </c>
      <c r="L16" s="1">
        <v>6.9444444444444447E-4</v>
      </c>
      <c r="M16" s="1">
        <f t="shared" si="9"/>
        <v>0.5444444444444444</v>
      </c>
      <c r="S16" s="1"/>
      <c r="W16" s="8">
        <v>14</v>
      </c>
      <c r="X16" s="8" t="s">
        <v>118</v>
      </c>
      <c r="Y16" s="8">
        <v>0.6</v>
      </c>
      <c r="Z16" s="8">
        <f t="shared" si="5"/>
        <v>11.7</v>
      </c>
      <c r="AA16" s="1">
        <v>6.9444444444444447E-4</v>
      </c>
      <c r="AB16" s="17">
        <f t="shared" si="6"/>
        <v>0.53819444444444442</v>
      </c>
      <c r="AC16" s="17"/>
      <c r="AE16" s="8">
        <v>14</v>
      </c>
      <c r="AF16" s="39" t="s">
        <v>89</v>
      </c>
      <c r="AG16" s="39">
        <v>1</v>
      </c>
      <c r="AH16" s="39">
        <f t="shared" si="11"/>
        <v>10</v>
      </c>
      <c r="AI16" s="46">
        <v>6.9444444444444447E-4</v>
      </c>
      <c r="AJ16" s="17">
        <f t="shared" si="8"/>
        <v>0.54513888888888884</v>
      </c>
    </row>
    <row r="17" spans="1:36" ht="15">
      <c r="A17" s="8">
        <v>6</v>
      </c>
      <c r="B17" s="8" t="s">
        <v>51</v>
      </c>
      <c r="C17" s="8">
        <v>3</v>
      </c>
      <c r="D17" s="8">
        <f t="shared" si="12"/>
        <v>8.3000000000000007</v>
      </c>
      <c r="E17" s="1">
        <v>3.472222222222222E-3</v>
      </c>
      <c r="F17" s="24">
        <f t="shared" si="13"/>
        <v>0.54374999999999996</v>
      </c>
      <c r="H17" s="8">
        <v>15</v>
      </c>
      <c r="I17" s="8" t="s">
        <v>33</v>
      </c>
      <c r="J17" s="8">
        <v>1.5</v>
      </c>
      <c r="K17" s="8">
        <f t="shared" si="2"/>
        <v>20.099999999999998</v>
      </c>
      <c r="L17" s="1">
        <v>2.7777777777777779E-3</v>
      </c>
      <c r="M17" s="1">
        <f t="shared" si="9"/>
        <v>0.54722222222222217</v>
      </c>
      <c r="P17" s="23">
        <v>503</v>
      </c>
      <c r="S17" s="1"/>
      <c r="W17" s="8">
        <v>15</v>
      </c>
      <c r="X17" s="8" t="s">
        <v>119</v>
      </c>
      <c r="Y17" s="8">
        <v>0.5</v>
      </c>
      <c r="Z17" s="8">
        <f t="shared" si="5"/>
        <v>12.2</v>
      </c>
      <c r="AA17" s="1">
        <v>6.9444444444444447E-4</v>
      </c>
      <c r="AB17" s="17">
        <f t="shared" si="6"/>
        <v>0.53888888888888886</v>
      </c>
      <c r="AC17" s="17"/>
      <c r="AE17" s="8">
        <v>15</v>
      </c>
      <c r="AF17" s="39" t="s">
        <v>90</v>
      </c>
      <c r="AG17" s="39">
        <v>2</v>
      </c>
      <c r="AH17" s="39">
        <f t="shared" si="11"/>
        <v>12</v>
      </c>
      <c r="AI17" s="46">
        <v>2.0833333333333298E-3</v>
      </c>
      <c r="AJ17" s="17">
        <f t="shared" si="8"/>
        <v>0.54722222222222217</v>
      </c>
    </row>
    <row r="18" spans="1:36">
      <c r="A18" s="8">
        <v>7</v>
      </c>
      <c r="B18" s="8" t="s">
        <v>120</v>
      </c>
      <c r="C18" s="8">
        <v>0.8</v>
      </c>
      <c r="D18" s="8">
        <f t="shared" si="12"/>
        <v>9.1000000000000014</v>
      </c>
      <c r="E18" s="1">
        <v>6.9444444444444447E-4</v>
      </c>
      <c r="F18" s="24">
        <f t="shared" si="13"/>
        <v>0.5444444444444444</v>
      </c>
      <c r="H18" s="8">
        <v>16</v>
      </c>
      <c r="I18" s="8" t="s">
        <v>37</v>
      </c>
      <c r="J18" s="8">
        <v>1.6</v>
      </c>
      <c r="K18" s="8">
        <f t="shared" si="2"/>
        <v>21.7</v>
      </c>
      <c r="L18" s="1">
        <v>2.0833333333333333E-3</v>
      </c>
      <c r="M18" s="1">
        <f t="shared" si="9"/>
        <v>0.54930555555555549</v>
      </c>
      <c r="O18" s="8">
        <v>1</v>
      </c>
      <c r="P18" s="8" t="s">
        <v>60</v>
      </c>
      <c r="Q18" s="8">
        <v>0</v>
      </c>
      <c r="R18" s="8">
        <v>0</v>
      </c>
      <c r="S18" s="1">
        <v>0</v>
      </c>
      <c r="T18" s="17">
        <v>0.54513888888888895</v>
      </c>
      <c r="W18" s="8">
        <v>16</v>
      </c>
      <c r="X18" s="8" t="s">
        <v>121</v>
      </c>
      <c r="Y18" s="8">
        <v>1.5</v>
      </c>
      <c r="Z18" s="8">
        <f t="shared" si="5"/>
        <v>13.7</v>
      </c>
      <c r="AA18" s="1">
        <v>1.3888888888888889E-3</v>
      </c>
      <c r="AB18" s="17">
        <f t="shared" si="6"/>
        <v>0.54027777777777775</v>
      </c>
      <c r="AC18" s="17"/>
      <c r="AE18" s="8">
        <v>16</v>
      </c>
      <c r="AF18" s="39" t="s">
        <v>164</v>
      </c>
      <c r="AG18" s="39">
        <v>1</v>
      </c>
      <c r="AH18" s="39">
        <f t="shared" si="11"/>
        <v>13</v>
      </c>
      <c r="AI18" s="46">
        <v>6.9444444444444447E-4</v>
      </c>
      <c r="AJ18" s="17">
        <f t="shared" si="8"/>
        <v>0.54791666666666661</v>
      </c>
    </row>
    <row r="19" spans="1:36">
      <c r="A19" s="8">
        <v>8</v>
      </c>
      <c r="B19" s="8" t="s">
        <v>122</v>
      </c>
      <c r="C19" s="8">
        <v>1.3</v>
      </c>
      <c r="D19" s="8">
        <f t="shared" si="12"/>
        <v>10.400000000000002</v>
      </c>
      <c r="E19" s="1">
        <v>1.3888888888888889E-3</v>
      </c>
      <c r="F19" s="24">
        <f t="shared" si="13"/>
        <v>0.54583333333333328</v>
      </c>
      <c r="H19" s="8">
        <v>17</v>
      </c>
      <c r="I19" s="8" t="s">
        <v>63</v>
      </c>
      <c r="J19" s="8">
        <v>1.1000000000000001</v>
      </c>
      <c r="K19" s="8">
        <f t="shared" si="2"/>
        <v>22.8</v>
      </c>
      <c r="L19" s="1">
        <v>1.3888888888888889E-3</v>
      </c>
      <c r="M19" s="1">
        <f t="shared" si="9"/>
        <v>0.55069444444444438</v>
      </c>
      <c r="O19" s="8">
        <v>2</v>
      </c>
      <c r="P19" s="8" t="s">
        <v>57</v>
      </c>
      <c r="Q19" s="8">
        <v>0.3</v>
      </c>
      <c r="R19" s="8">
        <f>R18+Q19</f>
        <v>0.3</v>
      </c>
      <c r="S19" s="1">
        <v>6.9444444444444447E-4</v>
      </c>
      <c r="T19" s="17">
        <f>T18+S19</f>
        <v>0.54583333333333339</v>
      </c>
      <c r="W19" s="8">
        <v>17</v>
      </c>
      <c r="X19" s="8" t="s">
        <v>51</v>
      </c>
      <c r="Y19" s="8">
        <v>1.7</v>
      </c>
      <c r="Z19" s="8">
        <f t="shared" si="5"/>
        <v>15.399999999999999</v>
      </c>
      <c r="AA19" s="1">
        <v>2.0833333333333333E-3</v>
      </c>
      <c r="AB19" s="17">
        <f t="shared" si="6"/>
        <v>0.54236111111111107</v>
      </c>
      <c r="AC19" s="17"/>
      <c r="AE19" s="8">
        <v>17</v>
      </c>
      <c r="AF19" s="39" t="s">
        <v>165</v>
      </c>
      <c r="AG19" s="39">
        <v>1.4</v>
      </c>
      <c r="AH19" s="39">
        <f t="shared" si="11"/>
        <v>14.4</v>
      </c>
      <c r="AI19" s="46">
        <v>1.3888888888888889E-3</v>
      </c>
      <c r="AJ19" s="17">
        <f t="shared" si="8"/>
        <v>0.54930555555555549</v>
      </c>
    </row>
    <row r="20" spans="1:36">
      <c r="A20" s="8">
        <v>9</v>
      </c>
      <c r="B20" s="8" t="s">
        <v>56</v>
      </c>
      <c r="C20" s="8">
        <v>1.2</v>
      </c>
      <c r="D20" s="8">
        <f t="shared" si="12"/>
        <v>11.600000000000001</v>
      </c>
      <c r="E20" s="1">
        <v>1.3888888888888889E-3</v>
      </c>
      <c r="F20" s="24">
        <f t="shared" si="13"/>
        <v>0.54722222222222217</v>
      </c>
      <c r="H20" s="8">
        <v>18</v>
      </c>
      <c r="I20" s="8" t="s">
        <v>45</v>
      </c>
      <c r="J20" s="8">
        <v>1</v>
      </c>
      <c r="K20" s="8">
        <f t="shared" si="2"/>
        <v>23.8</v>
      </c>
      <c r="L20" s="1">
        <v>6.9444444444444447E-4</v>
      </c>
      <c r="M20" s="1">
        <f t="shared" si="9"/>
        <v>0.55138888888888882</v>
      </c>
      <c r="O20" s="8">
        <v>3</v>
      </c>
      <c r="P20" s="8" t="s">
        <v>54</v>
      </c>
      <c r="Q20" s="8">
        <v>0.6</v>
      </c>
      <c r="R20" s="8">
        <f t="shared" ref="R20:R31" si="14">R19+Q20</f>
        <v>0.89999999999999991</v>
      </c>
      <c r="S20" s="1">
        <v>6.9444444444444447E-4</v>
      </c>
      <c r="T20" s="17">
        <f t="shared" ref="T20:T31" si="15">T19+S20</f>
        <v>0.54652777777777783</v>
      </c>
      <c r="AA20" s="1"/>
      <c r="AB20" s="17"/>
      <c r="AC20" s="17"/>
      <c r="AE20" s="8">
        <v>18</v>
      </c>
      <c r="AF20" s="39" t="s">
        <v>139</v>
      </c>
      <c r="AG20" s="39">
        <v>1.6</v>
      </c>
      <c r="AH20" s="39">
        <f t="shared" si="11"/>
        <v>16</v>
      </c>
      <c r="AI20" s="46">
        <v>1.3888888888888889E-3</v>
      </c>
      <c r="AJ20" s="17">
        <f t="shared" si="8"/>
        <v>0.55069444444444438</v>
      </c>
    </row>
    <row r="21" spans="1:36">
      <c r="A21" s="8">
        <v>10</v>
      </c>
      <c r="B21" s="8" t="s">
        <v>52</v>
      </c>
      <c r="C21" s="8">
        <v>2.4</v>
      </c>
      <c r="D21" s="8">
        <f t="shared" si="12"/>
        <v>14.000000000000002</v>
      </c>
      <c r="E21" s="1">
        <v>2.0833333333333333E-3</v>
      </c>
      <c r="F21" s="24">
        <f t="shared" si="13"/>
        <v>0.54930555555555549</v>
      </c>
      <c r="H21" s="8">
        <v>19</v>
      </c>
      <c r="I21" s="8" t="s">
        <v>49</v>
      </c>
      <c r="J21" s="8">
        <v>1.1000000000000001</v>
      </c>
      <c r="K21" s="8">
        <f t="shared" si="2"/>
        <v>24.900000000000002</v>
      </c>
      <c r="L21" s="1">
        <v>1.3888888888888889E-3</v>
      </c>
      <c r="M21" s="1">
        <f t="shared" si="9"/>
        <v>0.5527777777777777</v>
      </c>
      <c r="O21" s="8">
        <v>4</v>
      </c>
      <c r="P21" s="8" t="s">
        <v>38</v>
      </c>
      <c r="Q21" s="8">
        <v>4.5</v>
      </c>
      <c r="R21" s="8">
        <f t="shared" si="14"/>
        <v>5.4</v>
      </c>
      <c r="S21" s="1">
        <v>3.472222222222222E-3</v>
      </c>
      <c r="T21" s="17">
        <f t="shared" si="15"/>
        <v>0.55000000000000004</v>
      </c>
      <c r="W21" s="8">
        <v>1</v>
      </c>
      <c r="X21" s="8" t="s">
        <v>51</v>
      </c>
      <c r="Y21" s="8">
        <v>0</v>
      </c>
      <c r="Z21" s="8">
        <v>0</v>
      </c>
      <c r="AA21" s="1">
        <v>0</v>
      </c>
      <c r="AB21" s="25">
        <v>0.54236111111111118</v>
      </c>
      <c r="AE21" s="8">
        <v>19</v>
      </c>
      <c r="AF21" s="39" t="s">
        <v>166</v>
      </c>
      <c r="AG21" s="39">
        <v>2</v>
      </c>
      <c r="AH21" s="39">
        <f t="shared" si="11"/>
        <v>18</v>
      </c>
      <c r="AI21" s="46">
        <v>2.0833333333333333E-3</v>
      </c>
      <c r="AJ21" s="17">
        <f t="shared" si="8"/>
        <v>0.5527777777777777</v>
      </c>
    </row>
    <row r="22" spans="1:36">
      <c r="A22" s="8">
        <v>11</v>
      </c>
      <c r="B22" s="8" t="s">
        <v>48</v>
      </c>
      <c r="C22" s="8">
        <v>1.9</v>
      </c>
      <c r="D22" s="8">
        <f t="shared" si="12"/>
        <v>15.900000000000002</v>
      </c>
      <c r="E22" s="1">
        <v>2.0833333333333333E-3</v>
      </c>
      <c r="F22" s="24">
        <f t="shared" si="13"/>
        <v>0.55138888888888882</v>
      </c>
      <c r="H22" s="8">
        <v>20</v>
      </c>
      <c r="I22" s="8" t="s">
        <v>53</v>
      </c>
      <c r="J22" s="8">
        <v>1.6</v>
      </c>
      <c r="K22" s="8">
        <f t="shared" si="2"/>
        <v>26.500000000000004</v>
      </c>
      <c r="L22" s="1">
        <v>1.3888888888888889E-3</v>
      </c>
      <c r="M22" s="1">
        <f t="shared" si="9"/>
        <v>0.55416666666666659</v>
      </c>
      <c r="O22" s="8">
        <v>4</v>
      </c>
      <c r="P22" s="8" t="s">
        <v>46</v>
      </c>
      <c r="Q22" s="8">
        <v>0.3</v>
      </c>
      <c r="R22" s="8">
        <f t="shared" si="14"/>
        <v>5.7</v>
      </c>
      <c r="S22" s="1">
        <v>4.8611111111111112E-3</v>
      </c>
      <c r="T22" s="17">
        <f t="shared" si="15"/>
        <v>0.55486111111111114</v>
      </c>
      <c r="W22" s="8">
        <v>2</v>
      </c>
      <c r="X22" s="8" t="s">
        <v>39</v>
      </c>
      <c r="Y22" s="8">
        <v>2.1</v>
      </c>
      <c r="Z22" s="8">
        <f>Z21+Y22</f>
        <v>2.1</v>
      </c>
      <c r="AA22" s="1">
        <v>2.0833333333333333E-3</v>
      </c>
      <c r="AB22" s="25">
        <f>AB21+AA22</f>
        <v>0.54444444444444451</v>
      </c>
      <c r="AE22" s="8">
        <v>20</v>
      </c>
      <c r="AF22" s="39" t="s">
        <v>167</v>
      </c>
      <c r="AG22" s="39">
        <v>0.5</v>
      </c>
      <c r="AH22" s="39">
        <f t="shared" si="11"/>
        <v>18.5</v>
      </c>
      <c r="AI22" s="46">
        <v>6.9444444444444447E-4</v>
      </c>
      <c r="AJ22" s="17">
        <f t="shared" si="8"/>
        <v>0.55347222222222214</v>
      </c>
    </row>
    <row r="23" spans="1:36">
      <c r="A23" s="8">
        <v>12</v>
      </c>
      <c r="B23" s="8" t="s">
        <v>44</v>
      </c>
      <c r="C23" s="8">
        <v>1.6</v>
      </c>
      <c r="D23" s="8">
        <f t="shared" si="12"/>
        <v>17.500000000000004</v>
      </c>
      <c r="E23" s="1">
        <v>1.3888888888888889E-3</v>
      </c>
      <c r="F23" s="24">
        <f t="shared" si="13"/>
        <v>0.5527777777777777</v>
      </c>
      <c r="H23" s="8">
        <v>21</v>
      </c>
      <c r="I23" s="8" t="s">
        <v>49</v>
      </c>
      <c r="J23" s="8">
        <v>1.5</v>
      </c>
      <c r="K23" s="8">
        <f t="shared" si="2"/>
        <v>28.000000000000004</v>
      </c>
      <c r="L23" s="1">
        <v>1.3888888888888889E-3</v>
      </c>
      <c r="M23" s="1">
        <f t="shared" si="9"/>
        <v>0.55555555555555547</v>
      </c>
      <c r="O23" s="8">
        <v>5</v>
      </c>
      <c r="P23" s="8" t="s">
        <v>123</v>
      </c>
      <c r="Q23" s="8">
        <v>0.7</v>
      </c>
      <c r="R23" s="8">
        <f t="shared" si="14"/>
        <v>6.4</v>
      </c>
      <c r="S23" s="1">
        <v>6.9444444444444447E-4</v>
      </c>
      <c r="T23" s="17">
        <f t="shared" si="15"/>
        <v>0.55555555555555558</v>
      </c>
      <c r="W23" s="8">
        <v>3</v>
      </c>
      <c r="X23" s="8" t="s">
        <v>43</v>
      </c>
      <c r="Y23" s="8">
        <v>0.7</v>
      </c>
      <c r="Z23" s="8">
        <f t="shared" ref="Z23:Z33" si="16">Z22+Y23</f>
        <v>2.8</v>
      </c>
      <c r="AA23" s="1">
        <v>6.9444444444444447E-4</v>
      </c>
      <c r="AB23" s="25">
        <f t="shared" ref="AB23:AB38" si="17">AB22+AA23</f>
        <v>0.54513888888888895</v>
      </c>
      <c r="AE23" s="8">
        <v>21</v>
      </c>
      <c r="AF23" s="39" t="s">
        <v>80</v>
      </c>
      <c r="AG23" s="39">
        <v>0.5</v>
      </c>
      <c r="AH23" s="39">
        <f t="shared" si="11"/>
        <v>19</v>
      </c>
      <c r="AI23" s="46">
        <v>6.9444444444444447E-4</v>
      </c>
      <c r="AJ23" s="17">
        <f t="shared" si="8"/>
        <v>0.55416666666666659</v>
      </c>
    </row>
    <row r="24" spans="1:36">
      <c r="A24" s="8">
        <v>13</v>
      </c>
      <c r="B24" s="8" t="s">
        <v>40</v>
      </c>
      <c r="C24" s="8">
        <v>0.5</v>
      </c>
      <c r="D24" s="8">
        <f t="shared" si="12"/>
        <v>18.000000000000004</v>
      </c>
      <c r="E24" s="1">
        <v>6.9444444444444447E-4</v>
      </c>
      <c r="F24" s="24">
        <f t="shared" si="13"/>
        <v>0.55347222222222214</v>
      </c>
      <c r="H24" s="8">
        <v>22</v>
      </c>
      <c r="I24" s="8" t="s">
        <v>45</v>
      </c>
      <c r="J24" s="8">
        <v>5.3</v>
      </c>
      <c r="K24" s="8">
        <f t="shared" si="2"/>
        <v>33.300000000000004</v>
      </c>
      <c r="L24" s="1">
        <v>4.8611111111111112E-3</v>
      </c>
      <c r="M24" s="1">
        <f t="shared" si="9"/>
        <v>0.56041666666666656</v>
      </c>
      <c r="O24" s="8">
        <v>6</v>
      </c>
      <c r="P24" s="8" t="s">
        <v>42</v>
      </c>
      <c r="Q24" s="8">
        <v>2.9</v>
      </c>
      <c r="R24" s="8">
        <f t="shared" si="14"/>
        <v>9.3000000000000007</v>
      </c>
      <c r="S24" s="1">
        <v>2.0833333333333333E-3</v>
      </c>
      <c r="T24" s="17">
        <f t="shared" si="15"/>
        <v>0.55763888888888891</v>
      </c>
      <c r="W24" s="8">
        <v>4</v>
      </c>
      <c r="X24" s="2" t="s">
        <v>159</v>
      </c>
      <c r="Y24" s="2">
        <v>3</v>
      </c>
      <c r="Z24" s="8">
        <f t="shared" si="16"/>
        <v>5.8</v>
      </c>
      <c r="AA24" s="1">
        <v>2.0833333333333333E-3</v>
      </c>
      <c r="AB24" s="25">
        <f t="shared" si="17"/>
        <v>0.54722222222222228</v>
      </c>
      <c r="AC24" s="1"/>
      <c r="AE24" s="8">
        <v>22</v>
      </c>
      <c r="AF24" s="39" t="s">
        <v>168</v>
      </c>
      <c r="AG24" s="39">
        <v>1</v>
      </c>
      <c r="AH24" s="39">
        <f t="shared" si="11"/>
        <v>20</v>
      </c>
      <c r="AI24" s="46">
        <v>6.9444444444444404E-4</v>
      </c>
      <c r="AJ24" s="17">
        <f t="shared" si="8"/>
        <v>0.55486111111111103</v>
      </c>
    </row>
    <row r="25" spans="1:36">
      <c r="A25" s="8">
        <v>14</v>
      </c>
      <c r="B25" s="8" t="s">
        <v>36</v>
      </c>
      <c r="C25" s="8">
        <v>3</v>
      </c>
      <c r="D25" s="8">
        <f t="shared" si="12"/>
        <v>21.000000000000004</v>
      </c>
      <c r="E25" s="1">
        <v>2.7777777777777779E-3</v>
      </c>
      <c r="F25" s="24">
        <f t="shared" si="13"/>
        <v>0.55624999999999991</v>
      </c>
      <c r="H25" s="8">
        <v>23</v>
      </c>
      <c r="I25" s="8" t="s">
        <v>41</v>
      </c>
      <c r="J25" s="8">
        <v>2.6</v>
      </c>
      <c r="K25" s="8">
        <f t="shared" si="2"/>
        <v>35.900000000000006</v>
      </c>
      <c r="L25" s="1">
        <v>2.0833333333333333E-3</v>
      </c>
      <c r="M25" s="1">
        <f t="shared" si="9"/>
        <v>0.56249999999999989</v>
      </c>
      <c r="O25" s="8">
        <v>7</v>
      </c>
      <c r="P25" s="8" t="s">
        <v>38</v>
      </c>
      <c r="Q25" s="8">
        <v>0.7</v>
      </c>
      <c r="R25" s="8">
        <f t="shared" si="14"/>
        <v>10</v>
      </c>
      <c r="S25" s="1">
        <v>6.9444444444444447E-4</v>
      </c>
      <c r="T25" s="17">
        <f t="shared" si="15"/>
        <v>0.55833333333333335</v>
      </c>
      <c r="W25" s="8">
        <v>5</v>
      </c>
      <c r="X25" s="2" t="s">
        <v>160</v>
      </c>
      <c r="Y25" s="2">
        <v>3</v>
      </c>
      <c r="Z25" s="8">
        <f t="shared" si="16"/>
        <v>8.8000000000000007</v>
      </c>
      <c r="AA25" s="1">
        <v>2.0833333333333333E-3</v>
      </c>
      <c r="AB25" s="25">
        <f t="shared" si="17"/>
        <v>0.5493055555555556</v>
      </c>
      <c r="AC25" s="1"/>
      <c r="AE25" s="8">
        <v>23</v>
      </c>
      <c r="AF25" s="39" t="s">
        <v>169</v>
      </c>
      <c r="AG25" s="39">
        <v>3.5</v>
      </c>
      <c r="AH25" s="39">
        <f t="shared" si="11"/>
        <v>23.5</v>
      </c>
      <c r="AI25" s="46">
        <v>2.7777777777777779E-3</v>
      </c>
      <c r="AJ25" s="17">
        <f t="shared" si="8"/>
        <v>0.5576388888888888</v>
      </c>
    </row>
    <row r="26" spans="1:36">
      <c r="A26" s="8">
        <v>15</v>
      </c>
      <c r="B26" s="8" t="s">
        <v>28</v>
      </c>
      <c r="C26" s="8">
        <v>0.9</v>
      </c>
      <c r="D26" s="8">
        <f t="shared" si="12"/>
        <v>21.900000000000002</v>
      </c>
      <c r="E26" s="1">
        <v>6.9444444444444447E-4</v>
      </c>
      <c r="F26" s="24">
        <f t="shared" si="13"/>
        <v>0.55694444444444435</v>
      </c>
      <c r="H26" s="8">
        <v>24</v>
      </c>
      <c r="I26" s="8" t="s">
        <v>124</v>
      </c>
      <c r="J26" s="8">
        <v>0.7</v>
      </c>
      <c r="K26" s="8">
        <f t="shared" si="2"/>
        <v>36.600000000000009</v>
      </c>
      <c r="L26" s="1">
        <v>6.9444444444444447E-4</v>
      </c>
      <c r="M26" s="1">
        <f t="shared" si="9"/>
        <v>0.56319444444444433</v>
      </c>
      <c r="O26" s="8">
        <v>8</v>
      </c>
      <c r="P26" s="8" t="s">
        <v>34</v>
      </c>
      <c r="Q26" s="8">
        <v>0.7</v>
      </c>
      <c r="R26" s="8">
        <f t="shared" si="14"/>
        <v>10.7</v>
      </c>
      <c r="S26" s="1">
        <v>6.9444444444444447E-4</v>
      </c>
      <c r="T26" s="17">
        <f t="shared" si="15"/>
        <v>0.55902777777777779</v>
      </c>
      <c r="W26" s="8">
        <v>6</v>
      </c>
      <c r="X26" s="8" t="s">
        <v>47</v>
      </c>
      <c r="Y26" s="8">
        <v>0.7</v>
      </c>
      <c r="Z26" s="8">
        <f t="shared" si="16"/>
        <v>9.5</v>
      </c>
      <c r="AA26" s="1">
        <v>6.9444444444444447E-4</v>
      </c>
      <c r="AB26" s="25">
        <f t="shared" si="17"/>
        <v>0.55000000000000004</v>
      </c>
      <c r="AC26" s="1"/>
    </row>
    <row r="27" spans="1:36">
      <c r="A27" s="8">
        <v>16</v>
      </c>
      <c r="B27" s="8" t="s">
        <v>32</v>
      </c>
      <c r="C27" s="8">
        <v>0.6</v>
      </c>
      <c r="D27" s="8">
        <f t="shared" si="12"/>
        <v>22.500000000000004</v>
      </c>
      <c r="E27" s="1">
        <v>6.9444444444444447E-4</v>
      </c>
      <c r="F27" s="24">
        <f t="shared" si="13"/>
        <v>0.5576388888888888</v>
      </c>
      <c r="H27" s="8">
        <v>25</v>
      </c>
      <c r="I27" s="8" t="s">
        <v>125</v>
      </c>
      <c r="J27" s="8">
        <v>1.9</v>
      </c>
      <c r="K27" s="8">
        <f t="shared" si="2"/>
        <v>38.500000000000007</v>
      </c>
      <c r="L27" s="1">
        <v>2.0833333333333333E-3</v>
      </c>
      <c r="M27" s="1">
        <f t="shared" si="9"/>
        <v>0.56527777777777766</v>
      </c>
      <c r="O27" s="8">
        <v>9</v>
      </c>
      <c r="P27" s="8" t="s">
        <v>30</v>
      </c>
      <c r="Q27" s="8">
        <v>2.4</v>
      </c>
      <c r="R27" s="8">
        <f t="shared" si="14"/>
        <v>13.1</v>
      </c>
      <c r="S27" s="1">
        <v>2.0833333333333333E-3</v>
      </c>
      <c r="T27" s="17">
        <f t="shared" si="15"/>
        <v>0.56111111111111112</v>
      </c>
      <c r="W27" s="8">
        <v>7</v>
      </c>
      <c r="X27" s="8" t="s">
        <v>51</v>
      </c>
      <c r="Y27" s="8">
        <v>0.6</v>
      </c>
      <c r="Z27" s="8">
        <f t="shared" si="16"/>
        <v>10.1</v>
      </c>
      <c r="AA27" s="1">
        <v>6.9444444444444447E-4</v>
      </c>
      <c r="AB27" s="25">
        <f t="shared" si="17"/>
        <v>0.55069444444444449</v>
      </c>
      <c r="AC27" s="1"/>
      <c r="AI27" s="1"/>
    </row>
    <row r="28" spans="1:36">
      <c r="A28" s="8">
        <v>17</v>
      </c>
      <c r="B28" s="8" t="s">
        <v>126</v>
      </c>
      <c r="C28" s="8">
        <v>1.2</v>
      </c>
      <c r="D28" s="8">
        <f t="shared" si="12"/>
        <v>23.700000000000003</v>
      </c>
      <c r="E28" s="1">
        <v>1.3888888888888889E-3</v>
      </c>
      <c r="F28" s="24">
        <f t="shared" si="13"/>
        <v>0.55902777777777768</v>
      </c>
      <c r="H28" s="8">
        <v>26</v>
      </c>
      <c r="I28" s="8" t="s">
        <v>72</v>
      </c>
      <c r="J28" s="8">
        <v>0.2</v>
      </c>
      <c r="K28" s="8">
        <f t="shared" si="2"/>
        <v>38.70000000000001</v>
      </c>
      <c r="L28" s="1">
        <v>6.9444444444444447E-4</v>
      </c>
      <c r="M28" s="1">
        <f t="shared" si="9"/>
        <v>0.5659722222222221</v>
      </c>
      <c r="O28" s="8">
        <v>10</v>
      </c>
      <c r="P28" s="8" t="s">
        <v>64</v>
      </c>
      <c r="Q28" s="8">
        <v>2</v>
      </c>
      <c r="R28" s="8">
        <f t="shared" si="14"/>
        <v>15.1</v>
      </c>
      <c r="S28" s="1">
        <v>2.0833333333333333E-3</v>
      </c>
      <c r="T28" s="17">
        <f t="shared" si="15"/>
        <v>0.56319444444444444</v>
      </c>
      <c r="W28" s="8">
        <v>8</v>
      </c>
      <c r="X28" s="8" t="s">
        <v>55</v>
      </c>
      <c r="Y28" s="8">
        <v>1.7</v>
      </c>
      <c r="Z28" s="8">
        <f t="shared" si="16"/>
        <v>11.799999999999999</v>
      </c>
      <c r="AA28" s="1">
        <v>2.0833333333333333E-3</v>
      </c>
      <c r="AB28" s="25">
        <f t="shared" si="17"/>
        <v>0.55277777777777781</v>
      </c>
      <c r="AC28" s="1"/>
    </row>
    <row r="29" spans="1:36">
      <c r="A29" s="8">
        <v>18</v>
      </c>
      <c r="B29" s="8" t="s">
        <v>127</v>
      </c>
      <c r="C29" s="8">
        <v>2.1</v>
      </c>
      <c r="D29" s="8">
        <f t="shared" si="12"/>
        <v>25.800000000000004</v>
      </c>
      <c r="E29" s="1">
        <v>2.0833333333333333E-3</v>
      </c>
      <c r="F29" s="24">
        <f t="shared" si="13"/>
        <v>0.56111111111111101</v>
      </c>
      <c r="H29" s="8">
        <v>27</v>
      </c>
      <c r="I29" s="8" t="s">
        <v>76</v>
      </c>
      <c r="J29" s="8">
        <v>0.4</v>
      </c>
      <c r="K29" s="8">
        <f t="shared" si="2"/>
        <v>39.100000000000009</v>
      </c>
      <c r="L29" s="1">
        <v>6.9444444444444447E-4</v>
      </c>
      <c r="M29" s="1">
        <f t="shared" si="9"/>
        <v>0.56666666666666654</v>
      </c>
      <c r="O29" s="8">
        <v>11</v>
      </c>
      <c r="P29" s="8" t="s">
        <v>68</v>
      </c>
      <c r="Q29" s="8">
        <v>0.4</v>
      </c>
      <c r="R29" s="8">
        <f t="shared" si="14"/>
        <v>15.5</v>
      </c>
      <c r="S29" s="1">
        <v>6.9444444444444447E-4</v>
      </c>
      <c r="T29" s="17">
        <f t="shared" si="15"/>
        <v>0.56388888888888888</v>
      </c>
      <c r="W29" s="8">
        <v>9</v>
      </c>
      <c r="X29" s="8" t="s">
        <v>58</v>
      </c>
      <c r="Y29" s="8">
        <v>1.5</v>
      </c>
      <c r="Z29" s="8">
        <f t="shared" si="16"/>
        <v>13.299999999999999</v>
      </c>
      <c r="AA29" s="1">
        <v>4.1666666666666666E-3</v>
      </c>
      <c r="AB29" s="25">
        <f t="shared" si="17"/>
        <v>0.55694444444444446</v>
      </c>
      <c r="AC29" s="1"/>
    </row>
    <row r="30" spans="1:36">
      <c r="A30" s="8">
        <v>19</v>
      </c>
      <c r="B30" s="8" t="s">
        <v>16</v>
      </c>
      <c r="C30" s="8">
        <v>1.6</v>
      </c>
      <c r="D30" s="8">
        <f t="shared" si="12"/>
        <v>27.400000000000006</v>
      </c>
      <c r="E30" s="1">
        <v>1.3888888888888889E-3</v>
      </c>
      <c r="F30" s="24">
        <f t="shared" si="13"/>
        <v>0.56249999999999989</v>
      </c>
      <c r="H30" s="8">
        <v>28</v>
      </c>
      <c r="I30" s="8" t="s">
        <v>78</v>
      </c>
      <c r="J30" s="8">
        <v>2.2000000000000002</v>
      </c>
      <c r="K30" s="8">
        <f t="shared" si="2"/>
        <v>41.300000000000011</v>
      </c>
      <c r="L30" s="1">
        <v>2.0833333333333333E-3</v>
      </c>
      <c r="M30" s="1">
        <f t="shared" si="9"/>
        <v>0.56874999999999987</v>
      </c>
      <c r="O30" s="8">
        <v>12</v>
      </c>
      <c r="P30" s="8" t="s">
        <v>73</v>
      </c>
      <c r="Q30" s="8">
        <v>2.7</v>
      </c>
      <c r="R30" s="8">
        <f t="shared" si="14"/>
        <v>18.2</v>
      </c>
      <c r="S30" s="1">
        <v>2.7777777777777779E-3</v>
      </c>
      <c r="T30" s="17">
        <f t="shared" si="15"/>
        <v>0.56666666666666665</v>
      </c>
      <c r="W30" s="8">
        <v>10</v>
      </c>
      <c r="X30" s="8" t="s">
        <v>61</v>
      </c>
      <c r="Y30" s="8">
        <v>0.5</v>
      </c>
      <c r="Z30" s="8">
        <f t="shared" si="16"/>
        <v>13.799999999999999</v>
      </c>
      <c r="AA30" s="1">
        <v>6.9444444444444447E-4</v>
      </c>
      <c r="AB30" s="25">
        <f t="shared" si="17"/>
        <v>0.55763888888888891</v>
      </c>
      <c r="AC30" s="1"/>
    </row>
    <row r="31" spans="1:36">
      <c r="A31" s="8">
        <v>20</v>
      </c>
      <c r="B31" s="8" t="s">
        <v>13</v>
      </c>
      <c r="C31" s="8">
        <v>3.1</v>
      </c>
      <c r="D31" s="8">
        <f t="shared" si="12"/>
        <v>30.500000000000007</v>
      </c>
      <c r="E31" s="1">
        <v>3.472222222222222E-3</v>
      </c>
      <c r="F31" s="24">
        <f t="shared" si="13"/>
        <v>0.5659722222222221</v>
      </c>
      <c r="H31" s="8">
        <v>29</v>
      </c>
      <c r="I31" s="8" t="s">
        <v>12</v>
      </c>
      <c r="J31" s="8">
        <v>0.9</v>
      </c>
      <c r="K31" s="8">
        <f t="shared" si="2"/>
        <v>42.20000000000001</v>
      </c>
      <c r="L31" s="1">
        <v>1.3888888888888889E-3</v>
      </c>
      <c r="M31" s="1">
        <f t="shared" si="9"/>
        <v>0.57013888888888875</v>
      </c>
      <c r="O31" s="8">
        <v>13</v>
      </c>
      <c r="P31" s="8" t="s">
        <v>10</v>
      </c>
      <c r="Q31" s="8">
        <v>0.6</v>
      </c>
      <c r="R31" s="8">
        <f t="shared" si="14"/>
        <v>18.8</v>
      </c>
      <c r="S31" s="1">
        <v>6.9444444444444447E-4</v>
      </c>
      <c r="T31" s="17">
        <f t="shared" si="15"/>
        <v>0.56736111111111109</v>
      </c>
      <c r="W31" s="8">
        <v>11</v>
      </c>
      <c r="X31" s="8" t="s">
        <v>65</v>
      </c>
      <c r="Y31" s="8">
        <v>0.6</v>
      </c>
      <c r="Z31" s="8">
        <f t="shared" si="16"/>
        <v>14.399999999999999</v>
      </c>
      <c r="AA31" s="1">
        <v>6.9444444444444447E-4</v>
      </c>
      <c r="AB31" s="25">
        <f t="shared" si="17"/>
        <v>0.55833333333333335</v>
      </c>
      <c r="AC31" s="1"/>
    </row>
    <row r="32" spans="1:36">
      <c r="A32" s="8">
        <v>21</v>
      </c>
      <c r="B32" s="8" t="s">
        <v>10</v>
      </c>
      <c r="C32" s="8">
        <v>0.6</v>
      </c>
      <c r="D32" s="8">
        <f t="shared" si="12"/>
        <v>31.100000000000009</v>
      </c>
      <c r="E32" s="1">
        <v>6.9444444444444447E-4</v>
      </c>
      <c r="F32" s="24">
        <f t="shared" si="13"/>
        <v>0.56666666666666654</v>
      </c>
      <c r="H32" s="8">
        <v>30</v>
      </c>
      <c r="I32" s="8" t="s">
        <v>10</v>
      </c>
      <c r="J32" s="8">
        <v>0.6</v>
      </c>
      <c r="K32" s="8">
        <f t="shared" si="2"/>
        <v>42.800000000000011</v>
      </c>
      <c r="L32" s="1">
        <v>6.9444444444444447E-4</v>
      </c>
      <c r="M32" s="1">
        <f t="shared" si="9"/>
        <v>0.57083333333333319</v>
      </c>
      <c r="W32" s="8">
        <v>12</v>
      </c>
      <c r="X32" s="8" t="s">
        <v>69</v>
      </c>
      <c r="Y32" s="8">
        <v>0.3</v>
      </c>
      <c r="Z32" s="8">
        <f t="shared" si="16"/>
        <v>14.7</v>
      </c>
      <c r="AA32" s="1">
        <v>6.9444444444444447E-4</v>
      </c>
      <c r="AB32" s="25">
        <f t="shared" si="17"/>
        <v>0.55902777777777779</v>
      </c>
      <c r="AC32" s="1"/>
    </row>
    <row r="33" spans="6:29">
      <c r="F33" s="24"/>
      <c r="L33" s="1"/>
      <c r="M33" s="1"/>
      <c r="S33" s="1"/>
      <c r="W33" s="8">
        <v>13</v>
      </c>
      <c r="X33" s="8" t="s">
        <v>15</v>
      </c>
      <c r="Y33" s="8">
        <v>3</v>
      </c>
      <c r="Z33" s="8">
        <f t="shared" si="16"/>
        <v>17.7</v>
      </c>
      <c r="AA33" s="1">
        <v>3.472222222222222E-3</v>
      </c>
      <c r="AB33" s="25">
        <f t="shared" si="17"/>
        <v>0.5625</v>
      </c>
      <c r="AC33" s="1"/>
    </row>
    <row r="34" spans="6:29">
      <c r="L34" s="1"/>
      <c r="S34" s="1"/>
      <c r="W34" s="8">
        <v>14</v>
      </c>
      <c r="X34" s="39" t="s">
        <v>14</v>
      </c>
      <c r="Y34" s="39">
        <v>2.2999999999999998</v>
      </c>
      <c r="Z34" s="40">
        <f>Z32+Y34</f>
        <v>17</v>
      </c>
      <c r="AA34" s="1">
        <v>4.1666666666666701E-3</v>
      </c>
      <c r="AB34" s="25">
        <f t="shared" si="17"/>
        <v>0.56666666666666665</v>
      </c>
      <c r="AC34" s="1"/>
    </row>
    <row r="35" spans="6:29">
      <c r="L35" s="1"/>
      <c r="S35" s="1"/>
      <c r="W35" s="8">
        <v>15</v>
      </c>
      <c r="X35" s="39" t="s">
        <v>18</v>
      </c>
      <c r="Y35" s="39">
        <v>0.6</v>
      </c>
      <c r="Z35" s="40">
        <f>Z34+Y35</f>
        <v>17.600000000000001</v>
      </c>
      <c r="AA35" s="1">
        <v>6.9444444444444404E-4</v>
      </c>
      <c r="AB35" s="25">
        <f t="shared" si="17"/>
        <v>0.56736111111111109</v>
      </c>
      <c r="AC35" s="1"/>
    </row>
    <row r="36" spans="6:29">
      <c r="L36" s="1"/>
      <c r="S36" s="1"/>
      <c r="W36" s="8">
        <v>16</v>
      </c>
      <c r="X36" s="39" t="s">
        <v>22</v>
      </c>
      <c r="Y36" s="39">
        <v>0.2</v>
      </c>
      <c r="Z36" s="40">
        <f>Z35+Y36</f>
        <v>17.8</v>
      </c>
      <c r="AA36" s="1">
        <v>6.9444444444444404E-4</v>
      </c>
      <c r="AB36" s="25">
        <f t="shared" si="17"/>
        <v>0.56805555555555554</v>
      </c>
      <c r="AC36" s="1"/>
    </row>
    <row r="37" spans="6:29">
      <c r="L37" s="1"/>
      <c r="S37" s="1"/>
      <c r="W37" s="8">
        <v>17</v>
      </c>
      <c r="X37" s="8" t="s">
        <v>11</v>
      </c>
      <c r="Y37" s="8">
        <v>3</v>
      </c>
      <c r="Z37" s="8">
        <f>Z33+Y37</f>
        <v>20.7</v>
      </c>
      <c r="AA37" s="1">
        <v>2.7777777777777779E-3</v>
      </c>
      <c r="AB37" s="25">
        <f t="shared" si="17"/>
        <v>0.5708333333333333</v>
      </c>
    </row>
    <row r="38" spans="6:29">
      <c r="L38" s="1"/>
      <c r="S38" s="1"/>
      <c r="W38" s="8">
        <v>18</v>
      </c>
      <c r="X38" s="8" t="s">
        <v>9</v>
      </c>
      <c r="Y38" s="8">
        <v>0.6</v>
      </c>
      <c r="Z38" s="8">
        <f>Z37+Y38</f>
        <v>21.3</v>
      </c>
      <c r="AA38" s="1">
        <v>6.9444444444444447E-4</v>
      </c>
      <c r="AB38" s="25">
        <f t="shared" si="17"/>
        <v>0.57152777777777775</v>
      </c>
    </row>
    <row r="39" spans="6:29">
      <c r="L39" s="1"/>
      <c r="S39" s="1"/>
      <c r="AA39" s="1"/>
    </row>
    <row r="40" spans="6:29">
      <c r="L40" s="1"/>
      <c r="S40" s="1"/>
      <c r="AA40" s="1"/>
    </row>
    <row r="41" spans="6:29">
      <c r="L41" s="1"/>
      <c r="S41" s="1"/>
      <c r="AA41" s="1"/>
    </row>
    <row r="42" spans="6:29">
      <c r="L42" s="1"/>
      <c r="S42" s="1"/>
      <c r="AA42" s="1"/>
    </row>
    <row r="43" spans="6:29" ht="15" customHeight="1">
      <c r="L43" s="1"/>
      <c r="S43" s="1"/>
      <c r="AA43" s="1"/>
    </row>
    <row r="44" spans="6:29">
      <c r="L44" s="1"/>
      <c r="S44" s="1"/>
      <c r="AA44" s="1"/>
    </row>
    <row r="45" spans="6:29">
      <c r="L45" s="1"/>
      <c r="S45" s="1"/>
      <c r="AA45" s="1"/>
    </row>
    <row r="46" spans="6:29">
      <c r="L46" s="1"/>
      <c r="S46" s="1"/>
      <c r="AA46" s="1"/>
    </row>
    <row r="47" spans="6:29">
      <c r="L47" s="1"/>
      <c r="S47" s="1"/>
      <c r="AA47" s="1"/>
    </row>
    <row r="48" spans="6:29">
      <c r="L48" s="1"/>
      <c r="S48" s="1"/>
      <c r="AA48" s="1"/>
    </row>
    <row r="49" spans="1:36">
      <c r="L49" s="1"/>
      <c r="S49" s="1"/>
      <c r="AA49" s="1"/>
    </row>
    <row r="50" spans="1:36">
      <c r="L50" s="1"/>
      <c r="S50" s="1"/>
      <c r="AA50" s="1"/>
    </row>
    <row r="51" spans="1:36" ht="15" customHeight="1">
      <c r="L51" s="1"/>
      <c r="S51" s="1"/>
      <c r="AA51" s="1"/>
    </row>
    <row r="52" spans="1:36" ht="17.25" customHeight="1">
      <c r="A52" s="8">
        <v>1</v>
      </c>
      <c r="B52" s="8" t="s">
        <v>9</v>
      </c>
      <c r="C52" s="8">
        <v>0</v>
      </c>
      <c r="D52" s="9">
        <v>0</v>
      </c>
      <c r="E52" s="1">
        <v>0</v>
      </c>
      <c r="F52" s="24">
        <v>0.56944444444444442</v>
      </c>
      <c r="I52" s="23" t="s">
        <v>128</v>
      </c>
      <c r="L52" s="1"/>
      <c r="P52" s="23">
        <v>504</v>
      </c>
      <c r="R52" s="8" t="s">
        <v>6</v>
      </c>
      <c r="S52" s="1" t="s">
        <v>7</v>
      </c>
      <c r="T52" s="8" t="s">
        <v>8</v>
      </c>
      <c r="W52" s="8">
        <v>1</v>
      </c>
      <c r="X52" s="8" t="s">
        <v>10</v>
      </c>
      <c r="Y52" s="8">
        <v>0</v>
      </c>
      <c r="Z52" s="8">
        <v>0</v>
      </c>
      <c r="AA52" s="1">
        <v>0</v>
      </c>
      <c r="AB52" s="17">
        <v>0.57152777777777775</v>
      </c>
      <c r="AC52" s="17"/>
      <c r="AE52" s="8">
        <v>1</v>
      </c>
      <c r="AF52" s="8" t="s">
        <v>10</v>
      </c>
      <c r="AG52" s="8">
        <v>0</v>
      </c>
      <c r="AH52" s="8">
        <v>0</v>
      </c>
      <c r="AI52" s="1">
        <v>0</v>
      </c>
      <c r="AJ52" s="17">
        <v>0.56944444444444442</v>
      </c>
    </row>
    <row r="53" spans="1:36">
      <c r="A53" s="8">
        <v>2</v>
      </c>
      <c r="B53" s="8" t="s">
        <v>11</v>
      </c>
      <c r="C53" s="8">
        <v>0.6</v>
      </c>
      <c r="D53" s="9">
        <f t="shared" ref="D53:D59" si="18">D52+C53</f>
        <v>0.6</v>
      </c>
      <c r="E53" s="1">
        <v>6.9444444444444447E-4</v>
      </c>
      <c r="F53" s="24">
        <f>F52+E53</f>
        <v>0.57013888888888886</v>
      </c>
      <c r="H53" s="8">
        <v>1</v>
      </c>
      <c r="I53" s="8" t="s">
        <v>10</v>
      </c>
      <c r="J53" s="8">
        <v>0</v>
      </c>
      <c r="K53" s="8">
        <v>0</v>
      </c>
      <c r="L53" s="1">
        <v>0</v>
      </c>
      <c r="M53" s="17">
        <v>0.57291666666666663</v>
      </c>
      <c r="O53" s="8">
        <v>1</v>
      </c>
      <c r="P53" s="8" t="s">
        <v>10</v>
      </c>
      <c r="Q53" s="8">
        <v>0</v>
      </c>
      <c r="R53" s="8">
        <v>0</v>
      </c>
      <c r="S53" s="1">
        <v>0</v>
      </c>
      <c r="T53" s="17">
        <v>0.56805555555555554</v>
      </c>
      <c r="W53" s="8">
        <v>2</v>
      </c>
      <c r="X53" s="8" t="s">
        <v>12</v>
      </c>
      <c r="Y53" s="8">
        <v>0.6</v>
      </c>
      <c r="Z53" s="8">
        <f>Z52+Y53</f>
        <v>0.6</v>
      </c>
      <c r="AA53" s="1">
        <v>6.9444444444444447E-4</v>
      </c>
      <c r="AB53" s="17">
        <f>AB52+AA53</f>
        <v>0.57222222222222219</v>
      </c>
      <c r="AC53" s="17"/>
      <c r="AE53" s="8">
        <v>2</v>
      </c>
      <c r="AF53" s="8" t="s">
        <v>12</v>
      </c>
      <c r="AG53" s="8">
        <v>0.6</v>
      </c>
      <c r="AH53" s="8">
        <f>AH52+AG53</f>
        <v>0.6</v>
      </c>
      <c r="AI53" s="1">
        <v>6.9444444444444447E-4</v>
      </c>
      <c r="AJ53" s="17">
        <f>AJ52+AI53</f>
        <v>0.57013888888888886</v>
      </c>
    </row>
    <row r="54" spans="1:36" ht="15" customHeight="1">
      <c r="A54" s="8">
        <v>3</v>
      </c>
      <c r="B54" s="8" t="s">
        <v>14</v>
      </c>
      <c r="C54" s="8">
        <v>2.2999999999999998</v>
      </c>
      <c r="D54" s="9">
        <f t="shared" si="18"/>
        <v>2.9</v>
      </c>
      <c r="E54" s="1">
        <v>4.1666666666666666E-3</v>
      </c>
      <c r="F54" s="24">
        <f t="shared" ref="F54:F59" si="19">F53+E54</f>
        <v>0.57430555555555551</v>
      </c>
      <c r="H54" s="8">
        <v>2</v>
      </c>
      <c r="I54" s="8" t="s">
        <v>12</v>
      </c>
      <c r="J54" s="8">
        <v>0.6</v>
      </c>
      <c r="K54" s="8">
        <f>K53+J54</f>
        <v>0.6</v>
      </c>
      <c r="L54" s="1">
        <v>6.9444444444444447E-4</v>
      </c>
      <c r="M54" s="17">
        <f>M53+L54</f>
        <v>0.57361111111111107</v>
      </c>
      <c r="O54" s="8">
        <v>2</v>
      </c>
      <c r="P54" s="8" t="s">
        <v>73</v>
      </c>
      <c r="Q54" s="8">
        <v>0.6</v>
      </c>
      <c r="R54" s="8">
        <v>0.6</v>
      </c>
      <c r="S54" s="1">
        <v>6.9444444444444447E-4</v>
      </c>
      <c r="T54" s="17">
        <f>T53+S54</f>
        <v>0.56874999999999998</v>
      </c>
      <c r="W54" s="8">
        <v>3</v>
      </c>
      <c r="X54" s="8" t="s">
        <v>96</v>
      </c>
      <c r="Y54" s="8">
        <v>1.2</v>
      </c>
      <c r="Z54" s="8">
        <f t="shared" ref="Z54:Z68" si="20">Z53+Y54</f>
        <v>1.7999999999999998</v>
      </c>
      <c r="AA54" s="1">
        <v>1.3888888888888889E-3</v>
      </c>
      <c r="AB54" s="17">
        <f t="shared" ref="AB54:AB68" si="21">AB53+AA54</f>
        <v>0.57361111111111107</v>
      </c>
      <c r="AC54" s="17"/>
      <c r="AE54" s="8">
        <v>3</v>
      </c>
      <c r="AF54" s="8" t="s">
        <v>108</v>
      </c>
      <c r="AG54" s="8">
        <v>0.6</v>
      </c>
      <c r="AH54" s="8">
        <f t="shared" ref="AH54:AH57" si="22">AH53+AG54</f>
        <v>1.2</v>
      </c>
      <c r="AI54" s="1">
        <v>6.9444444444444447E-4</v>
      </c>
      <c r="AJ54" s="17">
        <f t="shared" ref="AJ54:AJ57" si="23">AJ53+AI54</f>
        <v>0.5708333333333333</v>
      </c>
    </row>
    <row r="55" spans="1:36">
      <c r="A55" s="8">
        <v>4</v>
      </c>
      <c r="B55" s="8" t="s">
        <v>18</v>
      </c>
      <c r="C55" s="8">
        <v>0.6</v>
      </c>
      <c r="D55" s="9">
        <f t="shared" si="18"/>
        <v>3.5</v>
      </c>
      <c r="E55" s="1">
        <v>6.9444444444444447E-4</v>
      </c>
      <c r="F55" s="24">
        <f t="shared" si="19"/>
        <v>0.57499999999999996</v>
      </c>
      <c r="H55" s="8">
        <v>3</v>
      </c>
      <c r="I55" s="8" t="s">
        <v>107</v>
      </c>
      <c r="J55" s="8">
        <v>3.1</v>
      </c>
      <c r="K55" s="8">
        <f t="shared" ref="K55:K82" si="24">K54+J55</f>
        <v>3.7</v>
      </c>
      <c r="L55" s="1">
        <v>3.472222222222222E-3</v>
      </c>
      <c r="M55" s="17">
        <f t="shared" ref="M55:M82" si="25">M54+L55</f>
        <v>0.57708333333333328</v>
      </c>
      <c r="O55" s="8">
        <v>3</v>
      </c>
      <c r="P55" s="8" t="s">
        <v>68</v>
      </c>
      <c r="Q55" s="8">
        <v>2.7</v>
      </c>
      <c r="R55" s="8">
        <v>3.3000000000000003</v>
      </c>
      <c r="S55" s="1">
        <v>2.7777777777777779E-3</v>
      </c>
      <c r="T55" s="17">
        <f t="shared" ref="T55:T64" si="26">T54+S55</f>
        <v>0.57152777777777775</v>
      </c>
      <c r="W55" s="8">
        <v>4</v>
      </c>
      <c r="X55" s="8" t="s">
        <v>97</v>
      </c>
      <c r="Y55" s="8">
        <v>0.3</v>
      </c>
      <c r="Z55" s="8">
        <f t="shared" si="20"/>
        <v>2.0999999999999996</v>
      </c>
      <c r="AA55" s="1">
        <v>6.9444444444444447E-4</v>
      </c>
      <c r="AB55" s="17">
        <f t="shared" si="21"/>
        <v>0.57430555555555551</v>
      </c>
      <c r="AC55" s="17"/>
      <c r="AE55" s="8">
        <v>4</v>
      </c>
      <c r="AF55" s="8" t="s">
        <v>110</v>
      </c>
      <c r="AG55" s="8">
        <v>3.5</v>
      </c>
      <c r="AH55" s="8">
        <f t="shared" si="22"/>
        <v>4.7</v>
      </c>
      <c r="AI55" s="1">
        <v>3.472222222222222E-3</v>
      </c>
      <c r="AJ55" s="17">
        <f t="shared" si="23"/>
        <v>0.57430555555555551</v>
      </c>
    </row>
    <row r="56" spans="1:36">
      <c r="A56" s="8">
        <v>5</v>
      </c>
      <c r="B56" s="8" t="s">
        <v>22</v>
      </c>
      <c r="C56" s="8">
        <v>0.2</v>
      </c>
      <c r="D56" s="9">
        <f t="shared" si="18"/>
        <v>3.7</v>
      </c>
      <c r="E56" s="1">
        <v>6.9444444444444447E-4</v>
      </c>
      <c r="F56" s="24">
        <f t="shared" si="19"/>
        <v>0.5756944444444444</v>
      </c>
      <c r="H56" s="8">
        <v>4</v>
      </c>
      <c r="I56" s="8" t="s">
        <v>109</v>
      </c>
      <c r="J56" s="8">
        <v>1.6</v>
      </c>
      <c r="K56" s="8">
        <f t="shared" si="24"/>
        <v>5.3000000000000007</v>
      </c>
      <c r="L56" s="1">
        <v>1.3888888888888889E-3</v>
      </c>
      <c r="M56" s="17">
        <f t="shared" si="25"/>
        <v>0.57847222222222217</v>
      </c>
      <c r="O56" s="8">
        <v>4</v>
      </c>
      <c r="P56" s="8" t="s">
        <v>64</v>
      </c>
      <c r="Q56" s="8">
        <v>0.4</v>
      </c>
      <c r="R56" s="8">
        <v>3.7</v>
      </c>
      <c r="S56" s="1">
        <v>6.9444444444444447E-4</v>
      </c>
      <c r="T56" s="17">
        <f t="shared" si="26"/>
        <v>0.57222222222222219</v>
      </c>
      <c r="W56" s="8">
        <v>5</v>
      </c>
      <c r="X56" s="8" t="s">
        <v>133</v>
      </c>
      <c r="Y56" s="8">
        <v>0.4</v>
      </c>
      <c r="Z56" s="8">
        <f t="shared" si="20"/>
        <v>2.4999999999999996</v>
      </c>
      <c r="AA56" s="1">
        <v>6.9444444444444447E-4</v>
      </c>
      <c r="AB56" s="17">
        <f t="shared" si="21"/>
        <v>0.57499999999999996</v>
      </c>
      <c r="AC56" s="17"/>
      <c r="AE56" s="8">
        <v>5</v>
      </c>
      <c r="AF56" s="8" t="s">
        <v>111</v>
      </c>
      <c r="AG56" s="8">
        <v>0.3</v>
      </c>
      <c r="AH56" s="8">
        <f t="shared" si="22"/>
        <v>5</v>
      </c>
      <c r="AI56" s="1">
        <v>6.9444444444444447E-4</v>
      </c>
      <c r="AJ56" s="17">
        <f t="shared" si="23"/>
        <v>0.57499999999999996</v>
      </c>
    </row>
    <row r="57" spans="1:36">
      <c r="A57" s="8">
        <v>6</v>
      </c>
      <c r="B57" s="8" t="s">
        <v>26</v>
      </c>
      <c r="C57" s="8">
        <v>3</v>
      </c>
      <c r="D57" s="9">
        <f t="shared" si="18"/>
        <v>6.7</v>
      </c>
      <c r="E57" s="1">
        <v>2.7777777777777779E-3</v>
      </c>
      <c r="F57" s="24">
        <f t="shared" si="19"/>
        <v>0.57847222222222217</v>
      </c>
      <c r="H57" s="8">
        <v>5</v>
      </c>
      <c r="I57" s="2" t="s">
        <v>155</v>
      </c>
      <c r="J57" s="2">
        <v>1.9</v>
      </c>
      <c r="K57" s="8">
        <f t="shared" si="24"/>
        <v>7.2000000000000011</v>
      </c>
      <c r="L57" s="1">
        <v>2.0833333333333333E-3</v>
      </c>
      <c r="M57" s="17">
        <f t="shared" si="25"/>
        <v>0.58055555555555549</v>
      </c>
      <c r="O57" s="8">
        <v>5</v>
      </c>
      <c r="P57" s="8" t="s">
        <v>30</v>
      </c>
      <c r="Q57" s="8">
        <v>2</v>
      </c>
      <c r="R57" s="8">
        <v>5.7</v>
      </c>
      <c r="S57" s="1">
        <v>2.0833333333333333E-3</v>
      </c>
      <c r="T57" s="17">
        <f t="shared" si="26"/>
        <v>0.57430555555555551</v>
      </c>
      <c r="W57" s="8">
        <v>6</v>
      </c>
      <c r="X57" s="2" t="s">
        <v>97</v>
      </c>
      <c r="Y57" s="2">
        <v>0.6</v>
      </c>
      <c r="Z57" s="8">
        <f t="shared" si="20"/>
        <v>3.0999999999999996</v>
      </c>
      <c r="AA57" s="1">
        <v>6.9444444444444447E-4</v>
      </c>
      <c r="AB57" s="17">
        <f t="shared" si="21"/>
        <v>0.5756944444444444</v>
      </c>
      <c r="AC57" s="17"/>
      <c r="AE57" s="8">
        <v>6</v>
      </c>
      <c r="AF57" s="8" t="s">
        <v>101</v>
      </c>
      <c r="AG57" s="8">
        <v>3</v>
      </c>
      <c r="AH57" s="8">
        <f t="shared" si="22"/>
        <v>8</v>
      </c>
      <c r="AI57" s="1">
        <v>3.472222222222222E-3</v>
      </c>
      <c r="AJ57" s="17">
        <f t="shared" si="23"/>
        <v>0.57847222222222217</v>
      </c>
    </row>
    <row r="58" spans="1:36">
      <c r="A58" s="8">
        <v>7</v>
      </c>
      <c r="B58" s="8" t="s">
        <v>31</v>
      </c>
      <c r="C58" s="8">
        <v>0.3</v>
      </c>
      <c r="D58" s="9">
        <f t="shared" si="18"/>
        <v>7</v>
      </c>
      <c r="E58" s="1">
        <v>6.9444444444444447E-4</v>
      </c>
      <c r="F58" s="24">
        <f t="shared" si="19"/>
        <v>0.57916666666666661</v>
      </c>
      <c r="H58" s="8">
        <v>6</v>
      </c>
      <c r="I58" s="2" t="s">
        <v>44</v>
      </c>
      <c r="J58" s="2">
        <v>0.5</v>
      </c>
      <c r="K58" s="8">
        <f t="shared" si="24"/>
        <v>7.7000000000000011</v>
      </c>
      <c r="L58" s="1">
        <v>6.9444444444444447E-4</v>
      </c>
      <c r="M58" s="17">
        <f t="shared" si="25"/>
        <v>0.58124999999999993</v>
      </c>
      <c r="O58" s="8">
        <v>6</v>
      </c>
      <c r="P58" s="8" t="s">
        <v>34</v>
      </c>
      <c r="Q58" s="8">
        <v>2.4</v>
      </c>
      <c r="R58" s="8">
        <v>8.1</v>
      </c>
      <c r="S58" s="1">
        <v>2.0833333333333333E-3</v>
      </c>
      <c r="T58" s="17">
        <f t="shared" si="26"/>
        <v>0.57638888888888884</v>
      </c>
      <c r="W58" s="8">
        <v>7</v>
      </c>
      <c r="X58" s="2" t="s">
        <v>139</v>
      </c>
      <c r="Y58" s="2">
        <v>1</v>
      </c>
      <c r="Z58" s="8">
        <f t="shared" si="20"/>
        <v>4.0999999999999996</v>
      </c>
      <c r="AA58" s="1">
        <v>6.9444444444444447E-4</v>
      </c>
      <c r="AB58" s="17">
        <f t="shared" si="21"/>
        <v>0.57638888888888884</v>
      </c>
      <c r="AC58" s="17"/>
      <c r="AE58" s="8">
        <v>7</v>
      </c>
      <c r="AF58" s="39" t="s">
        <v>101</v>
      </c>
      <c r="AG58" s="39">
        <v>0</v>
      </c>
      <c r="AH58" s="39">
        <v>0</v>
      </c>
      <c r="AI58" s="46">
        <v>4.8611111111111103E-3</v>
      </c>
      <c r="AJ58" s="17">
        <f>AJ57+AI58</f>
        <v>0.58333333333333326</v>
      </c>
    </row>
    <row r="59" spans="1:36">
      <c r="A59" s="8">
        <v>8</v>
      </c>
      <c r="B59" s="8" t="s">
        <v>35</v>
      </c>
      <c r="C59" s="8">
        <v>0.6</v>
      </c>
      <c r="D59" s="9">
        <f t="shared" si="18"/>
        <v>7.6</v>
      </c>
      <c r="E59" s="1">
        <v>6.9444444444444447E-4</v>
      </c>
      <c r="F59" s="24">
        <f t="shared" si="19"/>
        <v>0.57986111111111105</v>
      </c>
      <c r="H59" s="8">
        <v>7</v>
      </c>
      <c r="I59" s="2" t="s">
        <v>40</v>
      </c>
      <c r="J59" s="2">
        <v>0.5</v>
      </c>
      <c r="K59" s="8">
        <f t="shared" si="24"/>
        <v>8.2000000000000011</v>
      </c>
      <c r="L59" s="1">
        <v>6.9444444444444447E-4</v>
      </c>
      <c r="M59" s="17">
        <f t="shared" si="25"/>
        <v>0.58194444444444438</v>
      </c>
      <c r="O59" s="8">
        <v>7</v>
      </c>
      <c r="P59" s="8" t="s">
        <v>38</v>
      </c>
      <c r="Q59" s="8">
        <v>0.7</v>
      </c>
      <c r="R59" s="8">
        <v>8.7999999999999989</v>
      </c>
      <c r="S59" s="1">
        <v>6.9444444444444447E-4</v>
      </c>
      <c r="T59" s="17">
        <f t="shared" si="26"/>
        <v>0.57708333333333328</v>
      </c>
      <c r="W59" s="8">
        <v>8</v>
      </c>
      <c r="X59" s="8" t="s">
        <v>27</v>
      </c>
      <c r="Y59" s="2">
        <v>1.6</v>
      </c>
      <c r="Z59" s="8">
        <f t="shared" si="20"/>
        <v>5.6999999999999993</v>
      </c>
      <c r="AA59" s="1">
        <v>6.9444444444444447E-4</v>
      </c>
      <c r="AB59" s="17">
        <f t="shared" si="21"/>
        <v>0.57708333333333328</v>
      </c>
      <c r="AC59" s="17"/>
      <c r="AE59" s="8">
        <v>8</v>
      </c>
      <c r="AF59" s="39" t="s">
        <v>81</v>
      </c>
      <c r="AG59" s="39">
        <v>3</v>
      </c>
      <c r="AH59" s="39">
        <f>AH58+AG59</f>
        <v>3</v>
      </c>
      <c r="AI59" s="46">
        <v>3.4722222222222199E-3</v>
      </c>
      <c r="AJ59" s="17">
        <f>AJ58+AI76</f>
        <v>0.58333333333333326</v>
      </c>
    </row>
    <row r="60" spans="1:36">
      <c r="H60" s="8">
        <v>8</v>
      </c>
      <c r="I60" s="2" t="s">
        <v>36</v>
      </c>
      <c r="J60" s="2">
        <v>0.5</v>
      </c>
      <c r="K60" s="8">
        <f t="shared" si="24"/>
        <v>8.7000000000000011</v>
      </c>
      <c r="L60" s="1">
        <v>6.9444444444444447E-4</v>
      </c>
      <c r="M60" s="17">
        <f t="shared" si="25"/>
        <v>0.58263888888888882</v>
      </c>
      <c r="O60" s="8">
        <v>8</v>
      </c>
      <c r="P60" s="8" t="s">
        <v>46</v>
      </c>
      <c r="Q60" s="8">
        <v>2.2000000000000002</v>
      </c>
      <c r="R60" s="8">
        <v>11</v>
      </c>
      <c r="S60" s="1">
        <v>2.0833333333333333E-3</v>
      </c>
      <c r="T60" s="17">
        <f t="shared" si="26"/>
        <v>0.57916666666666661</v>
      </c>
      <c r="W60" s="8">
        <v>9</v>
      </c>
      <c r="X60" s="8" t="s">
        <v>112</v>
      </c>
      <c r="Y60" s="8">
        <v>0.2</v>
      </c>
      <c r="Z60" s="8">
        <f t="shared" si="20"/>
        <v>5.8999999999999995</v>
      </c>
      <c r="AA60" s="1">
        <v>6.9444444444444447E-4</v>
      </c>
      <c r="AB60" s="17">
        <f t="shared" si="21"/>
        <v>0.57777777777777772</v>
      </c>
      <c r="AC60" s="17"/>
      <c r="AE60" s="8">
        <v>9</v>
      </c>
      <c r="AF60" s="39" t="s">
        <v>83</v>
      </c>
      <c r="AG60" s="39">
        <v>2</v>
      </c>
      <c r="AH60" s="39">
        <f t="shared" ref="AH60:AH74" si="27">AH59+AG60</f>
        <v>5</v>
      </c>
      <c r="AI60" s="46">
        <v>2.0833333333333298E-3</v>
      </c>
      <c r="AJ60" s="17">
        <f t="shared" ref="AJ60:AJ74" si="28">AJ59+AI60</f>
        <v>0.58541666666666659</v>
      </c>
    </row>
    <row r="61" spans="1:36">
      <c r="A61" s="8">
        <v>1</v>
      </c>
      <c r="B61" s="8" t="s">
        <v>51</v>
      </c>
      <c r="C61" s="8">
        <v>0</v>
      </c>
      <c r="D61" s="8">
        <v>0</v>
      </c>
      <c r="E61" s="1">
        <v>0</v>
      </c>
      <c r="F61" s="24">
        <v>0.57986111111111105</v>
      </c>
      <c r="H61" s="8">
        <v>9</v>
      </c>
      <c r="I61" s="2" t="s">
        <v>70</v>
      </c>
      <c r="J61" s="2">
        <v>1.5</v>
      </c>
      <c r="K61" s="8">
        <f t="shared" si="24"/>
        <v>10.200000000000001</v>
      </c>
      <c r="L61" s="1">
        <v>6.9444444444444447E-4</v>
      </c>
      <c r="M61" s="17">
        <f t="shared" si="25"/>
        <v>0.58333333333333326</v>
      </c>
      <c r="O61" s="8">
        <v>9</v>
      </c>
      <c r="P61" s="8" t="s">
        <v>50</v>
      </c>
      <c r="Q61" s="8">
        <v>0.7</v>
      </c>
      <c r="R61" s="8">
        <v>11.7</v>
      </c>
      <c r="S61" s="1">
        <v>6.9444444444444447E-4</v>
      </c>
      <c r="T61" s="17">
        <f t="shared" si="26"/>
        <v>0.57986111111111105</v>
      </c>
      <c r="W61" s="8">
        <v>10</v>
      </c>
      <c r="X61" s="8" t="s">
        <v>113</v>
      </c>
      <c r="Y61" s="8">
        <v>3.9</v>
      </c>
      <c r="Z61" s="8">
        <f t="shared" si="20"/>
        <v>9.7999999999999989</v>
      </c>
      <c r="AA61" s="1">
        <v>4.8611111111111112E-3</v>
      </c>
      <c r="AB61" s="17">
        <f t="shared" si="21"/>
        <v>0.58263888888888882</v>
      </c>
      <c r="AC61" s="17"/>
      <c r="AE61" s="8">
        <v>10</v>
      </c>
      <c r="AF61" s="39" t="s">
        <v>85</v>
      </c>
      <c r="AG61" s="39">
        <v>0.9</v>
      </c>
      <c r="AH61" s="39">
        <f t="shared" si="27"/>
        <v>5.9</v>
      </c>
      <c r="AI61" s="46">
        <v>6.9444444444444404E-4</v>
      </c>
      <c r="AJ61" s="17">
        <f t="shared" si="28"/>
        <v>0.58611111111111103</v>
      </c>
    </row>
    <row r="62" spans="1:36">
      <c r="A62" s="8">
        <v>2</v>
      </c>
      <c r="B62" s="8" t="s">
        <v>79</v>
      </c>
      <c r="C62" s="8">
        <v>1.4</v>
      </c>
      <c r="D62" s="8">
        <f>D61+C62</f>
        <v>1.4</v>
      </c>
      <c r="E62" s="1">
        <v>1.3888888888888889E-3</v>
      </c>
      <c r="F62" s="24">
        <f>F61+E62</f>
        <v>0.58124999999999993</v>
      </c>
      <c r="H62" s="8">
        <v>10</v>
      </c>
      <c r="I62" s="8" t="s">
        <v>158</v>
      </c>
      <c r="J62" s="8">
        <v>2.5</v>
      </c>
      <c r="K62" s="8">
        <f t="shared" si="24"/>
        <v>12.700000000000001</v>
      </c>
      <c r="L62" s="1">
        <v>3.472222222222222E-3</v>
      </c>
      <c r="M62" s="17">
        <f t="shared" si="25"/>
        <v>0.58680555555555547</v>
      </c>
      <c r="O62" s="8">
        <v>10</v>
      </c>
      <c r="P62" s="8" t="s">
        <v>54</v>
      </c>
      <c r="Q62" s="8">
        <v>4.5</v>
      </c>
      <c r="R62" s="8">
        <v>16.2</v>
      </c>
      <c r="S62" s="1">
        <v>4.8611111111111112E-3</v>
      </c>
      <c r="T62" s="17">
        <f t="shared" si="26"/>
        <v>0.58472222222222214</v>
      </c>
      <c r="W62" s="8">
        <v>11</v>
      </c>
      <c r="X62" s="8" t="s">
        <v>115</v>
      </c>
      <c r="Y62" s="8">
        <v>0.5</v>
      </c>
      <c r="Z62" s="8">
        <f t="shared" si="20"/>
        <v>10.299999999999999</v>
      </c>
      <c r="AA62" s="1">
        <v>6.9444444444444447E-4</v>
      </c>
      <c r="AB62" s="17">
        <f t="shared" si="21"/>
        <v>0.58333333333333326</v>
      </c>
      <c r="AC62" s="17"/>
      <c r="AE62" s="8">
        <v>11</v>
      </c>
      <c r="AF62" s="39" t="s">
        <v>86</v>
      </c>
      <c r="AG62" s="39">
        <v>0.1</v>
      </c>
      <c r="AH62" s="39">
        <f t="shared" si="27"/>
        <v>6</v>
      </c>
      <c r="AI62" s="46">
        <v>6.9444444444444404E-4</v>
      </c>
      <c r="AJ62" s="17">
        <f t="shared" si="28"/>
        <v>0.58680555555555547</v>
      </c>
    </row>
    <row r="63" spans="1:36">
      <c r="A63" s="8">
        <v>3</v>
      </c>
      <c r="B63" s="8" t="s">
        <v>77</v>
      </c>
      <c r="C63" s="8">
        <v>2.2000000000000002</v>
      </c>
      <c r="D63" s="8">
        <f t="shared" ref="D63:D81" si="29">D62+C63</f>
        <v>3.6</v>
      </c>
      <c r="E63" s="1">
        <v>2.0833333333333333E-3</v>
      </c>
      <c r="F63" s="24">
        <f t="shared" ref="F63:F81" si="30">F62+E63</f>
        <v>0.58333333333333326</v>
      </c>
      <c r="H63" s="8">
        <v>11</v>
      </c>
      <c r="I63" s="8" t="s">
        <v>114</v>
      </c>
      <c r="J63" s="8">
        <v>0.8</v>
      </c>
      <c r="K63" s="8">
        <f t="shared" si="24"/>
        <v>13.500000000000002</v>
      </c>
      <c r="L63" s="1">
        <v>6.9444444444444447E-4</v>
      </c>
      <c r="M63" s="17">
        <f t="shared" si="25"/>
        <v>0.58749999999999991</v>
      </c>
      <c r="O63" s="8">
        <v>11</v>
      </c>
      <c r="P63" s="8" t="s">
        <v>57</v>
      </c>
      <c r="Q63" s="8">
        <v>0.6</v>
      </c>
      <c r="R63" s="8">
        <v>16.8</v>
      </c>
      <c r="S63" s="1">
        <v>6.9444444444444447E-4</v>
      </c>
      <c r="T63" s="17">
        <f t="shared" si="26"/>
        <v>0.58541666666666659</v>
      </c>
      <c r="W63" s="8">
        <v>12</v>
      </c>
      <c r="X63" s="8" t="s">
        <v>116</v>
      </c>
      <c r="Y63" s="8">
        <v>0.5</v>
      </c>
      <c r="Z63" s="8">
        <f t="shared" si="20"/>
        <v>10.799999999999999</v>
      </c>
      <c r="AA63" s="1">
        <v>6.9444444444444447E-4</v>
      </c>
      <c r="AB63" s="17">
        <f t="shared" si="21"/>
        <v>0.5840277777777777</v>
      </c>
      <c r="AC63" s="17"/>
      <c r="AE63" s="8">
        <v>12</v>
      </c>
      <c r="AF63" s="39" t="s">
        <v>87</v>
      </c>
      <c r="AG63" s="39">
        <v>2</v>
      </c>
      <c r="AH63" s="39">
        <f t="shared" si="27"/>
        <v>8</v>
      </c>
      <c r="AI63" s="46">
        <v>2.0833333333333298E-3</v>
      </c>
      <c r="AJ63" s="17">
        <f t="shared" si="28"/>
        <v>0.5888888888888888</v>
      </c>
    </row>
    <row r="64" spans="1:36">
      <c r="A64" s="8">
        <v>4</v>
      </c>
      <c r="B64" s="8" t="s">
        <v>75</v>
      </c>
      <c r="C64" s="8">
        <v>1.2</v>
      </c>
      <c r="D64" s="8">
        <f t="shared" si="29"/>
        <v>4.8</v>
      </c>
      <c r="E64" s="1">
        <v>1.3888888888888889E-3</v>
      </c>
      <c r="F64" s="24">
        <f t="shared" si="30"/>
        <v>0.58472222222222214</v>
      </c>
      <c r="H64" s="8">
        <v>12</v>
      </c>
      <c r="I64" s="8" t="s">
        <v>78</v>
      </c>
      <c r="J64" s="8">
        <v>2.5</v>
      </c>
      <c r="K64" s="8">
        <f t="shared" si="24"/>
        <v>16</v>
      </c>
      <c r="L64" s="1">
        <v>2.7777777777777779E-3</v>
      </c>
      <c r="M64" s="17">
        <f t="shared" si="25"/>
        <v>0.59027777777777768</v>
      </c>
      <c r="O64" s="8">
        <v>12</v>
      </c>
      <c r="P64" s="8" t="s">
        <v>60</v>
      </c>
      <c r="Q64" s="8">
        <v>0.3</v>
      </c>
      <c r="R64" s="8">
        <v>17.100000000000001</v>
      </c>
      <c r="S64" s="1">
        <v>6.9444444444444447E-4</v>
      </c>
      <c r="T64" s="17">
        <f t="shared" si="26"/>
        <v>0.58611111111111103</v>
      </c>
      <c r="W64" s="8">
        <v>13</v>
      </c>
      <c r="X64" s="8" t="s">
        <v>117</v>
      </c>
      <c r="Y64" s="8">
        <v>0.3</v>
      </c>
      <c r="Z64" s="8">
        <f t="shared" si="20"/>
        <v>11.1</v>
      </c>
      <c r="AA64" s="1">
        <v>6.9444444444444447E-4</v>
      </c>
      <c r="AB64" s="17">
        <f t="shared" si="21"/>
        <v>0.58472222222222214</v>
      </c>
      <c r="AC64" s="17"/>
      <c r="AE64" s="8">
        <v>13</v>
      </c>
      <c r="AF64" s="39" t="s">
        <v>88</v>
      </c>
      <c r="AG64" s="39">
        <v>1</v>
      </c>
      <c r="AH64" s="39">
        <f t="shared" si="27"/>
        <v>9</v>
      </c>
      <c r="AI64" s="46">
        <v>6.9444444444444404E-4</v>
      </c>
      <c r="AJ64" s="17">
        <f t="shared" si="28"/>
        <v>0.58958333333333324</v>
      </c>
    </row>
    <row r="65" spans="1:36">
      <c r="A65" s="8">
        <v>5</v>
      </c>
      <c r="B65" s="8" t="s">
        <v>71</v>
      </c>
      <c r="C65" s="8">
        <v>0.5</v>
      </c>
      <c r="D65" s="8">
        <f t="shared" si="29"/>
        <v>5.3</v>
      </c>
      <c r="E65" s="1">
        <v>6.9444444444444447E-4</v>
      </c>
      <c r="F65" s="24">
        <f t="shared" si="30"/>
        <v>0.58541666666666659</v>
      </c>
      <c r="H65" s="8">
        <v>13</v>
      </c>
      <c r="I65" s="8" t="s">
        <v>76</v>
      </c>
      <c r="J65" s="8">
        <v>2.2000000000000002</v>
      </c>
      <c r="K65" s="8">
        <f t="shared" si="24"/>
        <v>18.2</v>
      </c>
      <c r="L65" s="1">
        <v>2.0833333333333333E-3</v>
      </c>
      <c r="M65" s="17">
        <f t="shared" si="25"/>
        <v>0.59236111111111101</v>
      </c>
      <c r="S65" s="1"/>
      <c r="T65" s="17"/>
      <c r="W65" s="8">
        <v>14</v>
      </c>
      <c r="X65" s="8" t="s">
        <v>118</v>
      </c>
      <c r="Y65" s="8">
        <v>0.6</v>
      </c>
      <c r="Z65" s="8">
        <f t="shared" si="20"/>
        <v>11.7</v>
      </c>
      <c r="AA65" s="1">
        <v>6.9444444444444447E-4</v>
      </c>
      <c r="AB65" s="17">
        <f t="shared" si="21"/>
        <v>0.58541666666666659</v>
      </c>
      <c r="AC65" s="17"/>
      <c r="AE65" s="8">
        <v>14</v>
      </c>
      <c r="AF65" s="39" t="s">
        <v>89</v>
      </c>
      <c r="AG65" s="39">
        <v>1</v>
      </c>
      <c r="AH65" s="39">
        <f t="shared" si="27"/>
        <v>10</v>
      </c>
      <c r="AI65" s="46">
        <v>6.9444444444444447E-4</v>
      </c>
      <c r="AJ65" s="17">
        <f t="shared" si="28"/>
        <v>0.59027777777777768</v>
      </c>
    </row>
    <row r="66" spans="1:36">
      <c r="A66" s="8">
        <v>6</v>
      </c>
      <c r="B66" s="8" t="s">
        <v>51</v>
      </c>
      <c r="C66" s="8">
        <v>3</v>
      </c>
      <c r="D66" s="8">
        <f t="shared" si="29"/>
        <v>8.3000000000000007</v>
      </c>
      <c r="E66" s="1">
        <v>3.472222222222222E-3</v>
      </c>
      <c r="F66" s="24">
        <f t="shared" si="30"/>
        <v>0.5888888888888888</v>
      </c>
      <c r="H66" s="8">
        <v>14</v>
      </c>
      <c r="I66" s="8" t="s">
        <v>72</v>
      </c>
      <c r="J66" s="8">
        <v>0.4</v>
      </c>
      <c r="K66" s="8">
        <f t="shared" si="24"/>
        <v>18.599999999999998</v>
      </c>
      <c r="L66" s="1">
        <v>6.9444444444444447E-4</v>
      </c>
      <c r="M66" s="17">
        <f t="shared" si="25"/>
        <v>0.59305555555555545</v>
      </c>
      <c r="S66" s="1"/>
      <c r="W66" s="8">
        <v>15</v>
      </c>
      <c r="X66" s="8" t="s">
        <v>119</v>
      </c>
      <c r="Y66" s="8">
        <v>0.5</v>
      </c>
      <c r="Z66" s="8">
        <f t="shared" si="20"/>
        <v>12.2</v>
      </c>
      <c r="AA66" s="1">
        <v>6.9444444444444447E-4</v>
      </c>
      <c r="AB66" s="17">
        <f t="shared" si="21"/>
        <v>0.58611111111111103</v>
      </c>
      <c r="AC66" s="17"/>
      <c r="AE66" s="8">
        <v>15</v>
      </c>
      <c r="AF66" s="39" t="s">
        <v>90</v>
      </c>
      <c r="AG66" s="39">
        <v>2</v>
      </c>
      <c r="AH66" s="39">
        <f t="shared" si="27"/>
        <v>12</v>
      </c>
      <c r="AI66" s="46">
        <v>2.0833333333333298E-3</v>
      </c>
      <c r="AJ66" s="17">
        <f t="shared" si="28"/>
        <v>0.59236111111111101</v>
      </c>
    </row>
    <row r="67" spans="1:36" ht="15">
      <c r="A67" s="8">
        <v>7</v>
      </c>
      <c r="B67" s="8" t="s">
        <v>120</v>
      </c>
      <c r="C67" s="8">
        <v>0.8</v>
      </c>
      <c r="D67" s="8">
        <f t="shared" si="29"/>
        <v>9.1000000000000014</v>
      </c>
      <c r="E67" s="1">
        <v>6.9444444444444447E-4</v>
      </c>
      <c r="F67" s="24">
        <f t="shared" si="30"/>
        <v>0.58958333333333324</v>
      </c>
      <c r="H67" s="8">
        <v>15</v>
      </c>
      <c r="I67" s="8" t="s">
        <v>33</v>
      </c>
      <c r="J67" s="8">
        <v>1.5</v>
      </c>
      <c r="K67" s="8">
        <f t="shared" si="24"/>
        <v>20.099999999999998</v>
      </c>
      <c r="L67" s="1">
        <v>2.7777777777777779E-3</v>
      </c>
      <c r="M67" s="17">
        <f t="shared" si="25"/>
        <v>0.59583333333333321</v>
      </c>
      <c r="P67" s="23">
        <v>503</v>
      </c>
      <c r="S67" s="1"/>
      <c r="W67" s="8">
        <v>16</v>
      </c>
      <c r="X67" s="8" t="s">
        <v>121</v>
      </c>
      <c r="Y67" s="8">
        <v>1.5</v>
      </c>
      <c r="Z67" s="8">
        <f t="shared" si="20"/>
        <v>13.7</v>
      </c>
      <c r="AA67" s="1">
        <v>5.5555555555555558E-3</v>
      </c>
      <c r="AB67" s="17">
        <f t="shared" si="21"/>
        <v>0.59166666666666656</v>
      </c>
      <c r="AC67" s="17"/>
      <c r="AE67" s="8">
        <v>16</v>
      </c>
      <c r="AF67" s="39" t="s">
        <v>164</v>
      </c>
      <c r="AG67" s="39">
        <v>1</v>
      </c>
      <c r="AH67" s="39">
        <f t="shared" si="27"/>
        <v>13</v>
      </c>
      <c r="AI67" s="46">
        <v>6.9444444444444447E-4</v>
      </c>
      <c r="AJ67" s="17">
        <f t="shared" si="28"/>
        <v>0.59305555555555545</v>
      </c>
    </row>
    <row r="68" spans="1:36">
      <c r="A68" s="8">
        <v>8</v>
      </c>
      <c r="B68" s="8" t="s">
        <v>122</v>
      </c>
      <c r="C68" s="8">
        <v>1.3</v>
      </c>
      <c r="D68" s="8">
        <f t="shared" si="29"/>
        <v>10.400000000000002</v>
      </c>
      <c r="E68" s="1">
        <v>1.3888888888888889E-3</v>
      </c>
      <c r="F68" s="24">
        <f t="shared" si="30"/>
        <v>0.59097222222222212</v>
      </c>
      <c r="H68" s="8">
        <v>16</v>
      </c>
      <c r="I68" s="8" t="s">
        <v>37</v>
      </c>
      <c r="J68" s="8">
        <v>1.6</v>
      </c>
      <c r="K68" s="8">
        <f t="shared" si="24"/>
        <v>21.7</v>
      </c>
      <c r="L68" s="1">
        <v>2.0833333333333333E-3</v>
      </c>
      <c r="M68" s="17">
        <f t="shared" si="25"/>
        <v>0.59791666666666654</v>
      </c>
      <c r="O68" s="8">
        <v>1</v>
      </c>
      <c r="P68" s="8" t="s">
        <v>60</v>
      </c>
      <c r="Q68" s="8">
        <v>0</v>
      </c>
      <c r="R68" s="8">
        <v>0</v>
      </c>
      <c r="S68" s="1">
        <v>0</v>
      </c>
      <c r="T68" s="17">
        <v>0.58680555555555558</v>
      </c>
      <c r="W68" s="8">
        <v>17</v>
      </c>
      <c r="X68" s="8" t="s">
        <v>51</v>
      </c>
      <c r="Y68" s="8">
        <v>1.7</v>
      </c>
      <c r="Z68" s="8">
        <f t="shared" si="20"/>
        <v>15.399999999999999</v>
      </c>
      <c r="AA68" s="1">
        <v>2.0833333333333333E-3</v>
      </c>
      <c r="AB68" s="17">
        <f t="shared" si="21"/>
        <v>0.59374999999999989</v>
      </c>
      <c r="AC68" s="17"/>
      <c r="AE68" s="8">
        <v>17</v>
      </c>
      <c r="AF68" s="39" t="s">
        <v>165</v>
      </c>
      <c r="AG68" s="39">
        <v>1.4</v>
      </c>
      <c r="AH68" s="39">
        <f t="shared" si="27"/>
        <v>14.4</v>
      </c>
      <c r="AI68" s="46">
        <v>1.3888888888888889E-3</v>
      </c>
      <c r="AJ68" s="17">
        <f t="shared" si="28"/>
        <v>0.59444444444444433</v>
      </c>
    </row>
    <row r="69" spans="1:36" ht="14.25" customHeight="1">
      <c r="A69" s="8">
        <v>9</v>
      </c>
      <c r="B69" s="8" t="s">
        <v>56</v>
      </c>
      <c r="C69" s="8">
        <v>1.2</v>
      </c>
      <c r="D69" s="8">
        <f t="shared" si="29"/>
        <v>11.600000000000001</v>
      </c>
      <c r="E69" s="1">
        <v>1.3888888888888889E-3</v>
      </c>
      <c r="F69" s="24">
        <f t="shared" si="30"/>
        <v>0.59236111111111101</v>
      </c>
      <c r="H69" s="8">
        <v>17</v>
      </c>
      <c r="I69" s="8" t="s">
        <v>63</v>
      </c>
      <c r="J69" s="8">
        <v>1.1000000000000001</v>
      </c>
      <c r="K69" s="8">
        <f t="shared" si="24"/>
        <v>22.8</v>
      </c>
      <c r="L69" s="1">
        <v>1.3888888888888889E-3</v>
      </c>
      <c r="M69" s="17">
        <f t="shared" si="25"/>
        <v>0.59930555555555542</v>
      </c>
      <c r="O69" s="8">
        <v>2</v>
      </c>
      <c r="P69" s="8" t="s">
        <v>57</v>
      </c>
      <c r="Q69" s="8">
        <v>0.3</v>
      </c>
      <c r="R69" s="8">
        <v>0.3</v>
      </c>
      <c r="S69" s="1">
        <v>6.9444444444444447E-4</v>
      </c>
      <c r="T69" s="17">
        <f>T68+S69</f>
        <v>0.58750000000000002</v>
      </c>
      <c r="V69" s="5"/>
      <c r="AA69" s="1"/>
      <c r="AB69" s="17"/>
      <c r="AC69" s="17"/>
      <c r="AE69" s="8">
        <v>18</v>
      </c>
      <c r="AF69" s="39" t="s">
        <v>139</v>
      </c>
      <c r="AG69" s="39">
        <v>1.6</v>
      </c>
      <c r="AH69" s="39">
        <f t="shared" si="27"/>
        <v>16</v>
      </c>
      <c r="AI69" s="46">
        <v>1.3888888888888889E-3</v>
      </c>
      <c r="AJ69" s="17">
        <f t="shared" si="28"/>
        <v>0.59583333333333321</v>
      </c>
    </row>
    <row r="70" spans="1:36" ht="16.5" customHeight="1">
      <c r="A70" s="8">
        <v>10</v>
      </c>
      <c r="B70" s="8" t="s">
        <v>52</v>
      </c>
      <c r="C70" s="8">
        <v>2.4</v>
      </c>
      <c r="D70" s="8">
        <f t="shared" si="29"/>
        <v>14.000000000000002</v>
      </c>
      <c r="E70" s="1">
        <v>2.0833333333333333E-3</v>
      </c>
      <c r="F70" s="24">
        <f t="shared" si="30"/>
        <v>0.59444444444444433</v>
      </c>
      <c r="H70" s="8">
        <v>18</v>
      </c>
      <c r="I70" s="8" t="s">
        <v>45</v>
      </c>
      <c r="J70" s="8">
        <v>1</v>
      </c>
      <c r="K70" s="8">
        <f t="shared" si="24"/>
        <v>23.8</v>
      </c>
      <c r="L70" s="1">
        <v>6.9444444444444447E-4</v>
      </c>
      <c r="M70" s="17">
        <f t="shared" si="25"/>
        <v>0.59999999999999987</v>
      </c>
      <c r="O70" s="8">
        <v>3</v>
      </c>
      <c r="P70" s="8" t="s">
        <v>54</v>
      </c>
      <c r="Q70" s="8">
        <v>0.6</v>
      </c>
      <c r="R70" s="8">
        <v>0.89999999999999991</v>
      </c>
      <c r="S70" s="1">
        <v>6.9444444444444447E-4</v>
      </c>
      <c r="T70" s="17">
        <f t="shared" ref="T70:T81" si="31">T69+S70</f>
        <v>0.58819444444444446</v>
      </c>
      <c r="V70" s="82"/>
      <c r="W70" s="8">
        <v>1</v>
      </c>
      <c r="X70" s="8" t="s">
        <v>51</v>
      </c>
      <c r="Y70" s="8">
        <v>0</v>
      </c>
      <c r="Z70" s="8">
        <v>0</v>
      </c>
      <c r="AA70" s="1">
        <v>0</v>
      </c>
      <c r="AB70" s="17">
        <v>0.59375</v>
      </c>
      <c r="AE70" s="8">
        <v>19</v>
      </c>
      <c r="AF70" s="39" t="s">
        <v>166</v>
      </c>
      <c r="AG70" s="39">
        <v>2</v>
      </c>
      <c r="AH70" s="39">
        <f t="shared" si="27"/>
        <v>18</v>
      </c>
      <c r="AI70" s="46">
        <v>2.0833333333333333E-3</v>
      </c>
      <c r="AJ70" s="17">
        <f t="shared" si="28"/>
        <v>0.59791666666666654</v>
      </c>
    </row>
    <row r="71" spans="1:36">
      <c r="A71" s="8">
        <v>11</v>
      </c>
      <c r="B71" s="8" t="s">
        <v>48</v>
      </c>
      <c r="C71" s="8">
        <v>1.9</v>
      </c>
      <c r="D71" s="8">
        <f t="shared" si="29"/>
        <v>15.900000000000002</v>
      </c>
      <c r="E71" s="1">
        <v>2.0833333333333333E-3</v>
      </c>
      <c r="F71" s="24">
        <f t="shared" si="30"/>
        <v>0.59652777777777766</v>
      </c>
      <c r="H71" s="8">
        <v>19</v>
      </c>
      <c r="I71" s="8" t="s">
        <v>49</v>
      </c>
      <c r="J71" s="8">
        <v>1.1000000000000001</v>
      </c>
      <c r="K71" s="8">
        <f t="shared" si="24"/>
        <v>24.900000000000002</v>
      </c>
      <c r="L71" s="1">
        <v>1.3888888888888889E-3</v>
      </c>
      <c r="M71" s="17">
        <f t="shared" si="25"/>
        <v>0.60138888888888875</v>
      </c>
      <c r="O71" s="8">
        <v>4</v>
      </c>
      <c r="P71" s="8" t="s">
        <v>38</v>
      </c>
      <c r="Q71" s="8">
        <v>4.5</v>
      </c>
      <c r="R71" s="8">
        <v>5.4</v>
      </c>
      <c r="S71" s="1">
        <v>3.472222222222222E-3</v>
      </c>
      <c r="T71" s="17">
        <f t="shared" si="31"/>
        <v>0.59166666666666667</v>
      </c>
      <c r="V71" s="82"/>
      <c r="W71" s="8">
        <v>2</v>
      </c>
      <c r="X71" s="8" t="s">
        <v>39</v>
      </c>
      <c r="Y71" s="8">
        <v>2.1</v>
      </c>
      <c r="Z71" s="8">
        <f>Z70+Y71</f>
        <v>2.1</v>
      </c>
      <c r="AA71" s="1">
        <v>2.0833333333333333E-3</v>
      </c>
      <c r="AB71" s="17">
        <f>AB70+AA71</f>
        <v>0.59583333333333333</v>
      </c>
      <c r="AE71" s="8">
        <v>20</v>
      </c>
      <c r="AF71" s="39" t="s">
        <v>167</v>
      </c>
      <c r="AG71" s="39">
        <v>0.5</v>
      </c>
      <c r="AH71" s="39">
        <f t="shared" si="27"/>
        <v>18.5</v>
      </c>
      <c r="AI71" s="46">
        <v>6.9444444444444447E-4</v>
      </c>
      <c r="AJ71" s="17">
        <f t="shared" si="28"/>
        <v>0.59861111111111098</v>
      </c>
    </row>
    <row r="72" spans="1:36">
      <c r="A72" s="8">
        <v>12</v>
      </c>
      <c r="B72" s="8" t="s">
        <v>44</v>
      </c>
      <c r="C72" s="8">
        <v>1.6</v>
      </c>
      <c r="D72" s="8">
        <f t="shared" si="29"/>
        <v>17.500000000000004</v>
      </c>
      <c r="E72" s="1">
        <v>1.3888888888888889E-3</v>
      </c>
      <c r="F72" s="24">
        <f t="shared" si="30"/>
        <v>0.59791666666666654</v>
      </c>
      <c r="H72" s="8">
        <v>20</v>
      </c>
      <c r="I72" s="8" t="s">
        <v>53</v>
      </c>
      <c r="J72" s="8">
        <v>1.6</v>
      </c>
      <c r="K72" s="8">
        <f t="shared" si="24"/>
        <v>26.500000000000004</v>
      </c>
      <c r="L72" s="1">
        <v>1.3888888888888889E-3</v>
      </c>
      <c r="M72" s="17">
        <f t="shared" si="25"/>
        <v>0.60277777777777763</v>
      </c>
      <c r="O72" s="8">
        <v>4</v>
      </c>
      <c r="P72" s="8" t="s">
        <v>46</v>
      </c>
      <c r="Q72" s="8">
        <v>0.3</v>
      </c>
      <c r="R72" s="8">
        <v>5.7</v>
      </c>
      <c r="S72" s="1">
        <v>6.9444444444444447E-4</v>
      </c>
      <c r="T72" s="17">
        <f t="shared" si="31"/>
        <v>0.59236111111111112</v>
      </c>
      <c r="V72" s="82"/>
      <c r="W72" s="8">
        <v>3</v>
      </c>
      <c r="X72" s="8" t="s">
        <v>43</v>
      </c>
      <c r="Y72" s="8">
        <v>0.7</v>
      </c>
      <c r="Z72" s="8">
        <f t="shared" ref="Z72:Z82" si="32">Z71+Y72</f>
        <v>2.8</v>
      </c>
      <c r="AA72" s="1">
        <v>6.9444444444444447E-4</v>
      </c>
      <c r="AB72" s="17">
        <f t="shared" ref="AB72:AB82" si="33">AB71+AA72</f>
        <v>0.59652777777777777</v>
      </c>
      <c r="AE72" s="8">
        <v>21</v>
      </c>
      <c r="AF72" s="39" t="s">
        <v>80</v>
      </c>
      <c r="AG72" s="39">
        <v>0.5</v>
      </c>
      <c r="AH72" s="39">
        <f t="shared" si="27"/>
        <v>19</v>
      </c>
      <c r="AI72" s="46">
        <v>6.9444444444444447E-4</v>
      </c>
      <c r="AJ72" s="17">
        <f t="shared" si="28"/>
        <v>0.59930555555555542</v>
      </c>
    </row>
    <row r="73" spans="1:36">
      <c r="A73" s="8">
        <v>13</v>
      </c>
      <c r="B73" s="8" t="s">
        <v>40</v>
      </c>
      <c r="C73" s="8">
        <v>0.5</v>
      </c>
      <c r="D73" s="8">
        <f t="shared" si="29"/>
        <v>18.000000000000004</v>
      </c>
      <c r="E73" s="1">
        <v>6.9444444444444447E-4</v>
      </c>
      <c r="F73" s="24">
        <f t="shared" si="30"/>
        <v>0.59861111111111098</v>
      </c>
      <c r="H73" s="8">
        <v>21</v>
      </c>
      <c r="I73" s="8" t="s">
        <v>49</v>
      </c>
      <c r="J73" s="8">
        <v>1.5</v>
      </c>
      <c r="K73" s="8">
        <f t="shared" si="24"/>
        <v>28.000000000000004</v>
      </c>
      <c r="L73" s="1">
        <v>1.3888888888888889E-3</v>
      </c>
      <c r="M73" s="17">
        <f t="shared" si="25"/>
        <v>0.60416666666666652</v>
      </c>
      <c r="O73" s="8">
        <v>5</v>
      </c>
      <c r="P73" s="8" t="s">
        <v>123</v>
      </c>
      <c r="Q73" s="8">
        <v>0.7</v>
      </c>
      <c r="R73" s="8">
        <v>6.4</v>
      </c>
      <c r="S73" s="1">
        <v>6.9444444444444447E-4</v>
      </c>
      <c r="T73" s="17">
        <f t="shared" si="31"/>
        <v>0.59305555555555556</v>
      </c>
      <c r="V73" s="82"/>
      <c r="W73" s="8">
        <v>4</v>
      </c>
      <c r="X73" s="8" t="s">
        <v>47</v>
      </c>
      <c r="Y73" s="8">
        <v>0.7</v>
      </c>
      <c r="Z73" s="8">
        <f t="shared" si="32"/>
        <v>3.5</v>
      </c>
      <c r="AA73" s="1">
        <v>6.9444444444444447E-4</v>
      </c>
      <c r="AB73" s="17">
        <f t="shared" si="33"/>
        <v>0.59722222222222221</v>
      </c>
      <c r="AE73" s="8">
        <v>22</v>
      </c>
      <c r="AF73" s="39" t="s">
        <v>168</v>
      </c>
      <c r="AG73" s="39">
        <v>1</v>
      </c>
      <c r="AH73" s="39">
        <f t="shared" si="27"/>
        <v>20</v>
      </c>
      <c r="AI73" s="46">
        <v>6.9444444444444404E-4</v>
      </c>
      <c r="AJ73" s="17">
        <f t="shared" si="28"/>
        <v>0.59999999999999987</v>
      </c>
    </row>
    <row r="74" spans="1:36">
      <c r="A74" s="8">
        <v>14</v>
      </c>
      <c r="B74" s="8" t="s">
        <v>36</v>
      </c>
      <c r="C74" s="8">
        <v>3</v>
      </c>
      <c r="D74" s="8">
        <f t="shared" si="29"/>
        <v>21.000000000000004</v>
      </c>
      <c r="E74" s="1">
        <v>2.7777777777777779E-3</v>
      </c>
      <c r="F74" s="24">
        <f t="shared" si="30"/>
        <v>0.60138888888888875</v>
      </c>
      <c r="H74" s="8">
        <v>22</v>
      </c>
      <c r="I74" s="8" t="s">
        <v>45</v>
      </c>
      <c r="J74" s="8">
        <v>5.3</v>
      </c>
      <c r="K74" s="8">
        <f t="shared" si="24"/>
        <v>33.300000000000004</v>
      </c>
      <c r="L74" s="1">
        <v>4.8611111111111112E-3</v>
      </c>
      <c r="M74" s="17">
        <f t="shared" si="25"/>
        <v>0.60902777777777761</v>
      </c>
      <c r="O74" s="8">
        <v>6</v>
      </c>
      <c r="P74" s="8" t="s">
        <v>42</v>
      </c>
      <c r="Q74" s="8">
        <v>2.9</v>
      </c>
      <c r="R74" s="8">
        <v>9.3000000000000007</v>
      </c>
      <c r="S74" s="1">
        <v>2.0833333333333333E-3</v>
      </c>
      <c r="T74" s="17">
        <f t="shared" si="31"/>
        <v>0.59513888888888888</v>
      </c>
      <c r="V74" s="82"/>
      <c r="W74" s="8">
        <v>5</v>
      </c>
      <c r="X74" s="8" t="s">
        <v>51</v>
      </c>
      <c r="Y74" s="8">
        <v>0.6</v>
      </c>
      <c r="Z74" s="8">
        <f t="shared" si="32"/>
        <v>4.0999999999999996</v>
      </c>
      <c r="AA74" s="1">
        <v>6.9444444444444447E-4</v>
      </c>
      <c r="AB74" s="17">
        <f t="shared" si="33"/>
        <v>0.59791666666666665</v>
      </c>
      <c r="AC74" s="1"/>
      <c r="AE74" s="8">
        <v>23</v>
      </c>
      <c r="AF74" s="39" t="s">
        <v>169</v>
      </c>
      <c r="AG74" s="39">
        <v>3.5</v>
      </c>
      <c r="AH74" s="39">
        <f t="shared" si="27"/>
        <v>23.5</v>
      </c>
      <c r="AI74" s="46">
        <v>2.7777777777777779E-3</v>
      </c>
      <c r="AJ74" s="17">
        <f t="shared" si="28"/>
        <v>0.60277777777777763</v>
      </c>
    </row>
    <row r="75" spans="1:36">
      <c r="A75" s="8">
        <v>15</v>
      </c>
      <c r="B75" s="8" t="s">
        <v>28</v>
      </c>
      <c r="C75" s="8">
        <v>0.9</v>
      </c>
      <c r="D75" s="8">
        <f t="shared" si="29"/>
        <v>21.900000000000002</v>
      </c>
      <c r="E75" s="1">
        <v>6.9444444444444447E-4</v>
      </c>
      <c r="F75" s="24">
        <f t="shared" si="30"/>
        <v>0.60208333333333319</v>
      </c>
      <c r="H75" s="8">
        <v>23</v>
      </c>
      <c r="I75" s="8" t="s">
        <v>41</v>
      </c>
      <c r="J75" s="8">
        <v>2.6</v>
      </c>
      <c r="K75" s="8">
        <f t="shared" si="24"/>
        <v>35.900000000000006</v>
      </c>
      <c r="L75" s="1">
        <v>2.0833333333333333E-3</v>
      </c>
      <c r="M75" s="17">
        <f t="shared" si="25"/>
        <v>0.61111111111111094</v>
      </c>
      <c r="O75" s="8">
        <v>7</v>
      </c>
      <c r="P75" s="8" t="s">
        <v>38</v>
      </c>
      <c r="Q75" s="8">
        <v>0.7</v>
      </c>
      <c r="R75" s="8">
        <v>10</v>
      </c>
      <c r="S75" s="1">
        <v>6.9444444444444447E-4</v>
      </c>
      <c r="T75" s="17">
        <f t="shared" si="31"/>
        <v>0.59583333333333333</v>
      </c>
      <c r="V75" s="82"/>
      <c r="W75" s="8">
        <v>6</v>
      </c>
      <c r="X75" s="8" t="s">
        <v>55</v>
      </c>
      <c r="Y75" s="8">
        <v>1.7</v>
      </c>
      <c r="Z75" s="8">
        <f t="shared" si="32"/>
        <v>5.8</v>
      </c>
      <c r="AA75" s="1">
        <v>2.0833333333333333E-3</v>
      </c>
      <c r="AB75" s="17">
        <f t="shared" si="33"/>
        <v>0.6</v>
      </c>
      <c r="AC75" s="1"/>
    </row>
    <row r="76" spans="1:36">
      <c r="A76" s="8">
        <v>16</v>
      </c>
      <c r="B76" s="8" t="s">
        <v>32</v>
      </c>
      <c r="C76" s="8">
        <v>0.6</v>
      </c>
      <c r="D76" s="8">
        <f t="shared" si="29"/>
        <v>22.500000000000004</v>
      </c>
      <c r="E76" s="1">
        <v>6.9444444444444447E-4</v>
      </c>
      <c r="F76" s="24">
        <f t="shared" si="30"/>
        <v>0.60277777777777763</v>
      </c>
      <c r="H76" s="8">
        <v>24</v>
      </c>
      <c r="I76" s="8" t="s">
        <v>124</v>
      </c>
      <c r="J76" s="8">
        <v>0.7</v>
      </c>
      <c r="K76" s="8">
        <f t="shared" si="24"/>
        <v>36.600000000000009</v>
      </c>
      <c r="L76" s="1">
        <v>6.9444444444444447E-4</v>
      </c>
      <c r="M76" s="17">
        <f t="shared" si="25"/>
        <v>0.61180555555555538</v>
      </c>
      <c r="O76" s="8">
        <v>8</v>
      </c>
      <c r="P76" s="8" t="s">
        <v>34</v>
      </c>
      <c r="Q76" s="8">
        <v>0.7</v>
      </c>
      <c r="R76" s="8">
        <v>10.7</v>
      </c>
      <c r="S76" s="1">
        <v>6.9444444444444447E-4</v>
      </c>
      <c r="T76" s="17">
        <f t="shared" si="31"/>
        <v>0.59652777777777777</v>
      </c>
      <c r="V76" s="82"/>
      <c r="W76" s="8">
        <v>7</v>
      </c>
      <c r="X76" s="8" t="s">
        <v>58</v>
      </c>
      <c r="Y76" s="8">
        <v>1.5</v>
      </c>
      <c r="Z76" s="8">
        <f t="shared" si="32"/>
        <v>7.3</v>
      </c>
      <c r="AA76" s="1">
        <v>4.1666666666666666E-3</v>
      </c>
      <c r="AB76" s="17">
        <f t="shared" si="33"/>
        <v>0.60416666666666663</v>
      </c>
      <c r="AC76" s="1"/>
    </row>
    <row r="77" spans="1:36">
      <c r="A77" s="8">
        <v>17</v>
      </c>
      <c r="B77" s="8" t="s">
        <v>126</v>
      </c>
      <c r="C77" s="8">
        <v>1.2</v>
      </c>
      <c r="D77" s="8">
        <f t="shared" si="29"/>
        <v>23.700000000000003</v>
      </c>
      <c r="E77" s="1">
        <v>1.3888888888888889E-3</v>
      </c>
      <c r="F77" s="24">
        <f t="shared" si="30"/>
        <v>0.60416666666666652</v>
      </c>
      <c r="H77" s="8">
        <v>25</v>
      </c>
      <c r="I77" s="8" t="s">
        <v>125</v>
      </c>
      <c r="J77" s="8">
        <v>1.9</v>
      </c>
      <c r="K77" s="8">
        <f t="shared" si="24"/>
        <v>38.500000000000007</v>
      </c>
      <c r="L77" s="1">
        <v>2.0833333333333333E-3</v>
      </c>
      <c r="M77" s="17">
        <f t="shared" si="25"/>
        <v>0.61388888888888871</v>
      </c>
      <c r="O77" s="8">
        <v>9</v>
      </c>
      <c r="P77" s="8" t="s">
        <v>30</v>
      </c>
      <c r="Q77" s="8">
        <v>2.4</v>
      </c>
      <c r="R77" s="8">
        <v>13.1</v>
      </c>
      <c r="S77" s="1">
        <v>2.0833333333333333E-3</v>
      </c>
      <c r="T77" s="17">
        <f t="shared" si="31"/>
        <v>0.59861111111111109</v>
      </c>
      <c r="V77" s="82"/>
      <c r="W77" s="8">
        <v>8</v>
      </c>
      <c r="X77" s="8" t="s">
        <v>61</v>
      </c>
      <c r="Y77" s="8">
        <v>0.5</v>
      </c>
      <c r="Z77" s="8">
        <f t="shared" si="32"/>
        <v>7.8</v>
      </c>
      <c r="AA77" s="1">
        <v>6.9444444444444447E-4</v>
      </c>
      <c r="AB77" s="17">
        <f t="shared" si="33"/>
        <v>0.60486111111111107</v>
      </c>
      <c r="AC77" s="1"/>
    </row>
    <row r="78" spans="1:36">
      <c r="A78" s="8">
        <v>18</v>
      </c>
      <c r="B78" s="8" t="s">
        <v>127</v>
      </c>
      <c r="C78" s="8">
        <v>2.1</v>
      </c>
      <c r="D78" s="8">
        <f t="shared" si="29"/>
        <v>25.800000000000004</v>
      </c>
      <c r="E78" s="1">
        <v>2.0833333333333333E-3</v>
      </c>
      <c r="F78" s="24">
        <f t="shared" si="30"/>
        <v>0.60624999999999984</v>
      </c>
      <c r="H78" s="8">
        <v>26</v>
      </c>
      <c r="I78" s="8" t="s">
        <v>72</v>
      </c>
      <c r="J78" s="8">
        <v>0.2</v>
      </c>
      <c r="K78" s="8">
        <f t="shared" si="24"/>
        <v>38.70000000000001</v>
      </c>
      <c r="L78" s="1">
        <v>6.9444444444444447E-4</v>
      </c>
      <c r="M78" s="17">
        <f t="shared" si="25"/>
        <v>0.61458333333333315</v>
      </c>
      <c r="O78" s="8">
        <v>10</v>
      </c>
      <c r="P78" s="8" t="s">
        <v>64</v>
      </c>
      <c r="Q78" s="8">
        <v>2</v>
      </c>
      <c r="R78" s="8">
        <v>15.1</v>
      </c>
      <c r="S78" s="1">
        <v>2.0833333333333333E-3</v>
      </c>
      <c r="T78" s="17">
        <f t="shared" si="31"/>
        <v>0.60069444444444442</v>
      </c>
      <c r="V78" s="82"/>
      <c r="W78" s="8">
        <v>9</v>
      </c>
      <c r="X78" s="8" t="s">
        <v>65</v>
      </c>
      <c r="Y78" s="8">
        <v>0.6</v>
      </c>
      <c r="Z78" s="8">
        <f t="shared" si="32"/>
        <v>8.4</v>
      </c>
      <c r="AA78" s="1">
        <v>6.9444444444444447E-4</v>
      </c>
      <c r="AB78" s="17">
        <f t="shared" si="33"/>
        <v>0.60555555555555551</v>
      </c>
      <c r="AC78" s="1"/>
    </row>
    <row r="79" spans="1:36">
      <c r="A79" s="8">
        <v>19</v>
      </c>
      <c r="B79" s="8" t="s">
        <v>16</v>
      </c>
      <c r="C79" s="8">
        <v>1.6</v>
      </c>
      <c r="D79" s="8">
        <f t="shared" si="29"/>
        <v>27.400000000000006</v>
      </c>
      <c r="E79" s="1">
        <v>1.3888888888888889E-3</v>
      </c>
      <c r="F79" s="24">
        <f t="shared" si="30"/>
        <v>0.60763888888888873</v>
      </c>
      <c r="H79" s="8">
        <v>27</v>
      </c>
      <c r="I79" s="8" t="s">
        <v>76</v>
      </c>
      <c r="J79" s="8">
        <v>0.4</v>
      </c>
      <c r="K79" s="8">
        <f t="shared" si="24"/>
        <v>39.100000000000009</v>
      </c>
      <c r="L79" s="1">
        <v>6.9444444444444447E-4</v>
      </c>
      <c r="M79" s="17">
        <f t="shared" si="25"/>
        <v>0.61527777777777759</v>
      </c>
      <c r="O79" s="8">
        <v>11</v>
      </c>
      <c r="P79" s="8" t="s">
        <v>68</v>
      </c>
      <c r="Q79" s="8">
        <v>0.4</v>
      </c>
      <c r="R79" s="8">
        <v>15.5</v>
      </c>
      <c r="S79" s="1">
        <v>6.9444444444444447E-4</v>
      </c>
      <c r="T79" s="17">
        <f t="shared" si="31"/>
        <v>0.60138888888888886</v>
      </c>
      <c r="V79" s="82"/>
      <c r="W79" s="8">
        <v>10</v>
      </c>
      <c r="X79" s="8" t="s">
        <v>69</v>
      </c>
      <c r="Y79" s="8">
        <v>0.3</v>
      </c>
      <c r="Z79" s="8">
        <f t="shared" si="32"/>
        <v>8.7000000000000011</v>
      </c>
      <c r="AA79" s="1">
        <v>6.9444444444444447E-4</v>
      </c>
      <c r="AB79" s="17">
        <f t="shared" si="33"/>
        <v>0.60624999999999996</v>
      </c>
      <c r="AC79" s="1"/>
    </row>
    <row r="80" spans="1:36">
      <c r="A80" s="8">
        <v>20</v>
      </c>
      <c r="B80" s="8" t="s">
        <v>13</v>
      </c>
      <c r="C80" s="8">
        <v>3.1</v>
      </c>
      <c r="D80" s="8">
        <f t="shared" si="29"/>
        <v>30.500000000000007</v>
      </c>
      <c r="E80" s="1">
        <v>3.472222222222222E-3</v>
      </c>
      <c r="F80" s="24">
        <f t="shared" si="30"/>
        <v>0.61111111111111094</v>
      </c>
      <c r="H80" s="8">
        <v>28</v>
      </c>
      <c r="I80" s="8" t="s">
        <v>78</v>
      </c>
      <c r="J80" s="8">
        <v>2.2000000000000002</v>
      </c>
      <c r="K80" s="8">
        <f t="shared" si="24"/>
        <v>41.300000000000011</v>
      </c>
      <c r="L80" s="1">
        <v>2.0833333333333333E-3</v>
      </c>
      <c r="M80" s="17">
        <f t="shared" si="25"/>
        <v>0.61736111111111092</v>
      </c>
      <c r="O80" s="8">
        <v>12</v>
      </c>
      <c r="P80" s="8" t="s">
        <v>73</v>
      </c>
      <c r="Q80" s="8">
        <v>2.7</v>
      </c>
      <c r="R80" s="8">
        <v>18.2</v>
      </c>
      <c r="S80" s="1">
        <v>2.7777777777777779E-3</v>
      </c>
      <c r="T80" s="17">
        <f t="shared" si="31"/>
        <v>0.60416666666666663</v>
      </c>
      <c r="V80" s="82"/>
      <c r="W80" s="8">
        <v>11</v>
      </c>
      <c r="X80" s="8" t="s">
        <v>15</v>
      </c>
      <c r="Y80" s="8">
        <v>3</v>
      </c>
      <c r="Z80" s="8">
        <f t="shared" si="32"/>
        <v>11.700000000000001</v>
      </c>
      <c r="AA80" s="1">
        <v>3.472222222222222E-3</v>
      </c>
      <c r="AB80" s="17">
        <f t="shared" si="33"/>
        <v>0.60972222222222217</v>
      </c>
      <c r="AC80" s="1"/>
    </row>
    <row r="81" spans="1:29">
      <c r="A81" s="8">
        <v>21</v>
      </c>
      <c r="B81" s="8" t="s">
        <v>10</v>
      </c>
      <c r="C81" s="8">
        <v>0.6</v>
      </c>
      <c r="D81" s="8">
        <f t="shared" si="29"/>
        <v>31.100000000000009</v>
      </c>
      <c r="E81" s="1">
        <v>6.9444444444444447E-4</v>
      </c>
      <c r="F81" s="24">
        <f t="shared" si="30"/>
        <v>0.61180555555555538</v>
      </c>
      <c r="H81" s="8">
        <v>29</v>
      </c>
      <c r="I81" s="8" t="s">
        <v>12</v>
      </c>
      <c r="J81" s="8">
        <v>0.9</v>
      </c>
      <c r="K81" s="8">
        <f t="shared" si="24"/>
        <v>42.20000000000001</v>
      </c>
      <c r="L81" s="1">
        <v>1.3888888888888889E-3</v>
      </c>
      <c r="M81" s="17">
        <f t="shared" si="25"/>
        <v>0.6187499999999998</v>
      </c>
      <c r="O81" s="8">
        <v>13</v>
      </c>
      <c r="P81" s="8" t="s">
        <v>10</v>
      </c>
      <c r="Q81" s="8">
        <v>0.6</v>
      </c>
      <c r="R81" s="8">
        <v>18.8</v>
      </c>
      <c r="S81" s="1">
        <v>6.9444444444444447E-4</v>
      </c>
      <c r="T81" s="17">
        <f t="shared" si="31"/>
        <v>0.60486111111111107</v>
      </c>
      <c r="V81" s="82"/>
      <c r="W81" s="8">
        <v>12</v>
      </c>
      <c r="X81" s="8" t="s">
        <v>11</v>
      </c>
      <c r="Y81" s="8">
        <v>1.8</v>
      </c>
      <c r="Z81" s="8">
        <f t="shared" si="32"/>
        <v>13.500000000000002</v>
      </c>
      <c r="AA81" s="1">
        <v>2.7777777777777779E-3</v>
      </c>
      <c r="AB81" s="17">
        <f t="shared" si="33"/>
        <v>0.61249999999999993</v>
      </c>
      <c r="AC81" s="1"/>
    </row>
    <row r="82" spans="1:29">
      <c r="E82" s="1"/>
      <c r="F82" s="24"/>
      <c r="H82" s="8">
        <v>30</v>
      </c>
      <c r="I82" s="8" t="s">
        <v>10</v>
      </c>
      <c r="J82" s="8">
        <v>0.6</v>
      </c>
      <c r="K82" s="8">
        <f t="shared" si="24"/>
        <v>42.800000000000011</v>
      </c>
      <c r="L82" s="1">
        <v>6.9444444444444447E-4</v>
      </c>
      <c r="M82" s="17">
        <f t="shared" si="25"/>
        <v>0.61944444444444424</v>
      </c>
      <c r="S82" s="1"/>
      <c r="V82" s="82"/>
      <c r="W82" s="8">
        <v>13</v>
      </c>
      <c r="X82" s="8" t="s">
        <v>9</v>
      </c>
      <c r="Y82" s="8">
        <v>0.6</v>
      </c>
      <c r="Z82" s="8">
        <f t="shared" si="32"/>
        <v>14.100000000000001</v>
      </c>
      <c r="AA82" s="1">
        <v>6.9444444444444447E-4</v>
      </c>
      <c r="AB82" s="17">
        <f t="shared" si="33"/>
        <v>0.61319444444444438</v>
      </c>
      <c r="AC82" s="1"/>
    </row>
    <row r="83" spans="1:29">
      <c r="E83" s="1"/>
      <c r="F83" s="24"/>
      <c r="L83" s="1"/>
      <c r="M83" s="17"/>
      <c r="S83" s="1"/>
      <c r="V83" s="14"/>
      <c r="X83" s="39"/>
      <c r="Y83" s="39"/>
      <c r="AA83" s="1"/>
      <c r="AB83" s="17"/>
      <c r="AC83" s="1"/>
    </row>
    <row r="84" spans="1:29">
      <c r="E84" s="1"/>
      <c r="F84" s="24"/>
      <c r="L84" s="1"/>
      <c r="S84" s="1"/>
      <c r="V84" s="5"/>
      <c r="AB84" s="17"/>
      <c r="AC84" s="1"/>
    </row>
    <row r="85" spans="1:29" ht="14.25" customHeight="1">
      <c r="L85" s="1"/>
      <c r="S85" s="1"/>
      <c r="AB85" s="17"/>
      <c r="AC85" s="1"/>
    </row>
    <row r="86" spans="1:29">
      <c r="L86" s="1"/>
      <c r="S86" s="1"/>
      <c r="AA86" s="1"/>
      <c r="AB86" s="17"/>
      <c r="AC86" s="1"/>
    </row>
    <row r="87" spans="1:29">
      <c r="L87" s="1"/>
      <c r="S87" s="1"/>
      <c r="AA87" s="1"/>
      <c r="AB87" s="17"/>
    </row>
    <row r="88" spans="1:29">
      <c r="L88" s="1"/>
      <c r="S88" s="1"/>
      <c r="AA88" s="1"/>
    </row>
    <row r="89" spans="1:29">
      <c r="L89" s="1"/>
      <c r="S89" s="1"/>
      <c r="AA89" s="1"/>
    </row>
    <row r="90" spans="1:29">
      <c r="G90" s="15"/>
      <c r="L90" s="1"/>
      <c r="S90" s="1"/>
      <c r="AA90" s="1"/>
    </row>
    <row r="91" spans="1:29">
      <c r="G91" s="16"/>
      <c r="L91" s="1"/>
      <c r="S91" s="1"/>
      <c r="AA91" s="1"/>
    </row>
    <row r="92" spans="1:29">
      <c r="G92" s="16"/>
      <c r="L92" s="1"/>
      <c r="S92" s="1"/>
      <c r="AA92" s="1"/>
    </row>
    <row r="93" spans="1:29">
      <c r="G93" s="16"/>
      <c r="L93" s="1"/>
      <c r="S93" s="1"/>
      <c r="AA93" s="1"/>
    </row>
    <row r="94" spans="1:29">
      <c r="G94" s="16"/>
      <c r="L94" s="1"/>
      <c r="S94" s="1"/>
      <c r="AA94" s="1"/>
    </row>
    <row r="95" spans="1:29">
      <c r="G95" s="16"/>
      <c r="L95" s="1"/>
      <c r="S95" s="1"/>
      <c r="AA95" s="1"/>
    </row>
    <row r="96" spans="1:29">
      <c r="G96" s="16"/>
      <c r="L96" s="1"/>
      <c r="S96" s="1"/>
      <c r="AA96" s="1"/>
    </row>
    <row r="97" spans="1:36">
      <c r="G97" s="16"/>
      <c r="L97" s="1"/>
      <c r="S97" s="1"/>
      <c r="AA97" s="1"/>
    </row>
    <row r="98" spans="1:36">
      <c r="G98" s="16"/>
      <c r="L98" s="1"/>
      <c r="S98" s="1"/>
      <c r="AA98" s="1"/>
    </row>
    <row r="99" spans="1:36">
      <c r="L99" s="1"/>
      <c r="S99" s="1"/>
      <c r="AA99" s="1"/>
    </row>
    <row r="100" spans="1:36">
      <c r="L100" s="1"/>
      <c r="S100" s="1"/>
      <c r="V100" s="43"/>
      <c r="AA100" s="1"/>
    </row>
    <row r="101" spans="1:36">
      <c r="L101" s="1"/>
      <c r="S101" s="1"/>
      <c r="V101" s="43"/>
      <c r="AA101" s="1"/>
    </row>
    <row r="102" spans="1:36">
      <c r="L102" s="1"/>
      <c r="S102" s="1"/>
      <c r="V102" s="43"/>
      <c r="AA102" s="1"/>
    </row>
    <row r="103" spans="1:36">
      <c r="L103" s="1"/>
      <c r="S103" s="1"/>
      <c r="V103" s="43"/>
      <c r="AA103" s="1"/>
    </row>
    <row r="104" spans="1:36">
      <c r="F104" s="8"/>
      <c r="L104" s="1"/>
      <c r="N104" s="5"/>
      <c r="S104" s="1"/>
      <c r="AA104" s="1"/>
      <c r="AB104" s="26"/>
    </row>
    <row r="105" spans="1:36" ht="24.75">
      <c r="A105" s="8">
        <v>1</v>
      </c>
      <c r="B105" s="8" t="s">
        <v>9</v>
      </c>
      <c r="C105" s="8">
        <v>0</v>
      </c>
      <c r="D105" s="9">
        <v>0</v>
      </c>
      <c r="E105" s="1">
        <v>0</v>
      </c>
      <c r="F105" s="1">
        <v>0.61458333333333337</v>
      </c>
      <c r="G105" s="5"/>
      <c r="I105" s="23" t="s">
        <v>129</v>
      </c>
      <c r="L105" s="1"/>
      <c r="M105" s="20"/>
      <c r="N105" s="27"/>
      <c r="O105" s="5"/>
      <c r="P105" s="23">
        <v>504</v>
      </c>
      <c r="Q105" s="5"/>
      <c r="R105" s="21" t="s">
        <v>6</v>
      </c>
      <c r="S105" s="1" t="s">
        <v>7</v>
      </c>
      <c r="T105" s="5" t="s">
        <v>8</v>
      </c>
      <c r="U105" s="5"/>
      <c r="V105" s="43"/>
      <c r="W105" s="8">
        <v>1</v>
      </c>
      <c r="X105" s="8" t="s">
        <v>10</v>
      </c>
      <c r="Y105" s="8">
        <v>0</v>
      </c>
      <c r="Z105" s="8">
        <v>0</v>
      </c>
      <c r="AA105" s="1">
        <v>0</v>
      </c>
      <c r="AB105" s="28">
        <v>0.62291666666666667</v>
      </c>
      <c r="AE105" s="5"/>
      <c r="AF105" s="23"/>
      <c r="AG105" s="5"/>
      <c r="AH105" s="21"/>
      <c r="AI105" s="22" t="s">
        <v>7</v>
      </c>
      <c r="AJ105" s="5" t="s">
        <v>8</v>
      </c>
    </row>
    <row r="106" spans="1:36" ht="15" customHeight="1">
      <c r="A106" s="8">
        <v>2</v>
      </c>
      <c r="B106" s="8" t="s">
        <v>11</v>
      </c>
      <c r="C106" s="8">
        <v>0.6</v>
      </c>
      <c r="D106" s="9">
        <f t="shared" ref="D106:D112" si="34">D105+C106</f>
        <v>0.6</v>
      </c>
      <c r="E106" s="1">
        <v>6.9444444444444447E-4</v>
      </c>
      <c r="F106" s="1">
        <f>F105+E106</f>
        <v>0.61527777777777781</v>
      </c>
      <c r="G106" s="81"/>
      <c r="H106" s="8">
        <v>1</v>
      </c>
      <c r="I106" s="8" t="s">
        <v>10</v>
      </c>
      <c r="J106" s="8">
        <v>0</v>
      </c>
      <c r="K106" s="8">
        <v>0</v>
      </c>
      <c r="L106" s="1">
        <v>0</v>
      </c>
      <c r="M106" s="17">
        <v>0.62152777777777779</v>
      </c>
      <c r="N106" s="27"/>
      <c r="O106" s="8">
        <v>1</v>
      </c>
      <c r="P106" s="8" t="s">
        <v>10</v>
      </c>
      <c r="Q106" s="8">
        <v>0</v>
      </c>
      <c r="R106" s="8">
        <v>0</v>
      </c>
      <c r="S106" s="1">
        <v>0</v>
      </c>
      <c r="T106" s="17">
        <v>0.61111111111111105</v>
      </c>
      <c r="V106" s="43"/>
      <c r="W106" s="8">
        <v>2</v>
      </c>
      <c r="X106" s="8" t="s">
        <v>12</v>
      </c>
      <c r="Y106" s="8">
        <v>0.6</v>
      </c>
      <c r="Z106" s="8">
        <f>Z105+Y106</f>
        <v>0.6</v>
      </c>
      <c r="AA106" s="1">
        <v>6.9444444444444447E-4</v>
      </c>
      <c r="AB106" s="28">
        <f>AB105+AA106</f>
        <v>0.62361111111111112</v>
      </c>
      <c r="AC106" s="5"/>
      <c r="AD106" s="5"/>
      <c r="AE106" s="8">
        <v>1</v>
      </c>
      <c r="AF106" s="8" t="s">
        <v>10</v>
      </c>
      <c r="AG106" s="8">
        <v>0</v>
      </c>
      <c r="AH106" s="8">
        <v>0</v>
      </c>
      <c r="AI106" s="1">
        <v>0</v>
      </c>
      <c r="AJ106" s="17">
        <v>0.61111111111111105</v>
      </c>
    </row>
    <row r="107" spans="1:36">
      <c r="A107" s="8">
        <v>3</v>
      </c>
      <c r="B107" s="8" t="s">
        <v>14</v>
      </c>
      <c r="C107" s="8">
        <v>2.2999999999999998</v>
      </c>
      <c r="D107" s="9">
        <f t="shared" si="34"/>
        <v>2.9</v>
      </c>
      <c r="E107" s="1">
        <v>4.1666666666666666E-3</v>
      </c>
      <c r="F107" s="1">
        <f t="shared" ref="F107:F112" si="35">F106+E107</f>
        <v>0.61944444444444446</v>
      </c>
      <c r="G107" s="81"/>
      <c r="H107" s="8">
        <v>2</v>
      </c>
      <c r="I107" s="8" t="s">
        <v>12</v>
      </c>
      <c r="J107" s="8">
        <v>0.6</v>
      </c>
      <c r="K107" s="8">
        <f>K106+J107</f>
        <v>0.6</v>
      </c>
      <c r="L107" s="1">
        <v>6.9444444444444447E-4</v>
      </c>
      <c r="M107" s="17">
        <f>M106+L107</f>
        <v>0.62222222222222223</v>
      </c>
      <c r="N107" s="27"/>
      <c r="O107" s="8">
        <v>2</v>
      </c>
      <c r="P107" s="8" t="s">
        <v>73</v>
      </c>
      <c r="Q107" s="8">
        <v>0.6</v>
      </c>
      <c r="R107" s="8">
        <v>0.6</v>
      </c>
      <c r="S107" s="1">
        <v>6.9444444444444447E-4</v>
      </c>
      <c r="T107" s="17">
        <f>T106+S107</f>
        <v>0.61180555555555549</v>
      </c>
      <c r="V107" s="43"/>
      <c r="W107" s="8">
        <v>3</v>
      </c>
      <c r="X107" s="8" t="s">
        <v>96</v>
      </c>
      <c r="Y107" s="8">
        <v>1.2</v>
      </c>
      <c r="Z107" s="8">
        <f t="shared" ref="Z107:Z121" si="36">Z106+Y107</f>
        <v>1.7999999999999998</v>
      </c>
      <c r="AA107" s="1">
        <v>1.3888888888888889E-3</v>
      </c>
      <c r="AB107" s="28">
        <f t="shared" ref="AB107:AB135" si="37">AB106+AA107</f>
        <v>0.625</v>
      </c>
      <c r="AC107" s="17"/>
      <c r="AD107" s="18"/>
      <c r="AE107" s="8">
        <v>2</v>
      </c>
      <c r="AF107" s="8" t="s">
        <v>12</v>
      </c>
      <c r="AG107" s="8">
        <v>0.6</v>
      </c>
      <c r="AH107" s="8">
        <f>AH106+AG107</f>
        <v>0.6</v>
      </c>
      <c r="AI107" s="1">
        <v>6.9444444444444447E-4</v>
      </c>
      <c r="AJ107" s="17">
        <f>AJ106+AI107</f>
        <v>0.61180555555555549</v>
      </c>
    </row>
    <row r="108" spans="1:36">
      <c r="A108" s="8">
        <v>4</v>
      </c>
      <c r="B108" s="8" t="s">
        <v>18</v>
      </c>
      <c r="C108" s="8">
        <v>0.6</v>
      </c>
      <c r="D108" s="9">
        <f t="shared" si="34"/>
        <v>3.5</v>
      </c>
      <c r="E108" s="1">
        <v>6.9444444444444447E-4</v>
      </c>
      <c r="F108" s="1">
        <f t="shared" si="35"/>
        <v>0.62013888888888891</v>
      </c>
      <c r="G108" s="81"/>
      <c r="H108" s="8">
        <v>3</v>
      </c>
      <c r="I108" s="8" t="s">
        <v>107</v>
      </c>
      <c r="J108" s="8">
        <v>3.1</v>
      </c>
      <c r="K108" s="8">
        <f t="shared" ref="K108:K135" si="38">K107+J108</f>
        <v>3.7</v>
      </c>
      <c r="L108" s="1">
        <v>3.472222222222222E-3</v>
      </c>
      <c r="M108" s="17">
        <f t="shared" ref="M108:M121" si="39">M107+L108</f>
        <v>0.62569444444444444</v>
      </c>
      <c r="N108" s="27"/>
      <c r="O108" s="8">
        <v>3</v>
      </c>
      <c r="P108" s="8" t="s">
        <v>68</v>
      </c>
      <c r="Q108" s="8">
        <v>2.7</v>
      </c>
      <c r="R108" s="8">
        <v>3.3000000000000003</v>
      </c>
      <c r="S108" s="1">
        <v>2.7777777777777779E-3</v>
      </c>
      <c r="T108" s="17">
        <f t="shared" ref="T108:T117" si="40">T107+S108</f>
        <v>0.61458333333333326</v>
      </c>
      <c r="V108" s="43"/>
      <c r="W108" s="8">
        <v>4</v>
      </c>
      <c r="X108" s="8" t="s">
        <v>97</v>
      </c>
      <c r="Y108" s="8">
        <v>0.3</v>
      </c>
      <c r="Z108" s="8">
        <f t="shared" si="36"/>
        <v>2.0999999999999996</v>
      </c>
      <c r="AA108" s="1">
        <v>6.9444444444444447E-4</v>
      </c>
      <c r="AB108" s="28">
        <f t="shared" si="37"/>
        <v>0.62569444444444444</v>
      </c>
      <c r="AC108" s="17"/>
      <c r="AD108" s="18"/>
      <c r="AE108" s="8">
        <v>3</v>
      </c>
      <c r="AF108" s="8" t="s">
        <v>108</v>
      </c>
      <c r="AG108" s="8">
        <v>0.6</v>
      </c>
      <c r="AH108" s="8">
        <f t="shared" ref="AH108:AH111" si="41">AH107+AG108</f>
        <v>1.2</v>
      </c>
      <c r="AI108" s="1">
        <v>6.9444444444444447E-4</v>
      </c>
      <c r="AJ108" s="17">
        <f t="shared" ref="AJ108:AJ111" si="42">AJ107+AI108</f>
        <v>0.61249999999999993</v>
      </c>
    </row>
    <row r="109" spans="1:36">
      <c r="A109" s="8">
        <v>5</v>
      </c>
      <c r="B109" s="8" t="s">
        <v>22</v>
      </c>
      <c r="C109" s="8">
        <v>0.2</v>
      </c>
      <c r="D109" s="9">
        <f t="shared" si="34"/>
        <v>3.7</v>
      </c>
      <c r="E109" s="1">
        <v>6.9444444444444447E-4</v>
      </c>
      <c r="F109" s="1">
        <f t="shared" si="35"/>
        <v>0.62083333333333335</v>
      </c>
      <c r="G109" s="81"/>
      <c r="H109" s="8">
        <v>4</v>
      </c>
      <c r="I109" s="8" t="s">
        <v>109</v>
      </c>
      <c r="J109" s="8">
        <v>1.6</v>
      </c>
      <c r="K109" s="8">
        <f t="shared" si="38"/>
        <v>5.3000000000000007</v>
      </c>
      <c r="L109" s="1">
        <v>1.3888888888888889E-3</v>
      </c>
      <c r="M109" s="17">
        <f t="shared" si="39"/>
        <v>0.62708333333333333</v>
      </c>
      <c r="N109" s="27"/>
      <c r="O109" s="8">
        <v>4</v>
      </c>
      <c r="P109" s="8" t="s">
        <v>64</v>
      </c>
      <c r="Q109" s="8">
        <v>0.4</v>
      </c>
      <c r="R109" s="8">
        <v>3.7</v>
      </c>
      <c r="S109" s="1">
        <v>6.9444444444444447E-4</v>
      </c>
      <c r="T109" s="17">
        <f t="shared" si="40"/>
        <v>0.6152777777777777</v>
      </c>
      <c r="V109" s="43"/>
      <c r="W109" s="8">
        <v>5</v>
      </c>
      <c r="X109" s="8" t="s">
        <v>133</v>
      </c>
      <c r="Y109" s="8">
        <v>0.4</v>
      </c>
      <c r="Z109" s="8">
        <f t="shared" si="36"/>
        <v>2.4999999999999996</v>
      </c>
      <c r="AA109" s="1">
        <v>6.9444444444444447E-4</v>
      </c>
      <c r="AB109" s="28">
        <f t="shared" si="37"/>
        <v>0.62638888888888888</v>
      </c>
      <c r="AC109" s="17"/>
      <c r="AD109" s="18"/>
      <c r="AE109" s="8">
        <v>4</v>
      </c>
      <c r="AF109" s="8" t="s">
        <v>110</v>
      </c>
      <c r="AG109" s="8">
        <v>3.5</v>
      </c>
      <c r="AH109" s="8">
        <f t="shared" si="41"/>
        <v>4.7</v>
      </c>
      <c r="AI109" s="1">
        <v>3.472222222222222E-3</v>
      </c>
      <c r="AJ109" s="17">
        <f t="shared" si="42"/>
        <v>0.61597222222222214</v>
      </c>
    </row>
    <row r="110" spans="1:36">
      <c r="A110" s="8">
        <v>6</v>
      </c>
      <c r="B110" s="8" t="s">
        <v>26</v>
      </c>
      <c r="C110" s="8">
        <v>3</v>
      </c>
      <c r="D110" s="9">
        <f t="shared" si="34"/>
        <v>6.7</v>
      </c>
      <c r="E110" s="1">
        <v>2.7777777777777779E-3</v>
      </c>
      <c r="F110" s="1">
        <f t="shared" si="35"/>
        <v>0.62361111111111112</v>
      </c>
      <c r="G110" s="81"/>
      <c r="H110" s="8">
        <v>5</v>
      </c>
      <c r="I110" s="2" t="s">
        <v>155</v>
      </c>
      <c r="J110" s="2">
        <v>1.9</v>
      </c>
      <c r="K110" s="8">
        <f t="shared" si="38"/>
        <v>7.2000000000000011</v>
      </c>
      <c r="L110" s="1">
        <v>2.0833333333333333E-3</v>
      </c>
      <c r="M110" s="17">
        <f t="shared" si="39"/>
        <v>0.62916666666666665</v>
      </c>
      <c r="N110" s="27"/>
      <c r="O110" s="8">
        <v>5</v>
      </c>
      <c r="P110" s="8" t="s">
        <v>30</v>
      </c>
      <c r="Q110" s="8">
        <v>2</v>
      </c>
      <c r="R110" s="8">
        <v>5.7</v>
      </c>
      <c r="S110" s="1">
        <v>2.0833333333333333E-3</v>
      </c>
      <c r="T110" s="17">
        <f t="shared" si="40"/>
        <v>0.61736111111111103</v>
      </c>
      <c r="V110" s="43"/>
      <c r="W110" s="8">
        <v>6</v>
      </c>
      <c r="X110" s="2" t="s">
        <v>97</v>
      </c>
      <c r="Y110" s="2">
        <v>0.6</v>
      </c>
      <c r="Z110" s="8">
        <f t="shared" si="36"/>
        <v>3.0999999999999996</v>
      </c>
      <c r="AA110" s="1">
        <v>6.9444444444444447E-4</v>
      </c>
      <c r="AB110" s="28">
        <f t="shared" si="37"/>
        <v>0.62708333333333333</v>
      </c>
      <c r="AC110" s="17"/>
      <c r="AD110" s="18"/>
      <c r="AE110" s="8">
        <v>5</v>
      </c>
      <c r="AF110" s="8" t="s">
        <v>111</v>
      </c>
      <c r="AG110" s="8">
        <v>0.3</v>
      </c>
      <c r="AH110" s="8">
        <f t="shared" si="41"/>
        <v>5</v>
      </c>
      <c r="AI110" s="1">
        <v>6.9444444444444447E-4</v>
      </c>
      <c r="AJ110" s="17">
        <f t="shared" si="42"/>
        <v>0.61666666666666659</v>
      </c>
    </row>
    <row r="111" spans="1:36">
      <c r="A111" s="8">
        <v>7</v>
      </c>
      <c r="B111" s="8" t="s">
        <v>31</v>
      </c>
      <c r="C111" s="8">
        <v>0.3</v>
      </c>
      <c r="D111" s="9">
        <f t="shared" si="34"/>
        <v>7</v>
      </c>
      <c r="E111" s="1">
        <v>6.9444444444444447E-4</v>
      </c>
      <c r="F111" s="1">
        <f t="shared" si="35"/>
        <v>0.62430555555555556</v>
      </c>
      <c r="G111" s="81"/>
      <c r="H111" s="8">
        <v>6</v>
      </c>
      <c r="I111" s="2" t="s">
        <v>44</v>
      </c>
      <c r="J111" s="2">
        <v>0.5</v>
      </c>
      <c r="K111" s="8">
        <f t="shared" si="38"/>
        <v>7.7000000000000011</v>
      </c>
      <c r="L111" s="1">
        <v>6.9444444444444447E-4</v>
      </c>
      <c r="M111" s="17">
        <f t="shared" si="39"/>
        <v>0.62986111111111109</v>
      </c>
      <c r="N111" s="27"/>
      <c r="O111" s="8">
        <v>6</v>
      </c>
      <c r="P111" s="8" t="s">
        <v>34</v>
      </c>
      <c r="Q111" s="8">
        <v>2.4</v>
      </c>
      <c r="R111" s="8">
        <v>8.1</v>
      </c>
      <c r="S111" s="1">
        <v>2.0833333333333333E-3</v>
      </c>
      <c r="T111" s="17">
        <f t="shared" si="40"/>
        <v>0.61944444444444435</v>
      </c>
      <c r="V111" s="43"/>
      <c r="W111" s="8">
        <v>7</v>
      </c>
      <c r="X111" s="2" t="s">
        <v>139</v>
      </c>
      <c r="Y111" s="2">
        <v>1</v>
      </c>
      <c r="Z111" s="8">
        <f t="shared" si="36"/>
        <v>4.0999999999999996</v>
      </c>
      <c r="AA111" s="1">
        <v>6.9444444444444447E-4</v>
      </c>
      <c r="AB111" s="28">
        <f t="shared" si="37"/>
        <v>0.62777777777777777</v>
      </c>
      <c r="AC111" s="17"/>
      <c r="AD111" s="18"/>
      <c r="AE111" s="8">
        <v>6</v>
      </c>
      <c r="AF111" s="8" t="s">
        <v>101</v>
      </c>
      <c r="AG111" s="8">
        <v>3</v>
      </c>
      <c r="AH111" s="8">
        <f t="shared" si="41"/>
        <v>8</v>
      </c>
      <c r="AI111" s="1">
        <v>3.472222222222222E-3</v>
      </c>
      <c r="AJ111" s="17">
        <f t="shared" si="42"/>
        <v>0.6201388888888888</v>
      </c>
    </row>
    <row r="112" spans="1:36">
      <c r="A112" s="8">
        <v>8</v>
      </c>
      <c r="B112" s="8" t="s">
        <v>35</v>
      </c>
      <c r="C112" s="8">
        <v>0.6</v>
      </c>
      <c r="D112" s="9">
        <f t="shared" si="34"/>
        <v>7.6</v>
      </c>
      <c r="E112" s="1">
        <v>6.9444444444444447E-4</v>
      </c>
      <c r="F112" s="1">
        <f t="shared" si="35"/>
        <v>0.625</v>
      </c>
      <c r="G112" s="81"/>
      <c r="H112" s="8">
        <v>7</v>
      </c>
      <c r="I112" s="2" t="s">
        <v>40</v>
      </c>
      <c r="J112" s="2">
        <v>0.5</v>
      </c>
      <c r="K112" s="8">
        <f t="shared" si="38"/>
        <v>8.2000000000000011</v>
      </c>
      <c r="L112" s="1">
        <v>6.9444444444444447E-4</v>
      </c>
      <c r="M112" s="17">
        <f t="shared" si="39"/>
        <v>0.63055555555555554</v>
      </c>
      <c r="N112" s="27"/>
      <c r="O112" s="8">
        <v>7</v>
      </c>
      <c r="P112" s="8" t="s">
        <v>38</v>
      </c>
      <c r="Q112" s="8">
        <v>0.7</v>
      </c>
      <c r="R112" s="8">
        <v>8.7999999999999989</v>
      </c>
      <c r="S112" s="1">
        <v>6.9444444444444447E-4</v>
      </c>
      <c r="T112" s="17">
        <f t="shared" si="40"/>
        <v>0.6201388888888888</v>
      </c>
      <c r="V112" s="43"/>
      <c r="W112" s="8">
        <v>8</v>
      </c>
      <c r="X112" s="8" t="s">
        <v>27</v>
      </c>
      <c r="Y112" s="2">
        <v>1.6</v>
      </c>
      <c r="Z112" s="8">
        <f t="shared" si="36"/>
        <v>5.6999999999999993</v>
      </c>
      <c r="AA112" s="1">
        <v>6.9444444444444447E-4</v>
      </c>
      <c r="AB112" s="28">
        <f t="shared" si="37"/>
        <v>0.62847222222222221</v>
      </c>
      <c r="AC112" s="17"/>
      <c r="AD112" s="18"/>
      <c r="AE112" s="8">
        <v>7</v>
      </c>
      <c r="AF112" s="39" t="s">
        <v>101</v>
      </c>
      <c r="AG112" s="39">
        <v>0</v>
      </c>
      <c r="AH112" s="39">
        <v>0</v>
      </c>
      <c r="AI112" s="46">
        <v>4.8611111111111103E-3</v>
      </c>
      <c r="AJ112" s="17">
        <f>AJ111+AI112</f>
        <v>0.62499999999999989</v>
      </c>
    </row>
    <row r="113" spans="1:36">
      <c r="G113" s="81"/>
      <c r="H113" s="8">
        <v>8</v>
      </c>
      <c r="I113" s="2" t="s">
        <v>36</v>
      </c>
      <c r="J113" s="2">
        <v>0.5</v>
      </c>
      <c r="K113" s="8">
        <f t="shared" si="38"/>
        <v>8.7000000000000011</v>
      </c>
      <c r="L113" s="1">
        <v>6.9444444444444447E-4</v>
      </c>
      <c r="M113" s="17">
        <f t="shared" si="39"/>
        <v>0.63124999999999998</v>
      </c>
      <c r="N113" s="27"/>
      <c r="O113" s="8">
        <v>8</v>
      </c>
      <c r="P113" s="8" t="s">
        <v>46</v>
      </c>
      <c r="Q113" s="8">
        <v>2.2000000000000002</v>
      </c>
      <c r="R113" s="8">
        <v>11</v>
      </c>
      <c r="S113" s="1">
        <v>2.0833333333333333E-3</v>
      </c>
      <c r="T113" s="17">
        <f t="shared" si="40"/>
        <v>0.62222222222222212</v>
      </c>
      <c r="V113" s="43"/>
      <c r="W113" s="8">
        <v>9</v>
      </c>
      <c r="X113" s="8" t="s">
        <v>112</v>
      </c>
      <c r="Y113" s="8">
        <v>0.2</v>
      </c>
      <c r="Z113" s="8">
        <f t="shared" si="36"/>
        <v>5.8999999999999995</v>
      </c>
      <c r="AA113" s="1">
        <v>6.9444444444444447E-4</v>
      </c>
      <c r="AB113" s="28">
        <f t="shared" si="37"/>
        <v>0.62916666666666665</v>
      </c>
      <c r="AC113" s="17"/>
      <c r="AD113" s="18"/>
      <c r="AE113" s="8">
        <v>8</v>
      </c>
      <c r="AF113" s="39" t="s">
        <v>81</v>
      </c>
      <c r="AG113" s="39">
        <v>3</v>
      </c>
      <c r="AH113" s="39">
        <f>AH112+AG113</f>
        <v>3</v>
      </c>
      <c r="AI113" s="46">
        <v>3.4722222222222199E-3</v>
      </c>
      <c r="AJ113" s="17">
        <f>AJ112+AI130</f>
        <v>0.62499999999999989</v>
      </c>
    </row>
    <row r="114" spans="1:36">
      <c r="A114" s="8">
        <v>1</v>
      </c>
      <c r="B114" s="8" t="s">
        <v>51</v>
      </c>
      <c r="C114" s="8">
        <v>0</v>
      </c>
      <c r="D114" s="8">
        <v>0</v>
      </c>
      <c r="E114" s="1">
        <v>0</v>
      </c>
      <c r="F114" s="24">
        <v>0.625</v>
      </c>
      <c r="G114" s="81"/>
      <c r="H114" s="8">
        <v>9</v>
      </c>
      <c r="I114" s="2" t="s">
        <v>70</v>
      </c>
      <c r="J114" s="2">
        <v>1.5</v>
      </c>
      <c r="K114" s="8">
        <f t="shared" si="38"/>
        <v>10.200000000000001</v>
      </c>
      <c r="L114" s="1">
        <v>6.9444444444444447E-4</v>
      </c>
      <c r="M114" s="17">
        <f t="shared" si="39"/>
        <v>0.63194444444444442</v>
      </c>
      <c r="N114" s="27"/>
      <c r="O114" s="8">
        <v>9</v>
      </c>
      <c r="P114" s="8" t="s">
        <v>50</v>
      </c>
      <c r="Q114" s="8">
        <v>0.7</v>
      </c>
      <c r="R114" s="8">
        <v>11.7</v>
      </c>
      <c r="S114" s="1">
        <v>6.9444444444444447E-4</v>
      </c>
      <c r="T114" s="17">
        <f t="shared" si="40"/>
        <v>0.62291666666666656</v>
      </c>
      <c r="W114" s="8">
        <v>10</v>
      </c>
      <c r="X114" s="8" t="s">
        <v>113</v>
      </c>
      <c r="Y114" s="8">
        <v>3.9</v>
      </c>
      <c r="Z114" s="8">
        <f t="shared" si="36"/>
        <v>9.7999999999999989</v>
      </c>
      <c r="AA114" s="1">
        <v>4.8611111111111112E-3</v>
      </c>
      <c r="AB114" s="28">
        <f t="shared" si="37"/>
        <v>0.63402777777777775</v>
      </c>
      <c r="AC114" s="17"/>
      <c r="AD114" s="18"/>
      <c r="AE114" s="8">
        <v>9</v>
      </c>
      <c r="AF114" s="39" t="s">
        <v>83</v>
      </c>
      <c r="AG114" s="39">
        <v>2</v>
      </c>
      <c r="AH114" s="39">
        <f t="shared" ref="AH114:AH128" si="43">AH113+AG114</f>
        <v>5</v>
      </c>
      <c r="AI114" s="46">
        <v>2.0833333333333298E-3</v>
      </c>
      <c r="AJ114" s="17">
        <f t="shared" ref="AJ114:AJ128" si="44">AJ113+AI114</f>
        <v>0.62708333333333321</v>
      </c>
    </row>
    <row r="115" spans="1:36">
      <c r="A115" s="8">
        <v>2</v>
      </c>
      <c r="B115" s="8" t="s">
        <v>79</v>
      </c>
      <c r="C115" s="8">
        <v>1.4</v>
      </c>
      <c r="D115" s="8">
        <f>D114+C115</f>
        <v>1.4</v>
      </c>
      <c r="E115" s="1">
        <v>1.3888888888888889E-3</v>
      </c>
      <c r="F115" s="24">
        <f>F114+E115</f>
        <v>0.62638888888888888</v>
      </c>
      <c r="G115" s="81"/>
      <c r="H115" s="8">
        <v>10</v>
      </c>
      <c r="I115" s="8" t="s">
        <v>158</v>
      </c>
      <c r="J115" s="8">
        <v>2.5</v>
      </c>
      <c r="K115" s="8">
        <f t="shared" si="38"/>
        <v>12.700000000000001</v>
      </c>
      <c r="L115" s="1">
        <v>3.472222222222222E-3</v>
      </c>
      <c r="M115" s="17">
        <f t="shared" si="39"/>
        <v>0.63541666666666663</v>
      </c>
      <c r="N115" s="27"/>
      <c r="O115" s="8">
        <v>10</v>
      </c>
      <c r="P115" s="8" t="s">
        <v>54</v>
      </c>
      <c r="Q115" s="8">
        <v>4.5</v>
      </c>
      <c r="R115" s="8">
        <v>16.2</v>
      </c>
      <c r="S115" s="1">
        <v>4.8611111111111112E-3</v>
      </c>
      <c r="T115" s="17">
        <f t="shared" si="40"/>
        <v>0.62777777777777766</v>
      </c>
      <c r="W115" s="8">
        <v>11</v>
      </c>
      <c r="X115" s="8" t="s">
        <v>115</v>
      </c>
      <c r="Y115" s="8">
        <v>0.5</v>
      </c>
      <c r="Z115" s="8">
        <f t="shared" si="36"/>
        <v>10.299999999999999</v>
      </c>
      <c r="AA115" s="1">
        <v>6.9444444444444447E-4</v>
      </c>
      <c r="AB115" s="28">
        <f t="shared" si="37"/>
        <v>0.63472222222222219</v>
      </c>
      <c r="AC115" s="17"/>
      <c r="AD115" s="18"/>
      <c r="AE115" s="8">
        <v>10</v>
      </c>
      <c r="AF115" s="39" t="s">
        <v>85</v>
      </c>
      <c r="AG115" s="39">
        <v>0.9</v>
      </c>
      <c r="AH115" s="39">
        <f t="shared" si="43"/>
        <v>5.9</v>
      </c>
      <c r="AI115" s="46">
        <v>6.9444444444444404E-4</v>
      </c>
      <c r="AJ115" s="17">
        <f t="shared" si="44"/>
        <v>0.62777777777777766</v>
      </c>
    </row>
    <row r="116" spans="1:36">
      <c r="A116" s="8">
        <v>3</v>
      </c>
      <c r="B116" s="8" t="s">
        <v>77</v>
      </c>
      <c r="C116" s="8">
        <v>2.2000000000000002</v>
      </c>
      <c r="D116" s="8">
        <f t="shared" ref="D116:D134" si="45">D115+C116</f>
        <v>3.6</v>
      </c>
      <c r="E116" s="1">
        <v>2.0833333333333333E-3</v>
      </c>
      <c r="F116" s="24">
        <f t="shared" ref="F116:F135" si="46">F115+E116</f>
        <v>0.62847222222222221</v>
      </c>
      <c r="G116" s="81"/>
      <c r="H116" s="8">
        <v>11</v>
      </c>
      <c r="I116" s="8" t="s">
        <v>114</v>
      </c>
      <c r="J116" s="8">
        <v>0.8</v>
      </c>
      <c r="K116" s="8">
        <f t="shared" si="38"/>
        <v>13.500000000000002</v>
      </c>
      <c r="L116" s="1">
        <v>6.9444444444444447E-4</v>
      </c>
      <c r="M116" s="17">
        <f t="shared" si="39"/>
        <v>0.63611111111111107</v>
      </c>
      <c r="N116" s="27"/>
      <c r="O116" s="8">
        <v>11</v>
      </c>
      <c r="P116" s="8" t="s">
        <v>57</v>
      </c>
      <c r="Q116" s="8">
        <v>0.6</v>
      </c>
      <c r="R116" s="8">
        <v>16.8</v>
      </c>
      <c r="S116" s="1">
        <v>6.9444444444444447E-4</v>
      </c>
      <c r="T116" s="17">
        <f t="shared" si="40"/>
        <v>0.6284722222222221</v>
      </c>
      <c r="W116" s="8">
        <v>12</v>
      </c>
      <c r="X116" s="8" t="s">
        <v>116</v>
      </c>
      <c r="Y116" s="8">
        <v>0.5</v>
      </c>
      <c r="Z116" s="8">
        <f t="shared" si="36"/>
        <v>10.799999999999999</v>
      </c>
      <c r="AA116" s="1">
        <v>6.9444444444444447E-4</v>
      </c>
      <c r="AB116" s="28">
        <f t="shared" si="37"/>
        <v>0.63541666666666663</v>
      </c>
      <c r="AC116" s="17"/>
      <c r="AD116" s="18"/>
      <c r="AE116" s="8">
        <v>11</v>
      </c>
      <c r="AF116" s="39" t="s">
        <v>86</v>
      </c>
      <c r="AG116" s="39">
        <v>0.1</v>
      </c>
      <c r="AH116" s="39">
        <f t="shared" si="43"/>
        <v>6</v>
      </c>
      <c r="AI116" s="46">
        <v>6.9444444444444404E-4</v>
      </c>
      <c r="AJ116" s="17">
        <f t="shared" si="44"/>
        <v>0.6284722222222221</v>
      </c>
    </row>
    <row r="117" spans="1:36">
      <c r="A117" s="8">
        <v>4</v>
      </c>
      <c r="B117" s="8" t="s">
        <v>75</v>
      </c>
      <c r="C117" s="8">
        <v>1.2</v>
      </c>
      <c r="D117" s="8">
        <f t="shared" si="45"/>
        <v>4.8</v>
      </c>
      <c r="E117" s="1">
        <v>1.3888888888888889E-3</v>
      </c>
      <c r="F117" s="24">
        <f t="shared" si="46"/>
        <v>0.62986111111111109</v>
      </c>
      <c r="G117" s="81"/>
      <c r="H117" s="8">
        <v>12</v>
      </c>
      <c r="I117" s="8" t="s">
        <v>78</v>
      </c>
      <c r="J117" s="8">
        <v>2.5</v>
      </c>
      <c r="K117" s="8">
        <f t="shared" si="38"/>
        <v>16</v>
      </c>
      <c r="L117" s="1">
        <v>2.7777777777777779E-3</v>
      </c>
      <c r="M117" s="17">
        <f t="shared" si="39"/>
        <v>0.63888888888888884</v>
      </c>
      <c r="N117" s="27"/>
      <c r="O117" s="8">
        <v>12</v>
      </c>
      <c r="P117" s="8" t="s">
        <v>60</v>
      </c>
      <c r="Q117" s="8">
        <v>0.3</v>
      </c>
      <c r="R117" s="8">
        <v>17.100000000000001</v>
      </c>
      <c r="S117" s="1">
        <v>6.9444444444444447E-4</v>
      </c>
      <c r="T117" s="17">
        <f t="shared" si="40"/>
        <v>0.62916666666666654</v>
      </c>
      <c r="W117" s="8">
        <v>13</v>
      </c>
      <c r="X117" s="8" t="s">
        <v>117</v>
      </c>
      <c r="Y117" s="8">
        <v>0.3</v>
      </c>
      <c r="Z117" s="8">
        <f t="shared" si="36"/>
        <v>11.1</v>
      </c>
      <c r="AA117" s="1">
        <v>6.9444444444444447E-4</v>
      </c>
      <c r="AB117" s="28">
        <f t="shared" si="37"/>
        <v>0.63611111111111107</v>
      </c>
      <c r="AC117" s="17"/>
      <c r="AD117" s="18"/>
      <c r="AE117" s="8">
        <v>12</v>
      </c>
      <c r="AF117" s="39" t="s">
        <v>87</v>
      </c>
      <c r="AG117" s="39">
        <v>2</v>
      </c>
      <c r="AH117" s="39">
        <f t="shared" si="43"/>
        <v>8</v>
      </c>
      <c r="AI117" s="46">
        <v>2.0833333333333298E-3</v>
      </c>
      <c r="AJ117" s="17">
        <f t="shared" si="44"/>
        <v>0.63055555555555542</v>
      </c>
    </row>
    <row r="118" spans="1:36">
      <c r="A118" s="8">
        <v>5</v>
      </c>
      <c r="B118" s="8" t="s">
        <v>71</v>
      </c>
      <c r="C118" s="8">
        <v>0.5</v>
      </c>
      <c r="D118" s="8">
        <f t="shared" si="45"/>
        <v>5.3</v>
      </c>
      <c r="E118" s="1">
        <v>6.9444444444444447E-4</v>
      </c>
      <c r="F118" s="24">
        <f t="shared" si="46"/>
        <v>0.63055555555555554</v>
      </c>
      <c r="G118" s="81"/>
      <c r="H118" s="8">
        <v>13</v>
      </c>
      <c r="I118" s="8" t="s">
        <v>76</v>
      </c>
      <c r="J118" s="8">
        <v>2.2000000000000002</v>
      </c>
      <c r="K118" s="8">
        <f t="shared" si="38"/>
        <v>18.2</v>
      </c>
      <c r="L118" s="1">
        <v>2.0833333333333333E-3</v>
      </c>
      <c r="M118" s="17">
        <f t="shared" si="39"/>
        <v>0.64097222222222217</v>
      </c>
      <c r="N118" s="27"/>
      <c r="S118" s="1"/>
      <c r="T118" s="17"/>
      <c r="W118" s="8">
        <v>14</v>
      </c>
      <c r="X118" s="8" t="s">
        <v>118</v>
      </c>
      <c r="Y118" s="8">
        <v>0.6</v>
      </c>
      <c r="Z118" s="8">
        <f t="shared" si="36"/>
        <v>11.7</v>
      </c>
      <c r="AA118" s="1">
        <v>6.9444444444444447E-4</v>
      </c>
      <c r="AB118" s="28">
        <f t="shared" si="37"/>
        <v>0.63680555555555551</v>
      </c>
      <c r="AC118" s="17"/>
      <c r="AD118" s="18"/>
      <c r="AE118" s="8">
        <v>13</v>
      </c>
      <c r="AF118" s="39" t="s">
        <v>88</v>
      </c>
      <c r="AG118" s="39">
        <v>1</v>
      </c>
      <c r="AH118" s="39">
        <f t="shared" si="43"/>
        <v>9</v>
      </c>
      <c r="AI118" s="46">
        <v>6.9444444444444404E-4</v>
      </c>
      <c r="AJ118" s="17">
        <f t="shared" si="44"/>
        <v>0.63124999999999987</v>
      </c>
    </row>
    <row r="119" spans="1:36">
      <c r="A119" s="8">
        <v>6</v>
      </c>
      <c r="B119" s="8" t="s">
        <v>51</v>
      </c>
      <c r="C119" s="8">
        <v>3</v>
      </c>
      <c r="D119" s="8">
        <f t="shared" si="45"/>
        <v>8.3000000000000007</v>
      </c>
      <c r="E119" s="1">
        <v>3.472222222222222E-3</v>
      </c>
      <c r="F119" s="24">
        <f t="shared" si="46"/>
        <v>0.63402777777777775</v>
      </c>
      <c r="G119" s="81"/>
      <c r="H119" s="8">
        <v>14</v>
      </c>
      <c r="I119" s="8" t="s">
        <v>72</v>
      </c>
      <c r="J119" s="8">
        <v>0.4</v>
      </c>
      <c r="K119" s="8">
        <f t="shared" si="38"/>
        <v>18.599999999999998</v>
      </c>
      <c r="L119" s="1">
        <v>6.9444444444444447E-4</v>
      </c>
      <c r="M119" s="17">
        <f t="shared" si="39"/>
        <v>0.64166666666666661</v>
      </c>
      <c r="N119" s="27"/>
      <c r="S119" s="1"/>
      <c r="W119" s="8">
        <v>15</v>
      </c>
      <c r="X119" s="8" t="s">
        <v>119</v>
      </c>
      <c r="Y119" s="8">
        <v>0.5</v>
      </c>
      <c r="Z119" s="8">
        <f t="shared" si="36"/>
        <v>12.2</v>
      </c>
      <c r="AA119" s="1">
        <v>6.9444444444444447E-4</v>
      </c>
      <c r="AB119" s="28">
        <f t="shared" si="37"/>
        <v>0.63749999999999996</v>
      </c>
      <c r="AC119" s="19"/>
      <c r="AD119" s="18"/>
      <c r="AE119" s="8">
        <v>14</v>
      </c>
      <c r="AF119" s="39" t="s">
        <v>89</v>
      </c>
      <c r="AG119" s="39">
        <v>1</v>
      </c>
      <c r="AH119" s="39">
        <f t="shared" si="43"/>
        <v>10</v>
      </c>
      <c r="AI119" s="46">
        <v>6.9444444444444447E-4</v>
      </c>
      <c r="AJ119" s="17">
        <f t="shared" si="44"/>
        <v>0.63194444444444431</v>
      </c>
    </row>
    <row r="120" spans="1:36" ht="15">
      <c r="A120" s="8">
        <v>7</v>
      </c>
      <c r="B120" s="8" t="s">
        <v>120</v>
      </c>
      <c r="C120" s="8">
        <v>0.8</v>
      </c>
      <c r="D120" s="8">
        <f t="shared" si="45"/>
        <v>9.1000000000000014</v>
      </c>
      <c r="E120" s="1">
        <v>6.9444444444444447E-4</v>
      </c>
      <c r="F120" s="24">
        <f t="shared" si="46"/>
        <v>0.63472222222222219</v>
      </c>
      <c r="G120" s="81"/>
      <c r="H120" s="8">
        <v>15</v>
      </c>
      <c r="I120" s="8" t="s">
        <v>33</v>
      </c>
      <c r="J120" s="8">
        <v>1.5</v>
      </c>
      <c r="K120" s="8">
        <f t="shared" si="38"/>
        <v>20.099999999999998</v>
      </c>
      <c r="L120" s="1">
        <v>2.7777777777777779E-3</v>
      </c>
      <c r="M120" s="17">
        <f t="shared" si="39"/>
        <v>0.64444444444444438</v>
      </c>
      <c r="N120" s="27"/>
      <c r="P120" s="23">
        <v>503</v>
      </c>
      <c r="S120" s="1"/>
      <c r="W120" s="8">
        <v>16</v>
      </c>
      <c r="X120" s="8" t="s">
        <v>121</v>
      </c>
      <c r="Y120" s="8">
        <v>1.5</v>
      </c>
      <c r="Z120" s="8">
        <f t="shared" si="36"/>
        <v>13.7</v>
      </c>
      <c r="AA120" s="1">
        <v>5.5555555555555558E-3</v>
      </c>
      <c r="AB120" s="28">
        <f t="shared" si="37"/>
        <v>0.64305555555555549</v>
      </c>
      <c r="AC120" s="19"/>
      <c r="AD120" s="18"/>
      <c r="AE120" s="8">
        <v>15</v>
      </c>
      <c r="AF120" s="39" t="s">
        <v>90</v>
      </c>
      <c r="AG120" s="39">
        <v>2</v>
      </c>
      <c r="AH120" s="39">
        <f t="shared" si="43"/>
        <v>12</v>
      </c>
      <c r="AI120" s="46">
        <v>2.0833333333333298E-3</v>
      </c>
      <c r="AJ120" s="17">
        <f t="shared" si="44"/>
        <v>0.63402777777777763</v>
      </c>
    </row>
    <row r="121" spans="1:36">
      <c r="A121" s="8">
        <v>8</v>
      </c>
      <c r="B121" s="8" t="s">
        <v>122</v>
      </c>
      <c r="C121" s="8">
        <v>1.3</v>
      </c>
      <c r="D121" s="8">
        <f t="shared" si="45"/>
        <v>10.400000000000002</v>
      </c>
      <c r="E121" s="1">
        <v>1.3888888888888889E-3</v>
      </c>
      <c r="F121" s="24">
        <f t="shared" si="46"/>
        <v>0.63611111111111107</v>
      </c>
      <c r="G121" s="81"/>
      <c r="H121" s="8">
        <v>16</v>
      </c>
      <c r="I121" s="8" t="s">
        <v>37</v>
      </c>
      <c r="J121" s="8">
        <v>1.6</v>
      </c>
      <c r="K121" s="8">
        <f t="shared" si="38"/>
        <v>21.7</v>
      </c>
      <c r="L121" s="1">
        <v>2.0833333333333333E-3</v>
      </c>
      <c r="M121" s="17">
        <f t="shared" si="39"/>
        <v>0.6465277777777777</v>
      </c>
      <c r="N121" s="27"/>
      <c r="O121" s="8">
        <v>1</v>
      </c>
      <c r="P121" s="8" t="s">
        <v>60</v>
      </c>
      <c r="Q121" s="8">
        <v>0</v>
      </c>
      <c r="R121" s="8">
        <v>0</v>
      </c>
      <c r="S121" s="1">
        <v>0</v>
      </c>
      <c r="T121" s="17">
        <v>0.63055555555555554</v>
      </c>
      <c r="W121" s="8">
        <v>17</v>
      </c>
      <c r="X121" s="8" t="s">
        <v>51</v>
      </c>
      <c r="Y121" s="8">
        <v>1.7</v>
      </c>
      <c r="Z121" s="8">
        <f t="shared" si="36"/>
        <v>15.399999999999999</v>
      </c>
      <c r="AA121" s="1">
        <v>2.0833333333333333E-3</v>
      </c>
      <c r="AB121" s="28">
        <f t="shared" si="37"/>
        <v>0.64513888888888882</v>
      </c>
      <c r="AC121" s="19"/>
      <c r="AD121" s="18"/>
      <c r="AE121" s="8">
        <v>16</v>
      </c>
      <c r="AF121" s="39" t="s">
        <v>164</v>
      </c>
      <c r="AG121" s="39">
        <v>1</v>
      </c>
      <c r="AH121" s="39">
        <f t="shared" si="43"/>
        <v>13</v>
      </c>
      <c r="AI121" s="46">
        <v>6.9444444444444447E-4</v>
      </c>
      <c r="AJ121" s="17">
        <f t="shared" si="44"/>
        <v>0.63472222222222208</v>
      </c>
    </row>
    <row r="122" spans="1:36">
      <c r="A122" s="8">
        <v>9</v>
      </c>
      <c r="B122" s="8" t="s">
        <v>56</v>
      </c>
      <c r="C122" s="8">
        <v>1.2</v>
      </c>
      <c r="D122" s="8">
        <f t="shared" si="45"/>
        <v>11.600000000000001</v>
      </c>
      <c r="E122" s="1">
        <v>1.3888888888888889E-3</v>
      </c>
      <c r="F122" s="24">
        <f t="shared" si="46"/>
        <v>0.63749999999999996</v>
      </c>
      <c r="G122" s="81"/>
      <c r="H122" s="8">
        <v>17</v>
      </c>
      <c r="I122" s="8" t="s">
        <v>63</v>
      </c>
      <c r="J122" s="8">
        <v>1.1000000000000001</v>
      </c>
      <c r="K122" s="8">
        <f t="shared" si="38"/>
        <v>22.8</v>
      </c>
      <c r="L122" s="1">
        <v>1.3888888888888889E-3</v>
      </c>
      <c r="M122" s="17">
        <f>M120+L122</f>
        <v>0.64583333333333326</v>
      </c>
      <c r="N122" s="27"/>
      <c r="O122" s="8">
        <v>2</v>
      </c>
      <c r="P122" s="8" t="s">
        <v>57</v>
      </c>
      <c r="Q122" s="8">
        <v>0.3</v>
      </c>
      <c r="R122" s="8">
        <v>0.3</v>
      </c>
      <c r="S122" s="1">
        <v>6.9444444444444447E-4</v>
      </c>
      <c r="T122" s="17">
        <f>T121+S122</f>
        <v>0.63124999999999998</v>
      </c>
      <c r="AA122" s="1"/>
      <c r="AB122" s="28"/>
      <c r="AC122" s="19"/>
      <c r="AD122" s="18"/>
      <c r="AE122" s="8">
        <v>17</v>
      </c>
      <c r="AF122" s="39" t="s">
        <v>165</v>
      </c>
      <c r="AG122" s="39">
        <v>1.4</v>
      </c>
      <c r="AH122" s="39">
        <f t="shared" si="43"/>
        <v>14.4</v>
      </c>
      <c r="AI122" s="46">
        <v>1.3888888888888889E-3</v>
      </c>
      <c r="AJ122" s="17">
        <f t="shared" si="44"/>
        <v>0.63611111111111096</v>
      </c>
    </row>
    <row r="123" spans="1:36">
      <c r="A123" s="8">
        <v>10</v>
      </c>
      <c r="B123" s="8" t="s">
        <v>52</v>
      </c>
      <c r="C123" s="8">
        <v>2.4</v>
      </c>
      <c r="D123" s="8">
        <f t="shared" si="45"/>
        <v>14.000000000000002</v>
      </c>
      <c r="E123" s="1">
        <v>2.0833333333333333E-3</v>
      </c>
      <c r="F123" s="24">
        <f t="shared" si="46"/>
        <v>0.63958333333333328</v>
      </c>
      <c r="G123" s="81"/>
      <c r="H123" s="8">
        <v>18</v>
      </c>
      <c r="I123" s="8" t="s">
        <v>45</v>
      </c>
      <c r="J123" s="8">
        <v>1</v>
      </c>
      <c r="K123" s="8">
        <f t="shared" si="38"/>
        <v>23.8</v>
      </c>
      <c r="L123" s="1">
        <v>6.9444444444444447E-4</v>
      </c>
      <c r="M123" s="17">
        <f t="shared" ref="M123:M135" si="47">M122+L123</f>
        <v>0.6465277777777777</v>
      </c>
      <c r="N123" s="27"/>
      <c r="O123" s="8">
        <v>3</v>
      </c>
      <c r="P123" s="8" t="s">
        <v>54</v>
      </c>
      <c r="Q123" s="8">
        <v>0.6</v>
      </c>
      <c r="R123" s="8">
        <v>0.89999999999999991</v>
      </c>
      <c r="S123" s="1">
        <v>6.9444444444444447E-4</v>
      </c>
      <c r="T123" s="17">
        <f t="shared" ref="T123:T134" si="48">T122+S123</f>
        <v>0.63194444444444442</v>
      </c>
      <c r="W123" s="8">
        <v>1</v>
      </c>
      <c r="X123" s="8" t="s">
        <v>51</v>
      </c>
      <c r="Y123" s="8">
        <v>0</v>
      </c>
      <c r="Z123" s="8">
        <v>0</v>
      </c>
      <c r="AA123" s="1">
        <v>0</v>
      </c>
      <c r="AB123" s="28">
        <v>0.64513888888888882</v>
      </c>
      <c r="AC123" s="19"/>
      <c r="AD123" s="18"/>
      <c r="AE123" s="8">
        <v>18</v>
      </c>
      <c r="AF123" s="39" t="s">
        <v>139</v>
      </c>
      <c r="AG123" s="39">
        <v>1.6</v>
      </c>
      <c r="AH123" s="39">
        <f t="shared" si="43"/>
        <v>16</v>
      </c>
      <c r="AI123" s="46">
        <v>1.3888888888888889E-3</v>
      </c>
      <c r="AJ123" s="17">
        <f t="shared" si="44"/>
        <v>0.63749999999999984</v>
      </c>
    </row>
    <row r="124" spans="1:36">
      <c r="A124" s="8">
        <v>11</v>
      </c>
      <c r="B124" s="8" t="s">
        <v>48</v>
      </c>
      <c r="C124" s="8">
        <v>1.9</v>
      </c>
      <c r="D124" s="8">
        <f t="shared" si="45"/>
        <v>15.900000000000002</v>
      </c>
      <c r="E124" s="1">
        <v>2.0833333333333333E-3</v>
      </c>
      <c r="F124" s="24">
        <f t="shared" si="46"/>
        <v>0.64166666666666661</v>
      </c>
      <c r="G124" s="81"/>
      <c r="H124" s="8">
        <v>19</v>
      </c>
      <c r="I124" s="8" t="s">
        <v>49</v>
      </c>
      <c r="J124" s="8">
        <v>1.1000000000000001</v>
      </c>
      <c r="K124" s="8">
        <f t="shared" si="38"/>
        <v>24.900000000000002</v>
      </c>
      <c r="L124" s="1">
        <v>1.3888888888888889E-3</v>
      </c>
      <c r="M124" s="17">
        <f t="shared" si="47"/>
        <v>0.64791666666666659</v>
      </c>
      <c r="N124" s="27"/>
      <c r="O124" s="8">
        <v>4</v>
      </c>
      <c r="P124" s="8" t="s">
        <v>38</v>
      </c>
      <c r="Q124" s="8">
        <v>4.5</v>
      </c>
      <c r="R124" s="8">
        <v>5.4</v>
      </c>
      <c r="S124" s="1">
        <v>3.472222222222222E-3</v>
      </c>
      <c r="T124" s="17">
        <f t="shared" si="48"/>
        <v>0.63541666666666663</v>
      </c>
      <c r="V124" s="17"/>
      <c r="W124" s="8">
        <v>2</v>
      </c>
      <c r="X124" s="8" t="s">
        <v>39</v>
      </c>
      <c r="Y124" s="8">
        <v>2.1</v>
      </c>
      <c r="Z124" s="8">
        <f>Z123+Y124</f>
        <v>2.1</v>
      </c>
      <c r="AA124" s="1">
        <v>2.0833333333333333E-3</v>
      </c>
      <c r="AB124" s="28">
        <f t="shared" si="37"/>
        <v>0.64722222222222214</v>
      </c>
      <c r="AC124" s="19"/>
      <c r="AD124" s="18"/>
      <c r="AE124" s="8">
        <v>19</v>
      </c>
      <c r="AF124" s="39" t="s">
        <v>166</v>
      </c>
      <c r="AG124" s="39">
        <v>2</v>
      </c>
      <c r="AH124" s="39">
        <f t="shared" si="43"/>
        <v>18</v>
      </c>
      <c r="AI124" s="46">
        <v>2.0833333333333333E-3</v>
      </c>
      <c r="AJ124" s="17">
        <f t="shared" si="44"/>
        <v>0.63958333333333317</v>
      </c>
    </row>
    <row r="125" spans="1:36">
      <c r="A125" s="8">
        <v>12</v>
      </c>
      <c r="B125" s="8" t="s">
        <v>44</v>
      </c>
      <c r="C125" s="8">
        <v>1.6</v>
      </c>
      <c r="D125" s="8">
        <f t="shared" si="45"/>
        <v>17.500000000000004</v>
      </c>
      <c r="E125" s="1">
        <v>1.3888888888888889E-3</v>
      </c>
      <c r="F125" s="24">
        <f t="shared" si="46"/>
        <v>0.64305555555555549</v>
      </c>
      <c r="G125" s="81"/>
      <c r="H125" s="8">
        <v>20</v>
      </c>
      <c r="I125" s="8" t="s">
        <v>53</v>
      </c>
      <c r="J125" s="8">
        <v>1.6</v>
      </c>
      <c r="K125" s="8">
        <f t="shared" si="38"/>
        <v>26.500000000000004</v>
      </c>
      <c r="L125" s="1">
        <v>1.3888888888888889E-3</v>
      </c>
      <c r="M125" s="17">
        <f t="shared" si="47"/>
        <v>0.64930555555555547</v>
      </c>
      <c r="N125" s="27"/>
      <c r="O125" s="8">
        <v>4</v>
      </c>
      <c r="P125" s="8" t="s">
        <v>46</v>
      </c>
      <c r="Q125" s="8">
        <v>0.3</v>
      </c>
      <c r="R125" s="8">
        <v>5.7</v>
      </c>
      <c r="S125" s="1">
        <v>6.9444444444444447E-4</v>
      </c>
      <c r="T125" s="17">
        <f t="shared" si="48"/>
        <v>0.63611111111111107</v>
      </c>
      <c r="V125" s="1"/>
      <c r="W125" s="8">
        <v>3</v>
      </c>
      <c r="X125" s="8" t="s">
        <v>43</v>
      </c>
      <c r="Y125" s="8">
        <v>0.7</v>
      </c>
      <c r="Z125" s="8">
        <f t="shared" ref="Z125:Z135" si="49">Z124+Y125</f>
        <v>2.8</v>
      </c>
      <c r="AA125" s="1">
        <v>6.9444444444444447E-4</v>
      </c>
      <c r="AB125" s="28">
        <f t="shared" si="37"/>
        <v>0.64791666666666659</v>
      </c>
      <c r="AC125" s="19"/>
      <c r="AD125" s="18"/>
      <c r="AE125" s="8">
        <v>20</v>
      </c>
      <c r="AF125" s="39" t="s">
        <v>167</v>
      </c>
      <c r="AG125" s="39">
        <v>0.5</v>
      </c>
      <c r="AH125" s="39">
        <f t="shared" si="43"/>
        <v>18.5</v>
      </c>
      <c r="AI125" s="46">
        <v>6.9444444444444447E-4</v>
      </c>
      <c r="AJ125" s="17">
        <f t="shared" si="44"/>
        <v>0.64027777777777761</v>
      </c>
    </row>
    <row r="126" spans="1:36">
      <c r="A126" s="8">
        <v>13</v>
      </c>
      <c r="B126" s="8" t="s">
        <v>40</v>
      </c>
      <c r="C126" s="8">
        <v>0.5</v>
      </c>
      <c r="D126" s="8">
        <f t="shared" si="45"/>
        <v>18.000000000000004</v>
      </c>
      <c r="E126" s="1">
        <v>6.9444444444444447E-4</v>
      </c>
      <c r="F126" s="24">
        <f t="shared" si="46"/>
        <v>0.64374999999999993</v>
      </c>
      <c r="G126" s="81"/>
      <c r="H126" s="8">
        <v>21</v>
      </c>
      <c r="I126" s="8" t="s">
        <v>49</v>
      </c>
      <c r="J126" s="8">
        <v>1.5</v>
      </c>
      <c r="K126" s="8">
        <f t="shared" si="38"/>
        <v>28.000000000000004</v>
      </c>
      <c r="L126" s="1">
        <v>1.3888888888888889E-3</v>
      </c>
      <c r="M126" s="17">
        <f t="shared" si="47"/>
        <v>0.65069444444444435</v>
      </c>
      <c r="N126" s="27"/>
      <c r="O126" s="8">
        <v>5</v>
      </c>
      <c r="P126" s="8" t="s">
        <v>123</v>
      </c>
      <c r="Q126" s="8">
        <v>0.7</v>
      </c>
      <c r="R126" s="8">
        <v>6.4</v>
      </c>
      <c r="S126" s="1">
        <v>6.9444444444444447E-4</v>
      </c>
      <c r="T126" s="17">
        <f t="shared" si="48"/>
        <v>0.63680555555555551</v>
      </c>
      <c r="V126" s="1"/>
      <c r="W126" s="8">
        <v>4</v>
      </c>
      <c r="X126" s="8" t="s">
        <v>47</v>
      </c>
      <c r="Y126" s="8">
        <v>0.7</v>
      </c>
      <c r="Z126" s="8">
        <f t="shared" si="49"/>
        <v>3.5</v>
      </c>
      <c r="AA126" s="1">
        <v>6.9444444444444447E-4</v>
      </c>
      <c r="AB126" s="28">
        <f t="shared" si="37"/>
        <v>0.64861111111111103</v>
      </c>
      <c r="AC126" s="19"/>
      <c r="AD126" s="18"/>
      <c r="AE126" s="8">
        <v>21</v>
      </c>
      <c r="AF126" s="39" t="s">
        <v>80</v>
      </c>
      <c r="AG126" s="39">
        <v>0.5</v>
      </c>
      <c r="AH126" s="39">
        <f t="shared" si="43"/>
        <v>19</v>
      </c>
      <c r="AI126" s="46">
        <v>6.9444444444444447E-4</v>
      </c>
      <c r="AJ126" s="17">
        <f t="shared" si="44"/>
        <v>0.64097222222222205</v>
      </c>
    </row>
    <row r="127" spans="1:36">
      <c r="A127" s="8">
        <v>14</v>
      </c>
      <c r="B127" s="8" t="s">
        <v>36</v>
      </c>
      <c r="C127" s="8">
        <v>3</v>
      </c>
      <c r="D127" s="8">
        <f t="shared" si="45"/>
        <v>21.000000000000004</v>
      </c>
      <c r="E127" s="1">
        <v>2.7777777777777779E-3</v>
      </c>
      <c r="F127" s="24">
        <f t="shared" si="46"/>
        <v>0.6465277777777777</v>
      </c>
      <c r="G127" s="81"/>
      <c r="H127" s="8">
        <v>22</v>
      </c>
      <c r="I127" s="8" t="s">
        <v>45</v>
      </c>
      <c r="J127" s="8">
        <v>5.3</v>
      </c>
      <c r="K127" s="8">
        <f t="shared" si="38"/>
        <v>33.300000000000004</v>
      </c>
      <c r="L127" s="1">
        <v>4.8611111111111112E-3</v>
      </c>
      <c r="M127" s="17">
        <f t="shared" si="47"/>
        <v>0.65555555555555545</v>
      </c>
      <c r="N127" s="27"/>
      <c r="O127" s="8">
        <v>6</v>
      </c>
      <c r="P127" s="8" t="s">
        <v>42</v>
      </c>
      <c r="Q127" s="8">
        <v>2.9</v>
      </c>
      <c r="R127" s="8">
        <v>9.3000000000000007</v>
      </c>
      <c r="S127" s="1">
        <v>2.0833333333333333E-3</v>
      </c>
      <c r="T127" s="17">
        <f t="shared" si="48"/>
        <v>0.63888888888888884</v>
      </c>
      <c r="V127" s="1"/>
      <c r="W127" s="8">
        <v>5</v>
      </c>
      <c r="X127" s="8" t="s">
        <v>51</v>
      </c>
      <c r="Y127" s="8">
        <v>0.6</v>
      </c>
      <c r="Z127" s="8">
        <f t="shared" si="49"/>
        <v>4.0999999999999996</v>
      </c>
      <c r="AA127" s="1">
        <v>6.9444444444444447E-4</v>
      </c>
      <c r="AB127" s="28">
        <f t="shared" si="37"/>
        <v>0.64930555555555547</v>
      </c>
      <c r="AC127" s="19"/>
      <c r="AD127" s="18"/>
      <c r="AE127" s="8">
        <v>22</v>
      </c>
      <c r="AF127" s="39" t="s">
        <v>168</v>
      </c>
      <c r="AG127" s="39">
        <v>1</v>
      </c>
      <c r="AH127" s="39">
        <f t="shared" si="43"/>
        <v>20</v>
      </c>
      <c r="AI127" s="46">
        <v>6.9444444444444404E-4</v>
      </c>
      <c r="AJ127" s="17">
        <f t="shared" si="44"/>
        <v>0.6416666666666665</v>
      </c>
    </row>
    <row r="128" spans="1:36">
      <c r="A128" s="8">
        <v>15</v>
      </c>
      <c r="B128" s="8" t="s">
        <v>28</v>
      </c>
      <c r="C128" s="8">
        <v>0.9</v>
      </c>
      <c r="D128" s="8">
        <f t="shared" si="45"/>
        <v>21.900000000000002</v>
      </c>
      <c r="E128" s="1">
        <v>6.9444444444444447E-4</v>
      </c>
      <c r="F128" s="24">
        <f t="shared" si="46"/>
        <v>0.64722222222222214</v>
      </c>
      <c r="H128" s="8">
        <v>23</v>
      </c>
      <c r="I128" s="8" t="s">
        <v>41</v>
      </c>
      <c r="J128" s="8">
        <v>2.6</v>
      </c>
      <c r="K128" s="8">
        <f t="shared" si="38"/>
        <v>35.900000000000006</v>
      </c>
      <c r="L128" s="1">
        <v>2.0833333333333333E-3</v>
      </c>
      <c r="M128" s="17">
        <f t="shared" si="47"/>
        <v>0.65763888888888877</v>
      </c>
      <c r="N128" s="27"/>
      <c r="O128" s="8">
        <v>7</v>
      </c>
      <c r="P128" s="8" t="s">
        <v>38</v>
      </c>
      <c r="Q128" s="8">
        <v>0.7</v>
      </c>
      <c r="R128" s="8">
        <v>10</v>
      </c>
      <c r="S128" s="1">
        <v>6.9444444444444447E-4</v>
      </c>
      <c r="T128" s="17">
        <f t="shared" si="48"/>
        <v>0.63958333333333328</v>
      </c>
      <c r="V128" s="1"/>
      <c r="W128" s="8">
        <v>6</v>
      </c>
      <c r="X128" s="8" t="s">
        <v>55</v>
      </c>
      <c r="Y128" s="8">
        <v>1.7</v>
      </c>
      <c r="Z128" s="8">
        <f t="shared" si="49"/>
        <v>5.8</v>
      </c>
      <c r="AA128" s="1">
        <v>2.0833333333333333E-3</v>
      </c>
      <c r="AB128" s="28">
        <f t="shared" si="37"/>
        <v>0.6513888888888888</v>
      </c>
      <c r="AC128" s="19"/>
      <c r="AD128" s="18"/>
      <c r="AE128" s="8">
        <v>23</v>
      </c>
      <c r="AF128" s="39" t="s">
        <v>169</v>
      </c>
      <c r="AG128" s="39">
        <v>3.5</v>
      </c>
      <c r="AH128" s="39">
        <f t="shared" si="43"/>
        <v>23.5</v>
      </c>
      <c r="AI128" s="46">
        <v>2.7777777777777779E-3</v>
      </c>
      <c r="AJ128" s="17">
        <f t="shared" si="44"/>
        <v>0.64444444444444426</v>
      </c>
    </row>
    <row r="129" spans="1:30">
      <c r="A129" s="8">
        <v>16</v>
      </c>
      <c r="B129" s="8" t="s">
        <v>32</v>
      </c>
      <c r="C129" s="8">
        <v>0.6</v>
      </c>
      <c r="D129" s="8">
        <f t="shared" si="45"/>
        <v>22.500000000000004</v>
      </c>
      <c r="E129" s="1">
        <v>6.9444444444444447E-4</v>
      </c>
      <c r="F129" s="24">
        <f t="shared" si="46"/>
        <v>0.64791666666666659</v>
      </c>
      <c r="H129" s="8">
        <v>24</v>
      </c>
      <c r="I129" s="8" t="s">
        <v>124</v>
      </c>
      <c r="J129" s="8">
        <v>0.7</v>
      </c>
      <c r="K129" s="8">
        <f t="shared" si="38"/>
        <v>36.600000000000009</v>
      </c>
      <c r="L129" s="1">
        <v>6.9444444444444447E-4</v>
      </c>
      <c r="M129" s="17">
        <f t="shared" si="47"/>
        <v>0.65833333333333321</v>
      </c>
      <c r="N129" s="27"/>
      <c r="O129" s="8">
        <v>8</v>
      </c>
      <c r="P129" s="8" t="s">
        <v>34</v>
      </c>
      <c r="Q129" s="8">
        <v>0.7</v>
      </c>
      <c r="R129" s="8">
        <v>10.7</v>
      </c>
      <c r="S129" s="1">
        <v>6.9444444444444447E-4</v>
      </c>
      <c r="T129" s="17">
        <f t="shared" si="48"/>
        <v>0.64027777777777772</v>
      </c>
      <c r="W129" s="8">
        <v>7</v>
      </c>
      <c r="X129" s="8" t="s">
        <v>58</v>
      </c>
      <c r="Y129" s="8">
        <v>1.5</v>
      </c>
      <c r="Z129" s="8">
        <f t="shared" si="49"/>
        <v>7.3</v>
      </c>
      <c r="AA129" s="1">
        <v>4.1666666666666666E-3</v>
      </c>
      <c r="AB129" s="28">
        <f t="shared" si="37"/>
        <v>0.65555555555555545</v>
      </c>
      <c r="AC129" s="19"/>
      <c r="AD129" s="18"/>
    </row>
    <row r="130" spans="1:30">
      <c r="A130" s="8">
        <v>17</v>
      </c>
      <c r="B130" s="8" t="s">
        <v>126</v>
      </c>
      <c r="C130" s="8">
        <v>1.2</v>
      </c>
      <c r="D130" s="8">
        <f t="shared" si="45"/>
        <v>23.700000000000003</v>
      </c>
      <c r="E130" s="1">
        <v>1.3888888888888889E-3</v>
      </c>
      <c r="F130" s="24">
        <f t="shared" si="46"/>
        <v>0.64930555555555547</v>
      </c>
      <c r="G130" s="5"/>
      <c r="H130" s="8">
        <v>25</v>
      </c>
      <c r="I130" s="8" t="s">
        <v>125</v>
      </c>
      <c r="J130" s="8">
        <v>1.9</v>
      </c>
      <c r="K130" s="8">
        <f t="shared" si="38"/>
        <v>38.500000000000007</v>
      </c>
      <c r="L130" s="1">
        <v>2.0833333333333333E-3</v>
      </c>
      <c r="M130" s="17">
        <f t="shared" si="47"/>
        <v>0.66041666666666654</v>
      </c>
      <c r="N130" s="27"/>
      <c r="O130" s="8">
        <v>9</v>
      </c>
      <c r="P130" s="8" t="s">
        <v>30</v>
      </c>
      <c r="Q130" s="8">
        <v>2.4</v>
      </c>
      <c r="R130" s="8">
        <v>13.1</v>
      </c>
      <c r="S130" s="1">
        <v>2.0833333333333333E-3</v>
      </c>
      <c r="T130" s="17">
        <f t="shared" si="48"/>
        <v>0.64236111111111105</v>
      </c>
      <c r="V130" s="1"/>
      <c r="W130" s="8">
        <v>8</v>
      </c>
      <c r="X130" s="8" t="s">
        <v>61</v>
      </c>
      <c r="Y130" s="8">
        <v>0.5</v>
      </c>
      <c r="Z130" s="8">
        <f t="shared" si="49"/>
        <v>7.8</v>
      </c>
      <c r="AA130" s="1">
        <v>6.9444444444444447E-4</v>
      </c>
      <c r="AB130" s="28">
        <f t="shared" si="37"/>
        <v>0.65624999999999989</v>
      </c>
      <c r="AC130" s="19"/>
      <c r="AD130" s="18"/>
    </row>
    <row r="131" spans="1:30">
      <c r="A131" s="8">
        <v>18</v>
      </c>
      <c r="B131" s="8" t="s">
        <v>127</v>
      </c>
      <c r="C131" s="8">
        <v>2.1</v>
      </c>
      <c r="D131" s="8">
        <f t="shared" si="45"/>
        <v>25.800000000000004</v>
      </c>
      <c r="E131" s="1">
        <v>2.0833333333333333E-3</v>
      </c>
      <c r="F131" s="24">
        <f t="shared" si="46"/>
        <v>0.6513888888888888</v>
      </c>
      <c r="G131" s="5"/>
      <c r="H131" s="8">
        <v>26</v>
      </c>
      <c r="I131" s="8" t="s">
        <v>72</v>
      </c>
      <c r="J131" s="8">
        <v>0.2</v>
      </c>
      <c r="K131" s="8">
        <f t="shared" si="38"/>
        <v>38.70000000000001</v>
      </c>
      <c r="L131" s="1">
        <v>6.9444444444444447E-4</v>
      </c>
      <c r="M131" s="17">
        <f t="shared" si="47"/>
        <v>0.66111111111111098</v>
      </c>
      <c r="N131" s="27"/>
      <c r="O131" s="8">
        <v>10</v>
      </c>
      <c r="P131" s="8" t="s">
        <v>64</v>
      </c>
      <c r="Q131" s="8">
        <v>2</v>
      </c>
      <c r="R131" s="8">
        <v>15.1</v>
      </c>
      <c r="S131" s="1">
        <v>2.0833333333333333E-3</v>
      </c>
      <c r="T131" s="17">
        <f t="shared" si="48"/>
        <v>0.64444444444444438</v>
      </c>
      <c r="V131" s="1"/>
      <c r="W131" s="8">
        <v>9</v>
      </c>
      <c r="X131" s="8" t="s">
        <v>65</v>
      </c>
      <c r="Y131" s="8">
        <v>0.6</v>
      </c>
      <c r="Z131" s="8">
        <f t="shared" si="49"/>
        <v>8.4</v>
      </c>
      <c r="AA131" s="1">
        <v>6.9444444444444447E-4</v>
      </c>
      <c r="AB131" s="28">
        <f t="shared" si="37"/>
        <v>0.65694444444444433</v>
      </c>
      <c r="AC131" s="19"/>
      <c r="AD131" s="18"/>
    </row>
    <row r="132" spans="1:30">
      <c r="A132" s="8">
        <v>19</v>
      </c>
      <c r="B132" s="8" t="s">
        <v>16</v>
      </c>
      <c r="C132" s="8">
        <v>1.6</v>
      </c>
      <c r="D132" s="8">
        <f t="shared" si="45"/>
        <v>27.400000000000006</v>
      </c>
      <c r="E132" s="1">
        <v>1.3888888888888889E-3</v>
      </c>
      <c r="F132" s="24">
        <f t="shared" si="46"/>
        <v>0.65277777777777768</v>
      </c>
      <c r="H132" s="8">
        <v>27</v>
      </c>
      <c r="I132" s="8" t="s">
        <v>76</v>
      </c>
      <c r="J132" s="8">
        <v>0.4</v>
      </c>
      <c r="K132" s="8">
        <f t="shared" si="38"/>
        <v>39.100000000000009</v>
      </c>
      <c r="L132" s="1">
        <v>6.9444444444444447E-4</v>
      </c>
      <c r="M132" s="17">
        <f t="shared" si="47"/>
        <v>0.66180555555555542</v>
      </c>
      <c r="N132" s="27"/>
      <c r="O132" s="8">
        <v>11</v>
      </c>
      <c r="P132" s="8" t="s">
        <v>68</v>
      </c>
      <c r="Q132" s="8">
        <v>0.4</v>
      </c>
      <c r="R132" s="8">
        <v>15.5</v>
      </c>
      <c r="S132" s="1">
        <v>6.9444444444444447E-4</v>
      </c>
      <c r="T132" s="17">
        <f t="shared" si="48"/>
        <v>0.64513888888888882</v>
      </c>
      <c r="V132" s="1"/>
      <c r="W132" s="8">
        <v>10</v>
      </c>
      <c r="X132" s="8" t="s">
        <v>69</v>
      </c>
      <c r="Y132" s="8">
        <v>0.3</v>
      </c>
      <c r="Z132" s="8">
        <f t="shared" si="49"/>
        <v>8.7000000000000011</v>
      </c>
      <c r="AA132" s="1">
        <v>6.9444444444444447E-4</v>
      </c>
      <c r="AB132" s="28">
        <f t="shared" si="37"/>
        <v>0.65763888888888877</v>
      </c>
      <c r="AC132" s="19"/>
      <c r="AD132" s="18"/>
    </row>
    <row r="133" spans="1:30">
      <c r="A133" s="8">
        <v>20</v>
      </c>
      <c r="B133" s="8" t="s">
        <v>13</v>
      </c>
      <c r="C133" s="8">
        <v>3.1</v>
      </c>
      <c r="D133" s="8">
        <f t="shared" si="45"/>
        <v>30.500000000000007</v>
      </c>
      <c r="E133" s="1">
        <v>3.472222222222222E-3</v>
      </c>
      <c r="F133" s="24">
        <f t="shared" si="46"/>
        <v>0.65624999999999989</v>
      </c>
      <c r="H133" s="8">
        <v>28</v>
      </c>
      <c r="I133" s="8" t="s">
        <v>78</v>
      </c>
      <c r="J133" s="8">
        <v>2.2000000000000002</v>
      </c>
      <c r="K133" s="8">
        <f t="shared" si="38"/>
        <v>41.300000000000011</v>
      </c>
      <c r="L133" s="1">
        <v>2.0833333333333333E-3</v>
      </c>
      <c r="M133" s="17">
        <f t="shared" si="47"/>
        <v>0.66388888888888875</v>
      </c>
      <c r="N133" s="27"/>
      <c r="O133" s="8">
        <v>12</v>
      </c>
      <c r="P133" s="8" t="s">
        <v>73</v>
      </c>
      <c r="Q133" s="8">
        <v>2.7</v>
      </c>
      <c r="R133" s="8">
        <v>18.2</v>
      </c>
      <c r="S133" s="1">
        <v>2.7777777777777779E-3</v>
      </c>
      <c r="T133" s="17">
        <f t="shared" si="48"/>
        <v>0.64791666666666659</v>
      </c>
      <c r="V133" s="1"/>
      <c r="W133" s="8">
        <v>11</v>
      </c>
      <c r="X133" s="8" t="s">
        <v>15</v>
      </c>
      <c r="Y133" s="8">
        <v>3</v>
      </c>
      <c r="Z133" s="8">
        <f t="shared" si="49"/>
        <v>11.700000000000001</v>
      </c>
      <c r="AA133" s="1">
        <v>3.472222222222222E-3</v>
      </c>
      <c r="AB133" s="28">
        <f t="shared" si="37"/>
        <v>0.66111111111111098</v>
      </c>
      <c r="AC133" s="19"/>
      <c r="AD133" s="18"/>
    </row>
    <row r="134" spans="1:30">
      <c r="A134" s="8">
        <v>21</v>
      </c>
      <c r="B134" s="8" t="s">
        <v>10</v>
      </c>
      <c r="C134" s="8">
        <v>0.6</v>
      </c>
      <c r="D134" s="8">
        <f t="shared" si="45"/>
        <v>31.100000000000009</v>
      </c>
      <c r="E134" s="1">
        <v>6.9444444444444447E-4</v>
      </c>
      <c r="F134" s="24">
        <f t="shared" si="46"/>
        <v>0.65694444444444433</v>
      </c>
      <c r="H134" s="8">
        <v>29</v>
      </c>
      <c r="I134" s="8" t="s">
        <v>12</v>
      </c>
      <c r="J134" s="8">
        <v>0.9</v>
      </c>
      <c r="K134" s="8">
        <f t="shared" si="38"/>
        <v>42.20000000000001</v>
      </c>
      <c r="L134" s="1">
        <v>1.3888888888888889E-3</v>
      </c>
      <c r="M134" s="17">
        <f t="shared" si="47"/>
        <v>0.66527777777777763</v>
      </c>
      <c r="N134" s="27"/>
      <c r="O134" s="8">
        <v>13</v>
      </c>
      <c r="P134" s="8" t="s">
        <v>10</v>
      </c>
      <c r="Q134" s="8">
        <v>0.6</v>
      </c>
      <c r="R134" s="8">
        <v>18.8</v>
      </c>
      <c r="S134" s="1">
        <v>6.9444444444444447E-4</v>
      </c>
      <c r="T134" s="17">
        <f t="shared" si="48"/>
        <v>0.64861111111111103</v>
      </c>
      <c r="V134" s="1"/>
      <c r="W134" s="8">
        <v>12</v>
      </c>
      <c r="X134" s="8" t="s">
        <v>11</v>
      </c>
      <c r="Y134" s="8">
        <v>1.8</v>
      </c>
      <c r="Z134" s="8">
        <f t="shared" si="49"/>
        <v>13.500000000000002</v>
      </c>
      <c r="AA134" s="1">
        <v>2.7777777777777779E-3</v>
      </c>
      <c r="AB134" s="28">
        <f t="shared" si="37"/>
        <v>0.66388888888888875</v>
      </c>
      <c r="AC134" s="19"/>
      <c r="AD134" s="18"/>
    </row>
    <row r="135" spans="1:30">
      <c r="A135" s="8">
        <v>22</v>
      </c>
      <c r="B135" s="8" t="s">
        <v>10</v>
      </c>
      <c r="C135" s="8">
        <v>0.6</v>
      </c>
      <c r="D135" s="8">
        <f t="shared" ref="D135" si="50">D134+C135</f>
        <v>31.70000000000001</v>
      </c>
      <c r="E135" s="1">
        <v>6.9444444444444447E-4</v>
      </c>
      <c r="F135" s="24">
        <f t="shared" si="46"/>
        <v>0.65763888888888877</v>
      </c>
      <c r="H135" s="8">
        <v>30</v>
      </c>
      <c r="I135" s="8" t="s">
        <v>10</v>
      </c>
      <c r="J135" s="8">
        <v>0.6</v>
      </c>
      <c r="K135" s="8">
        <f t="shared" si="38"/>
        <v>42.800000000000011</v>
      </c>
      <c r="L135" s="1">
        <v>6.9444444444444447E-4</v>
      </c>
      <c r="M135" s="17">
        <f t="shared" si="47"/>
        <v>0.66597222222222208</v>
      </c>
      <c r="N135" s="27"/>
      <c r="S135" s="1"/>
      <c r="V135" s="1"/>
      <c r="W135" s="8">
        <v>13</v>
      </c>
      <c r="X135" s="8" t="s">
        <v>9</v>
      </c>
      <c r="Y135" s="8">
        <v>0.6</v>
      </c>
      <c r="Z135" s="8">
        <f t="shared" si="49"/>
        <v>14.100000000000001</v>
      </c>
      <c r="AA135" s="1">
        <v>6.9444444444444447E-4</v>
      </c>
      <c r="AB135" s="28">
        <f t="shared" si="37"/>
        <v>0.66458333333333319</v>
      </c>
      <c r="AC135" s="19"/>
      <c r="AD135" s="18"/>
    </row>
    <row r="136" spans="1:30">
      <c r="L136" s="1"/>
      <c r="M136" s="17"/>
      <c r="S136" s="1"/>
      <c r="V136" s="1"/>
      <c r="X136" s="39"/>
      <c r="Y136" s="39"/>
      <c r="AA136" s="1"/>
      <c r="AB136" s="28"/>
      <c r="AC136" s="19"/>
      <c r="AD136" s="18"/>
    </row>
    <row r="137" spans="1:30">
      <c r="L137" s="1"/>
      <c r="S137" s="1"/>
      <c r="V137" s="1"/>
      <c r="AB137" s="28"/>
      <c r="AC137" s="1"/>
      <c r="AD137" s="18"/>
    </row>
    <row r="138" spans="1:30">
      <c r="L138" s="1"/>
      <c r="S138" s="1"/>
      <c r="V138" s="1"/>
      <c r="AB138" s="28"/>
      <c r="AC138" s="1"/>
      <c r="AD138" s="18"/>
    </row>
    <row r="139" spans="1:30">
      <c r="L139" s="1"/>
      <c r="S139" s="1"/>
      <c r="V139" s="1"/>
      <c r="AA139" s="1"/>
      <c r="AB139" s="28"/>
      <c r="AC139" s="1"/>
      <c r="AD139" s="18"/>
    </row>
    <row r="140" spans="1:30">
      <c r="L140" s="1"/>
      <c r="M140" s="20"/>
      <c r="N140" s="5"/>
      <c r="S140" s="1"/>
      <c r="V140" s="1"/>
      <c r="AA140" s="1"/>
      <c r="AB140" s="28"/>
      <c r="AD140" s="20"/>
    </row>
    <row r="141" spans="1:30">
      <c r="F141" s="8"/>
      <c r="L141" s="1"/>
      <c r="S141" s="1"/>
      <c r="AA141" s="1"/>
    </row>
    <row r="142" spans="1:30">
      <c r="F142" s="8"/>
      <c r="L142" s="1"/>
      <c r="S142" s="1"/>
      <c r="AA142" s="1"/>
    </row>
    <row r="143" spans="1:30">
      <c r="F143" s="8"/>
      <c r="L143" s="1"/>
      <c r="S143" s="1"/>
      <c r="AA143" s="1"/>
    </row>
    <row r="144" spans="1:30">
      <c r="F144" s="8"/>
      <c r="L144" s="1"/>
      <c r="S144" s="1"/>
      <c r="AA144" s="1"/>
    </row>
    <row r="145" spans="1:36">
      <c r="F145" s="8"/>
      <c r="L145" s="1"/>
      <c r="S145" s="1"/>
      <c r="AA145" s="1"/>
    </row>
    <row r="146" spans="1:36">
      <c r="F146" s="8"/>
      <c r="L146" s="1"/>
      <c r="S146" s="1"/>
      <c r="AA146" s="1"/>
    </row>
    <row r="147" spans="1:36">
      <c r="F147" s="8"/>
      <c r="L147" s="1"/>
      <c r="S147" s="1"/>
      <c r="AA147" s="1"/>
    </row>
    <row r="148" spans="1:36">
      <c r="F148" s="8"/>
      <c r="L148" s="1"/>
      <c r="S148" s="1"/>
      <c r="AA148" s="1"/>
    </row>
    <row r="149" spans="1:36">
      <c r="F149" s="8"/>
      <c r="L149" s="1"/>
      <c r="S149" s="1"/>
      <c r="AA149" s="1"/>
    </row>
    <row r="150" spans="1:36">
      <c r="F150" s="8"/>
      <c r="L150" s="1"/>
      <c r="S150" s="1"/>
      <c r="AA150" s="1"/>
    </row>
    <row r="151" spans="1:36">
      <c r="F151" s="8"/>
      <c r="L151" s="1"/>
      <c r="S151" s="1"/>
      <c r="AA151" s="1"/>
    </row>
    <row r="152" spans="1:36">
      <c r="F152" s="8"/>
      <c r="L152" s="1"/>
      <c r="S152" s="1"/>
      <c r="AA152" s="1"/>
    </row>
    <row r="153" spans="1:36">
      <c r="F153" s="8"/>
      <c r="L153" s="1"/>
      <c r="S153" s="1"/>
      <c r="AA153" s="1"/>
    </row>
    <row r="154" spans="1:36">
      <c r="F154" s="8"/>
      <c r="L154" s="1"/>
      <c r="S154" s="1"/>
      <c r="AA154" s="1"/>
    </row>
    <row r="155" spans="1:36">
      <c r="F155" s="8"/>
      <c r="L155" s="1"/>
      <c r="S155" s="1"/>
      <c r="AA155" s="1"/>
    </row>
    <row r="156" spans="1:36" ht="15.75" customHeight="1">
      <c r="F156" s="8"/>
      <c r="L156" s="1"/>
      <c r="S156" s="1"/>
      <c r="V156" s="1"/>
      <c r="AA156" s="1"/>
    </row>
    <row r="157" spans="1:36" ht="36">
      <c r="A157" s="5"/>
      <c r="B157" s="5"/>
      <c r="C157" s="5"/>
      <c r="D157" s="21" t="s">
        <v>6</v>
      </c>
      <c r="E157" s="22" t="s">
        <v>7</v>
      </c>
      <c r="H157" s="5"/>
      <c r="I157" s="5"/>
      <c r="J157" s="5"/>
      <c r="K157" s="21" t="s">
        <v>6</v>
      </c>
      <c r="L157" s="1" t="s">
        <v>7</v>
      </c>
      <c r="M157" s="5"/>
      <c r="N157" s="5"/>
      <c r="O157" s="5"/>
      <c r="P157" s="5">
        <v>504</v>
      </c>
      <c r="Q157" s="5"/>
      <c r="R157" s="21" t="s">
        <v>6</v>
      </c>
      <c r="S157" s="1" t="s">
        <v>7</v>
      </c>
      <c r="T157" s="5" t="s">
        <v>8</v>
      </c>
      <c r="U157" s="5"/>
      <c r="V157" s="1"/>
      <c r="W157" s="5"/>
      <c r="X157" s="5"/>
      <c r="Y157" s="5"/>
      <c r="Z157" s="21" t="s">
        <v>6</v>
      </c>
      <c r="AA157" s="1" t="s">
        <v>7</v>
      </c>
      <c r="AB157" s="5"/>
      <c r="AC157" s="5"/>
      <c r="AE157" s="5"/>
      <c r="AF157" s="5"/>
      <c r="AG157" s="5"/>
      <c r="AH157" s="21" t="s">
        <v>6</v>
      </c>
      <c r="AI157" s="22" t="s">
        <v>7</v>
      </c>
      <c r="AJ157" s="5"/>
    </row>
    <row r="158" spans="1:36">
      <c r="A158" s="8">
        <v>1</v>
      </c>
      <c r="B158" s="8" t="s">
        <v>9</v>
      </c>
      <c r="C158" s="8">
        <v>0</v>
      </c>
      <c r="D158" s="9">
        <v>0</v>
      </c>
      <c r="E158" s="1">
        <v>0</v>
      </c>
      <c r="F158" s="1">
        <v>0.65972222222222221</v>
      </c>
      <c r="H158" s="8">
        <v>1</v>
      </c>
      <c r="I158" s="8" t="s">
        <v>10</v>
      </c>
      <c r="J158" s="8">
        <v>0</v>
      </c>
      <c r="K158" s="8">
        <v>0</v>
      </c>
      <c r="L158" s="1">
        <v>0</v>
      </c>
      <c r="M158" s="17">
        <v>0.66597222222222219</v>
      </c>
      <c r="N158" s="27"/>
      <c r="O158" s="8">
        <v>1</v>
      </c>
      <c r="P158" s="8" t="s">
        <v>10</v>
      </c>
      <c r="Q158" s="8">
        <v>0</v>
      </c>
      <c r="R158" s="8">
        <v>0</v>
      </c>
      <c r="S158" s="1">
        <v>0</v>
      </c>
      <c r="T158" s="17">
        <v>0.65277777777777779</v>
      </c>
      <c r="V158" s="1"/>
      <c r="W158" s="8">
        <v>1</v>
      </c>
      <c r="X158" s="8" t="s">
        <v>10</v>
      </c>
      <c r="Y158" s="8">
        <v>0</v>
      </c>
      <c r="Z158" s="8">
        <v>0</v>
      </c>
      <c r="AA158" s="1">
        <v>0</v>
      </c>
      <c r="AB158" s="28">
        <v>0.6743055555555556</v>
      </c>
      <c r="AE158" s="8">
        <v>1</v>
      </c>
      <c r="AF158" s="8" t="s">
        <v>10</v>
      </c>
      <c r="AG158" s="8">
        <v>0</v>
      </c>
      <c r="AH158" s="8">
        <v>0</v>
      </c>
      <c r="AI158" s="1">
        <v>0</v>
      </c>
      <c r="AJ158" s="17">
        <v>0.65277777777777779</v>
      </c>
    </row>
    <row r="159" spans="1:36">
      <c r="A159" s="8">
        <v>2</v>
      </c>
      <c r="B159" s="8" t="s">
        <v>11</v>
      </c>
      <c r="C159" s="8">
        <v>0.6</v>
      </c>
      <c r="D159" s="9">
        <f t="shared" ref="D159:D165" si="51">D158+C159</f>
        <v>0.6</v>
      </c>
      <c r="E159" s="1">
        <v>6.9444444444444447E-4</v>
      </c>
      <c r="F159" s="1">
        <f>F158+E159</f>
        <v>0.66041666666666665</v>
      </c>
      <c r="H159" s="8">
        <v>2</v>
      </c>
      <c r="I159" s="8" t="s">
        <v>12</v>
      </c>
      <c r="J159" s="8">
        <v>0.6</v>
      </c>
      <c r="K159" s="8">
        <f>K158+J159</f>
        <v>0.6</v>
      </c>
      <c r="L159" s="1">
        <v>6.9444444444444447E-4</v>
      </c>
      <c r="M159" s="17">
        <f>M158+L159</f>
        <v>0.66666666666666663</v>
      </c>
      <c r="N159" s="27"/>
      <c r="O159" s="8">
        <v>2</v>
      </c>
      <c r="P159" s="8" t="s">
        <v>73</v>
      </c>
      <c r="Q159" s="8">
        <v>0.6</v>
      </c>
      <c r="R159" s="8">
        <v>0.6</v>
      </c>
      <c r="S159" s="1">
        <v>6.9444444444444447E-4</v>
      </c>
      <c r="T159" s="17">
        <f>T158+S159</f>
        <v>0.65347222222222223</v>
      </c>
      <c r="V159" s="1"/>
      <c r="W159" s="8">
        <v>2</v>
      </c>
      <c r="X159" s="8" t="s">
        <v>12</v>
      </c>
      <c r="Y159" s="8">
        <v>0.6</v>
      </c>
      <c r="Z159" s="8">
        <f>Z158+Y159</f>
        <v>0.6</v>
      </c>
      <c r="AA159" s="1">
        <v>6.9444444444444447E-4</v>
      </c>
      <c r="AB159" s="28">
        <f>AB158+AA159</f>
        <v>0.67500000000000004</v>
      </c>
      <c r="AE159" s="8">
        <v>2</v>
      </c>
      <c r="AF159" s="8" t="s">
        <v>12</v>
      </c>
      <c r="AG159" s="8">
        <v>0.6</v>
      </c>
      <c r="AH159" s="8">
        <f>AH158+AG159</f>
        <v>0.6</v>
      </c>
      <c r="AI159" s="1">
        <v>6.9444444444444447E-4</v>
      </c>
      <c r="AJ159" s="17">
        <f>AJ158+AI159</f>
        <v>0.65347222222222223</v>
      </c>
    </row>
    <row r="160" spans="1:36">
      <c r="A160" s="8">
        <v>3</v>
      </c>
      <c r="B160" s="8" t="s">
        <v>14</v>
      </c>
      <c r="C160" s="8">
        <v>2.2999999999999998</v>
      </c>
      <c r="D160" s="9">
        <f t="shared" si="51"/>
        <v>2.9</v>
      </c>
      <c r="E160" s="1">
        <v>4.1666666666666666E-3</v>
      </c>
      <c r="F160" s="1">
        <f t="shared" ref="F160:F165" si="52">F159+E160</f>
        <v>0.6645833333333333</v>
      </c>
      <c r="H160" s="8">
        <v>3</v>
      </c>
      <c r="I160" s="8" t="s">
        <v>107</v>
      </c>
      <c r="J160" s="8">
        <v>3.1</v>
      </c>
      <c r="K160" s="8">
        <f t="shared" ref="K160:K187" si="53">K159+J160</f>
        <v>3.7</v>
      </c>
      <c r="L160" s="1">
        <v>3.472222222222222E-3</v>
      </c>
      <c r="M160" s="17">
        <f t="shared" ref="M160:M173" si="54">M159+L160</f>
        <v>0.67013888888888884</v>
      </c>
      <c r="N160" s="27"/>
      <c r="O160" s="8">
        <v>3</v>
      </c>
      <c r="P160" s="8" t="s">
        <v>68</v>
      </c>
      <c r="Q160" s="8">
        <v>2.7</v>
      </c>
      <c r="R160" s="8">
        <v>3.3000000000000003</v>
      </c>
      <c r="S160" s="1">
        <v>2.7777777777777779E-3</v>
      </c>
      <c r="T160" s="17">
        <f t="shared" ref="T160:T169" si="55">T159+S160</f>
        <v>0.65625</v>
      </c>
      <c r="V160" s="1"/>
      <c r="W160" s="8">
        <v>3</v>
      </c>
      <c r="X160" s="8" t="s">
        <v>96</v>
      </c>
      <c r="Y160" s="8">
        <v>1.2</v>
      </c>
      <c r="Z160" s="8">
        <f t="shared" ref="Z160:Z174" si="56">Z159+Y160</f>
        <v>1.7999999999999998</v>
      </c>
      <c r="AA160" s="1">
        <v>1.3888888888888889E-3</v>
      </c>
      <c r="AB160" s="28">
        <f t="shared" ref="AB160:AB174" si="57">AB159+AA160</f>
        <v>0.67638888888888893</v>
      </c>
      <c r="AE160" s="8">
        <v>3</v>
      </c>
      <c r="AF160" s="8" t="s">
        <v>108</v>
      </c>
      <c r="AG160" s="8">
        <v>0.6</v>
      </c>
      <c r="AH160" s="8">
        <f t="shared" ref="AH160:AH163" si="58">AH159+AG160</f>
        <v>1.2</v>
      </c>
      <c r="AI160" s="1">
        <v>6.9444444444444447E-4</v>
      </c>
      <c r="AJ160" s="17">
        <f t="shared" ref="AJ160:AJ163" si="59">AJ159+AI160</f>
        <v>0.65416666666666667</v>
      </c>
    </row>
    <row r="161" spans="1:36">
      <c r="A161" s="8">
        <v>4</v>
      </c>
      <c r="B161" s="8" t="s">
        <v>18</v>
      </c>
      <c r="C161" s="8">
        <v>0.6</v>
      </c>
      <c r="D161" s="9">
        <f t="shared" si="51"/>
        <v>3.5</v>
      </c>
      <c r="E161" s="1">
        <v>6.9444444444444447E-4</v>
      </c>
      <c r="F161" s="1">
        <f t="shared" si="52"/>
        <v>0.66527777777777775</v>
      </c>
      <c r="H161" s="8">
        <v>4</v>
      </c>
      <c r="I161" s="8" t="s">
        <v>109</v>
      </c>
      <c r="J161" s="8">
        <v>1.6</v>
      </c>
      <c r="K161" s="8">
        <f t="shared" si="53"/>
        <v>5.3000000000000007</v>
      </c>
      <c r="L161" s="1">
        <v>1.3888888888888889E-3</v>
      </c>
      <c r="M161" s="17">
        <f t="shared" si="54"/>
        <v>0.67152777777777772</v>
      </c>
      <c r="N161" s="27"/>
      <c r="O161" s="8">
        <v>4</v>
      </c>
      <c r="P161" s="8" t="s">
        <v>64</v>
      </c>
      <c r="Q161" s="8">
        <v>0.4</v>
      </c>
      <c r="R161" s="8">
        <v>3.7</v>
      </c>
      <c r="S161" s="1">
        <v>6.9444444444444447E-4</v>
      </c>
      <c r="T161" s="17">
        <f t="shared" si="55"/>
        <v>0.65694444444444444</v>
      </c>
      <c r="V161" s="1"/>
      <c r="W161" s="8">
        <v>4</v>
      </c>
      <c r="X161" s="8" t="s">
        <v>97</v>
      </c>
      <c r="Y161" s="8">
        <v>0.3</v>
      </c>
      <c r="Z161" s="8">
        <f t="shared" si="56"/>
        <v>2.0999999999999996</v>
      </c>
      <c r="AA161" s="1">
        <v>6.9444444444444447E-4</v>
      </c>
      <c r="AB161" s="28">
        <f t="shared" si="57"/>
        <v>0.67708333333333337</v>
      </c>
      <c r="AE161" s="8">
        <v>4</v>
      </c>
      <c r="AF161" s="8" t="s">
        <v>110</v>
      </c>
      <c r="AG161" s="8">
        <v>3.5</v>
      </c>
      <c r="AH161" s="8">
        <f t="shared" si="58"/>
        <v>4.7</v>
      </c>
      <c r="AI161" s="1">
        <v>3.472222222222222E-3</v>
      </c>
      <c r="AJ161" s="17">
        <f t="shared" si="59"/>
        <v>0.65763888888888888</v>
      </c>
    </row>
    <row r="162" spans="1:36">
      <c r="A162" s="8">
        <v>5</v>
      </c>
      <c r="B162" s="8" t="s">
        <v>22</v>
      </c>
      <c r="C162" s="8">
        <v>0.2</v>
      </c>
      <c r="D162" s="9">
        <f t="shared" si="51"/>
        <v>3.7</v>
      </c>
      <c r="E162" s="1">
        <v>6.9444444444444447E-4</v>
      </c>
      <c r="F162" s="1">
        <f t="shared" si="52"/>
        <v>0.66597222222222219</v>
      </c>
      <c r="H162" s="8">
        <v>5</v>
      </c>
      <c r="I162" s="2" t="s">
        <v>155</v>
      </c>
      <c r="J162" s="2">
        <v>1.9</v>
      </c>
      <c r="K162" s="8">
        <f t="shared" si="53"/>
        <v>7.2000000000000011</v>
      </c>
      <c r="L162" s="1">
        <v>2.0833333333333333E-3</v>
      </c>
      <c r="M162" s="17">
        <f t="shared" si="54"/>
        <v>0.67361111111111105</v>
      </c>
      <c r="N162" s="27"/>
      <c r="O162" s="8">
        <v>5</v>
      </c>
      <c r="P162" s="8" t="s">
        <v>30</v>
      </c>
      <c r="Q162" s="8">
        <v>2</v>
      </c>
      <c r="R162" s="8">
        <v>5.7</v>
      </c>
      <c r="S162" s="1">
        <v>2.0833333333333333E-3</v>
      </c>
      <c r="T162" s="17">
        <f t="shared" si="55"/>
        <v>0.65902777777777777</v>
      </c>
      <c r="V162" s="1"/>
      <c r="W162" s="8">
        <v>5</v>
      </c>
      <c r="X162" s="8" t="s">
        <v>133</v>
      </c>
      <c r="Y162" s="8">
        <v>0.4</v>
      </c>
      <c r="Z162" s="8">
        <f t="shared" si="56"/>
        <v>2.4999999999999996</v>
      </c>
      <c r="AA162" s="1">
        <v>6.9444444444444447E-4</v>
      </c>
      <c r="AB162" s="28">
        <f t="shared" si="57"/>
        <v>0.67777777777777781</v>
      </c>
      <c r="AE162" s="8">
        <v>5</v>
      </c>
      <c r="AF162" s="8" t="s">
        <v>111</v>
      </c>
      <c r="AG162" s="8">
        <v>0.3</v>
      </c>
      <c r="AH162" s="8">
        <f t="shared" si="58"/>
        <v>5</v>
      </c>
      <c r="AI162" s="1">
        <v>6.9444444444444447E-4</v>
      </c>
      <c r="AJ162" s="17">
        <f t="shared" si="59"/>
        <v>0.65833333333333333</v>
      </c>
    </row>
    <row r="163" spans="1:36">
      <c r="A163" s="8">
        <v>6</v>
      </c>
      <c r="B163" s="8" t="s">
        <v>26</v>
      </c>
      <c r="C163" s="8">
        <v>3</v>
      </c>
      <c r="D163" s="9">
        <f t="shared" si="51"/>
        <v>6.7</v>
      </c>
      <c r="E163" s="1">
        <v>2.7777777777777779E-3</v>
      </c>
      <c r="F163" s="1">
        <f t="shared" si="52"/>
        <v>0.66874999999999996</v>
      </c>
      <c r="H163" s="8">
        <v>6</v>
      </c>
      <c r="I163" s="2" t="s">
        <v>44</v>
      </c>
      <c r="J163" s="2">
        <v>0.5</v>
      </c>
      <c r="K163" s="8">
        <f t="shared" si="53"/>
        <v>7.7000000000000011</v>
      </c>
      <c r="L163" s="1">
        <v>6.9444444444444447E-4</v>
      </c>
      <c r="M163" s="17">
        <f t="shared" si="54"/>
        <v>0.67430555555555549</v>
      </c>
      <c r="N163" s="27"/>
      <c r="O163" s="8">
        <v>6</v>
      </c>
      <c r="P163" s="8" t="s">
        <v>34</v>
      </c>
      <c r="Q163" s="8">
        <v>2.4</v>
      </c>
      <c r="R163" s="8">
        <v>8.1</v>
      </c>
      <c r="S163" s="1">
        <v>2.0833333333333333E-3</v>
      </c>
      <c r="T163" s="17">
        <f t="shared" si="55"/>
        <v>0.66111111111111109</v>
      </c>
      <c r="V163" s="1"/>
      <c r="W163" s="8">
        <v>6</v>
      </c>
      <c r="X163" s="2" t="s">
        <v>97</v>
      </c>
      <c r="Y163" s="2">
        <v>0.6</v>
      </c>
      <c r="Z163" s="8">
        <f t="shared" si="56"/>
        <v>3.0999999999999996</v>
      </c>
      <c r="AA163" s="1">
        <v>6.9444444444444447E-4</v>
      </c>
      <c r="AB163" s="28">
        <f t="shared" si="57"/>
        <v>0.67847222222222225</v>
      </c>
      <c r="AE163" s="8">
        <v>6</v>
      </c>
      <c r="AF163" s="8" t="s">
        <v>101</v>
      </c>
      <c r="AG163" s="8">
        <v>3</v>
      </c>
      <c r="AH163" s="8">
        <f t="shared" si="58"/>
        <v>8</v>
      </c>
      <c r="AI163" s="1">
        <v>3.472222222222222E-3</v>
      </c>
      <c r="AJ163" s="17">
        <f t="shared" si="59"/>
        <v>0.66180555555555554</v>
      </c>
    </row>
    <row r="164" spans="1:36">
      <c r="A164" s="8">
        <v>7</v>
      </c>
      <c r="B164" s="8" t="s">
        <v>31</v>
      </c>
      <c r="C164" s="8">
        <v>0.3</v>
      </c>
      <c r="D164" s="9">
        <f t="shared" si="51"/>
        <v>7</v>
      </c>
      <c r="E164" s="1">
        <v>6.9444444444444447E-4</v>
      </c>
      <c r="F164" s="1">
        <f t="shared" si="52"/>
        <v>0.6694444444444444</v>
      </c>
      <c r="H164" s="8">
        <v>7</v>
      </c>
      <c r="I164" s="2" t="s">
        <v>40</v>
      </c>
      <c r="J164" s="2">
        <v>0.5</v>
      </c>
      <c r="K164" s="8">
        <f t="shared" si="53"/>
        <v>8.2000000000000011</v>
      </c>
      <c r="L164" s="1">
        <v>6.9444444444444447E-4</v>
      </c>
      <c r="M164" s="17">
        <f t="shared" si="54"/>
        <v>0.67499999999999993</v>
      </c>
      <c r="N164" s="27"/>
      <c r="O164" s="8">
        <v>7</v>
      </c>
      <c r="P164" s="8" t="s">
        <v>38</v>
      </c>
      <c r="Q164" s="8">
        <v>0.7</v>
      </c>
      <c r="R164" s="8">
        <v>8.7999999999999989</v>
      </c>
      <c r="S164" s="1">
        <v>6.9444444444444447E-4</v>
      </c>
      <c r="T164" s="17">
        <f t="shared" si="55"/>
        <v>0.66180555555555554</v>
      </c>
      <c r="V164" s="1"/>
      <c r="W164" s="8">
        <v>7</v>
      </c>
      <c r="X164" s="2" t="s">
        <v>139</v>
      </c>
      <c r="Y164" s="2">
        <v>1</v>
      </c>
      <c r="Z164" s="8">
        <f t="shared" si="56"/>
        <v>4.0999999999999996</v>
      </c>
      <c r="AA164" s="1">
        <v>6.9444444444444447E-4</v>
      </c>
      <c r="AB164" s="28">
        <f t="shared" si="57"/>
        <v>0.6791666666666667</v>
      </c>
      <c r="AE164" s="8">
        <v>7</v>
      </c>
      <c r="AF164" s="39" t="s">
        <v>101</v>
      </c>
      <c r="AG164" s="39">
        <v>0</v>
      </c>
      <c r="AH164" s="39">
        <v>0</v>
      </c>
      <c r="AI164" s="46">
        <v>4.8611111111111103E-3</v>
      </c>
      <c r="AJ164" s="17">
        <f>AJ163+AI164</f>
        <v>0.66666666666666663</v>
      </c>
    </row>
    <row r="165" spans="1:36">
      <c r="A165" s="8">
        <v>8</v>
      </c>
      <c r="B165" s="8" t="s">
        <v>35</v>
      </c>
      <c r="C165" s="8">
        <v>0.6</v>
      </c>
      <c r="D165" s="9">
        <f t="shared" si="51"/>
        <v>7.6</v>
      </c>
      <c r="E165" s="1">
        <v>6.9444444444444447E-4</v>
      </c>
      <c r="F165" s="1">
        <f t="shared" si="52"/>
        <v>0.67013888888888884</v>
      </c>
      <c r="H165" s="8">
        <v>8</v>
      </c>
      <c r="I165" s="2" t="s">
        <v>36</v>
      </c>
      <c r="J165" s="2">
        <v>0.5</v>
      </c>
      <c r="K165" s="8">
        <f t="shared" si="53"/>
        <v>8.7000000000000011</v>
      </c>
      <c r="L165" s="1">
        <v>6.9444444444444447E-4</v>
      </c>
      <c r="M165" s="17">
        <f t="shared" si="54"/>
        <v>0.67569444444444438</v>
      </c>
      <c r="N165" s="27"/>
      <c r="O165" s="8">
        <v>8</v>
      </c>
      <c r="P165" s="8" t="s">
        <v>46</v>
      </c>
      <c r="Q165" s="8">
        <v>2.2000000000000002</v>
      </c>
      <c r="R165" s="8">
        <v>11</v>
      </c>
      <c r="S165" s="1">
        <v>2.0833333333333333E-3</v>
      </c>
      <c r="T165" s="17">
        <f t="shared" si="55"/>
        <v>0.66388888888888886</v>
      </c>
      <c r="V165" s="1"/>
      <c r="W165" s="8">
        <v>8</v>
      </c>
      <c r="X165" s="8" t="s">
        <v>27</v>
      </c>
      <c r="Y165" s="2">
        <v>1.6</v>
      </c>
      <c r="Z165" s="8">
        <f t="shared" si="56"/>
        <v>5.6999999999999993</v>
      </c>
      <c r="AA165" s="1">
        <v>6.9444444444444447E-4</v>
      </c>
      <c r="AB165" s="28">
        <f t="shared" si="57"/>
        <v>0.67986111111111114</v>
      </c>
      <c r="AE165" s="8">
        <v>8</v>
      </c>
      <c r="AF165" s="39" t="s">
        <v>81</v>
      </c>
      <c r="AG165" s="39">
        <v>3</v>
      </c>
      <c r="AH165" s="39">
        <f>AH164+AG165</f>
        <v>3</v>
      </c>
      <c r="AI165" s="46">
        <v>3.4722222222222199E-3</v>
      </c>
      <c r="AJ165" s="17">
        <f>AJ164+AI182</f>
        <v>0.66666666666666663</v>
      </c>
    </row>
    <row r="166" spans="1:36">
      <c r="H166" s="8">
        <v>9</v>
      </c>
      <c r="I166" s="2" t="s">
        <v>70</v>
      </c>
      <c r="J166" s="2">
        <v>1.5</v>
      </c>
      <c r="K166" s="8">
        <f t="shared" si="53"/>
        <v>10.200000000000001</v>
      </c>
      <c r="L166" s="1">
        <v>6.9444444444444447E-4</v>
      </c>
      <c r="M166" s="17">
        <f t="shared" si="54"/>
        <v>0.67638888888888882</v>
      </c>
      <c r="N166" s="27"/>
      <c r="O166" s="8">
        <v>9</v>
      </c>
      <c r="P166" s="8" t="s">
        <v>50</v>
      </c>
      <c r="Q166" s="8">
        <v>0.7</v>
      </c>
      <c r="R166" s="8">
        <v>11.7</v>
      </c>
      <c r="S166" s="1">
        <v>6.9444444444444447E-4</v>
      </c>
      <c r="T166" s="17">
        <f t="shared" si="55"/>
        <v>0.6645833333333333</v>
      </c>
      <c r="V166" s="1"/>
      <c r="W166" s="8">
        <v>9</v>
      </c>
      <c r="X166" s="8" t="s">
        <v>112</v>
      </c>
      <c r="Y166" s="8">
        <v>0.2</v>
      </c>
      <c r="Z166" s="8">
        <f t="shared" si="56"/>
        <v>5.8999999999999995</v>
      </c>
      <c r="AA166" s="1">
        <v>6.9444444444444447E-4</v>
      </c>
      <c r="AB166" s="28">
        <f t="shared" si="57"/>
        <v>0.68055555555555558</v>
      </c>
      <c r="AE166" s="8">
        <v>9</v>
      </c>
      <c r="AF166" s="39" t="s">
        <v>83</v>
      </c>
      <c r="AG166" s="39">
        <v>2</v>
      </c>
      <c r="AH166" s="39">
        <f t="shared" ref="AH166:AH180" si="60">AH165+AG166</f>
        <v>5</v>
      </c>
      <c r="AI166" s="46">
        <v>2.0833333333333298E-3</v>
      </c>
      <c r="AJ166" s="17">
        <f t="shared" ref="AJ166:AJ180" si="61">AJ165+AI166</f>
        <v>0.66874999999999996</v>
      </c>
    </row>
    <row r="167" spans="1:36">
      <c r="A167" s="8">
        <v>1</v>
      </c>
      <c r="B167" s="8" t="s">
        <v>51</v>
      </c>
      <c r="C167" s="8">
        <v>0</v>
      </c>
      <c r="D167" s="8">
        <v>0</v>
      </c>
      <c r="E167" s="1">
        <v>0</v>
      </c>
      <c r="F167" s="24">
        <v>0.67013888888888884</v>
      </c>
      <c r="H167" s="8">
        <v>10</v>
      </c>
      <c r="I167" s="8" t="s">
        <v>158</v>
      </c>
      <c r="J167" s="8">
        <v>2.5</v>
      </c>
      <c r="K167" s="8">
        <f t="shared" si="53"/>
        <v>12.700000000000001</v>
      </c>
      <c r="L167" s="1">
        <v>3.472222222222222E-3</v>
      </c>
      <c r="M167" s="17">
        <f t="shared" si="54"/>
        <v>0.67986111111111103</v>
      </c>
      <c r="N167" s="27"/>
      <c r="O167" s="8">
        <v>10</v>
      </c>
      <c r="P167" s="8" t="s">
        <v>54</v>
      </c>
      <c r="Q167" s="8">
        <v>4.5</v>
      </c>
      <c r="R167" s="8">
        <v>16.2</v>
      </c>
      <c r="S167" s="1">
        <v>4.8611111111111112E-3</v>
      </c>
      <c r="T167" s="17">
        <f t="shared" si="55"/>
        <v>0.6694444444444444</v>
      </c>
      <c r="V167" s="1"/>
      <c r="W167" s="8">
        <v>10</v>
      </c>
      <c r="X167" s="8" t="s">
        <v>113</v>
      </c>
      <c r="Y167" s="8">
        <v>3.9</v>
      </c>
      <c r="Z167" s="8">
        <f t="shared" si="56"/>
        <v>9.7999999999999989</v>
      </c>
      <c r="AA167" s="1">
        <v>4.8611111111111112E-3</v>
      </c>
      <c r="AB167" s="28">
        <f t="shared" si="57"/>
        <v>0.68541666666666667</v>
      </c>
      <c r="AE167" s="8">
        <v>10</v>
      </c>
      <c r="AF167" s="39" t="s">
        <v>85</v>
      </c>
      <c r="AG167" s="39">
        <v>0.9</v>
      </c>
      <c r="AH167" s="39">
        <f t="shared" si="60"/>
        <v>5.9</v>
      </c>
      <c r="AI167" s="46">
        <v>6.9444444444444404E-4</v>
      </c>
      <c r="AJ167" s="17">
        <f t="shared" si="61"/>
        <v>0.6694444444444444</v>
      </c>
    </row>
    <row r="168" spans="1:36">
      <c r="A168" s="8">
        <v>2</v>
      </c>
      <c r="B168" s="8" t="s">
        <v>79</v>
      </c>
      <c r="C168" s="8">
        <v>1.4</v>
      </c>
      <c r="D168" s="8">
        <f>D167+C168</f>
        <v>1.4</v>
      </c>
      <c r="E168" s="1">
        <v>1.3888888888888889E-3</v>
      </c>
      <c r="F168" s="24">
        <f>F167+E168</f>
        <v>0.67152777777777772</v>
      </c>
      <c r="H168" s="8">
        <v>11</v>
      </c>
      <c r="I168" s="8" t="s">
        <v>114</v>
      </c>
      <c r="J168" s="8">
        <v>0.8</v>
      </c>
      <c r="K168" s="8">
        <f t="shared" si="53"/>
        <v>13.500000000000002</v>
      </c>
      <c r="L168" s="1">
        <v>6.9444444444444447E-4</v>
      </c>
      <c r="M168" s="17">
        <f t="shared" si="54"/>
        <v>0.68055555555555547</v>
      </c>
      <c r="N168" s="27"/>
      <c r="O168" s="8">
        <v>11</v>
      </c>
      <c r="P168" s="8" t="s">
        <v>57</v>
      </c>
      <c r="Q168" s="8">
        <v>0.6</v>
      </c>
      <c r="R168" s="8">
        <v>16.8</v>
      </c>
      <c r="S168" s="1">
        <v>6.9444444444444447E-4</v>
      </c>
      <c r="T168" s="17">
        <f t="shared" si="55"/>
        <v>0.67013888888888884</v>
      </c>
      <c r="V168" s="1"/>
      <c r="W168" s="8">
        <v>11</v>
      </c>
      <c r="X168" s="8" t="s">
        <v>115</v>
      </c>
      <c r="Y168" s="8">
        <v>0.5</v>
      </c>
      <c r="Z168" s="8">
        <f t="shared" si="56"/>
        <v>10.299999999999999</v>
      </c>
      <c r="AA168" s="1">
        <v>6.9444444444444447E-4</v>
      </c>
      <c r="AB168" s="28">
        <f t="shared" si="57"/>
        <v>0.68611111111111112</v>
      </c>
      <c r="AE168" s="8">
        <v>11</v>
      </c>
      <c r="AF168" s="39" t="s">
        <v>86</v>
      </c>
      <c r="AG168" s="39">
        <v>0.1</v>
      </c>
      <c r="AH168" s="39">
        <f t="shared" si="60"/>
        <v>6</v>
      </c>
      <c r="AI168" s="46">
        <v>6.9444444444444404E-4</v>
      </c>
      <c r="AJ168" s="17">
        <f t="shared" si="61"/>
        <v>0.67013888888888884</v>
      </c>
    </row>
    <row r="169" spans="1:36">
      <c r="A169" s="8">
        <v>3</v>
      </c>
      <c r="B169" s="8" t="s">
        <v>77</v>
      </c>
      <c r="C169" s="8">
        <v>2.2000000000000002</v>
      </c>
      <c r="D169" s="8">
        <f t="shared" ref="D169:D187" si="62">D168+C169</f>
        <v>3.6</v>
      </c>
      <c r="E169" s="1">
        <v>2.0833333333333333E-3</v>
      </c>
      <c r="F169" s="24">
        <f t="shared" ref="F169:F187" si="63">F168+E169</f>
        <v>0.67361111111111105</v>
      </c>
      <c r="H169" s="8">
        <v>12</v>
      </c>
      <c r="I169" s="8" t="s">
        <v>78</v>
      </c>
      <c r="J169" s="8">
        <v>2.5</v>
      </c>
      <c r="K169" s="8">
        <f t="shared" si="53"/>
        <v>16</v>
      </c>
      <c r="L169" s="1">
        <v>2.7777777777777779E-3</v>
      </c>
      <c r="M169" s="17">
        <f t="shared" si="54"/>
        <v>0.68333333333333324</v>
      </c>
      <c r="N169" s="27"/>
      <c r="O169" s="8">
        <v>12</v>
      </c>
      <c r="P169" s="8" t="s">
        <v>60</v>
      </c>
      <c r="Q169" s="8">
        <v>0.3</v>
      </c>
      <c r="R169" s="8">
        <v>17.100000000000001</v>
      </c>
      <c r="S169" s="1">
        <v>6.9444444444444447E-4</v>
      </c>
      <c r="T169" s="17">
        <f t="shared" si="55"/>
        <v>0.67083333333333328</v>
      </c>
      <c r="V169" s="1"/>
      <c r="W169" s="8">
        <v>12</v>
      </c>
      <c r="X169" s="8" t="s">
        <v>116</v>
      </c>
      <c r="Y169" s="8">
        <v>0.5</v>
      </c>
      <c r="Z169" s="8">
        <f t="shared" si="56"/>
        <v>10.799999999999999</v>
      </c>
      <c r="AA169" s="1">
        <v>6.9444444444444447E-4</v>
      </c>
      <c r="AB169" s="28">
        <f t="shared" si="57"/>
        <v>0.68680555555555556</v>
      </c>
      <c r="AE169" s="8">
        <v>12</v>
      </c>
      <c r="AF169" s="39" t="s">
        <v>87</v>
      </c>
      <c r="AG169" s="39">
        <v>2</v>
      </c>
      <c r="AH169" s="39">
        <f t="shared" si="60"/>
        <v>8</v>
      </c>
      <c r="AI169" s="46">
        <v>2.0833333333333298E-3</v>
      </c>
      <c r="AJ169" s="17">
        <f t="shared" si="61"/>
        <v>0.67222222222222217</v>
      </c>
    </row>
    <row r="170" spans="1:36">
      <c r="A170" s="8">
        <v>4</v>
      </c>
      <c r="B170" s="8" t="s">
        <v>75</v>
      </c>
      <c r="C170" s="8">
        <v>1.2</v>
      </c>
      <c r="D170" s="8">
        <f t="shared" si="62"/>
        <v>4.8</v>
      </c>
      <c r="E170" s="1">
        <v>1.3888888888888889E-3</v>
      </c>
      <c r="F170" s="24">
        <f t="shared" si="63"/>
        <v>0.67499999999999993</v>
      </c>
      <c r="H170" s="8">
        <v>13</v>
      </c>
      <c r="I170" s="8" t="s">
        <v>76</v>
      </c>
      <c r="J170" s="8">
        <v>2.2000000000000002</v>
      </c>
      <c r="K170" s="8">
        <f t="shared" si="53"/>
        <v>18.2</v>
      </c>
      <c r="L170" s="1">
        <v>2.0833333333333333E-3</v>
      </c>
      <c r="M170" s="17">
        <f t="shared" si="54"/>
        <v>0.68541666666666656</v>
      </c>
      <c r="N170" s="27"/>
      <c r="S170" s="1"/>
      <c r="T170" s="17"/>
      <c r="V170" s="1"/>
      <c r="W170" s="8">
        <v>13</v>
      </c>
      <c r="X170" s="8" t="s">
        <v>117</v>
      </c>
      <c r="Y170" s="8">
        <v>0.3</v>
      </c>
      <c r="Z170" s="8">
        <f t="shared" si="56"/>
        <v>11.1</v>
      </c>
      <c r="AA170" s="1">
        <v>6.9444444444444447E-4</v>
      </c>
      <c r="AB170" s="28">
        <f t="shared" si="57"/>
        <v>0.6875</v>
      </c>
      <c r="AE170" s="8">
        <v>13</v>
      </c>
      <c r="AF170" s="39" t="s">
        <v>88</v>
      </c>
      <c r="AG170" s="39">
        <v>1</v>
      </c>
      <c r="AH170" s="39">
        <f t="shared" si="60"/>
        <v>9</v>
      </c>
      <c r="AI170" s="46">
        <v>6.9444444444444404E-4</v>
      </c>
      <c r="AJ170" s="17">
        <f t="shared" si="61"/>
        <v>0.67291666666666661</v>
      </c>
    </row>
    <row r="171" spans="1:36">
      <c r="A171" s="8">
        <v>5</v>
      </c>
      <c r="B171" s="8" t="s">
        <v>71</v>
      </c>
      <c r="C171" s="8">
        <v>0.5</v>
      </c>
      <c r="D171" s="8">
        <f t="shared" si="62"/>
        <v>5.3</v>
      </c>
      <c r="E171" s="1">
        <v>6.9444444444444447E-4</v>
      </c>
      <c r="F171" s="24">
        <f t="shared" si="63"/>
        <v>0.67569444444444438</v>
      </c>
      <c r="H171" s="8">
        <v>14</v>
      </c>
      <c r="I171" s="8" t="s">
        <v>72</v>
      </c>
      <c r="J171" s="8">
        <v>0.4</v>
      </c>
      <c r="K171" s="8">
        <f t="shared" si="53"/>
        <v>18.599999999999998</v>
      </c>
      <c r="L171" s="1">
        <v>6.9444444444444447E-4</v>
      </c>
      <c r="M171" s="17">
        <f t="shared" si="54"/>
        <v>0.68611111111111101</v>
      </c>
      <c r="N171" s="27"/>
      <c r="S171" s="1"/>
      <c r="T171" s="17"/>
      <c r="V171" s="1"/>
      <c r="W171" s="8">
        <v>14</v>
      </c>
      <c r="X171" s="8" t="s">
        <v>118</v>
      </c>
      <c r="Y171" s="8">
        <v>0.6</v>
      </c>
      <c r="Z171" s="8">
        <f t="shared" si="56"/>
        <v>11.7</v>
      </c>
      <c r="AA171" s="1">
        <v>6.9444444444444447E-4</v>
      </c>
      <c r="AB171" s="28">
        <f t="shared" si="57"/>
        <v>0.68819444444444444</v>
      </c>
      <c r="AE171" s="8">
        <v>14</v>
      </c>
      <c r="AF171" s="39" t="s">
        <v>89</v>
      </c>
      <c r="AG171" s="39">
        <v>1</v>
      </c>
      <c r="AH171" s="39">
        <f t="shared" si="60"/>
        <v>10</v>
      </c>
      <c r="AI171" s="46">
        <v>6.9444444444444447E-4</v>
      </c>
      <c r="AJ171" s="17">
        <f t="shared" si="61"/>
        <v>0.67361111111111105</v>
      </c>
    </row>
    <row r="172" spans="1:36" ht="15">
      <c r="A172" s="8">
        <v>6</v>
      </c>
      <c r="B172" s="8" t="s">
        <v>51</v>
      </c>
      <c r="C172" s="8">
        <v>3</v>
      </c>
      <c r="D172" s="8">
        <f t="shared" si="62"/>
        <v>8.3000000000000007</v>
      </c>
      <c r="E172" s="1">
        <v>3.472222222222222E-3</v>
      </c>
      <c r="F172" s="24">
        <f t="shared" si="63"/>
        <v>0.67916666666666659</v>
      </c>
      <c r="H172" s="8">
        <v>15</v>
      </c>
      <c r="I172" s="8" t="s">
        <v>33</v>
      </c>
      <c r="J172" s="8">
        <v>1.5</v>
      </c>
      <c r="K172" s="8">
        <f t="shared" si="53"/>
        <v>20.099999999999998</v>
      </c>
      <c r="L172" s="1">
        <v>2.7777777777777779E-3</v>
      </c>
      <c r="M172" s="17">
        <f t="shared" si="54"/>
        <v>0.68888888888888877</v>
      </c>
      <c r="N172" s="27"/>
      <c r="P172" s="23">
        <v>503</v>
      </c>
      <c r="S172" s="1"/>
      <c r="T172" s="17"/>
      <c r="V172" s="1"/>
      <c r="W172" s="8">
        <v>15</v>
      </c>
      <c r="X172" s="8" t="s">
        <v>119</v>
      </c>
      <c r="Y172" s="8">
        <v>0.5</v>
      </c>
      <c r="Z172" s="8">
        <f t="shared" si="56"/>
        <v>12.2</v>
      </c>
      <c r="AA172" s="1">
        <v>6.9444444444444447E-4</v>
      </c>
      <c r="AB172" s="28">
        <f t="shared" si="57"/>
        <v>0.68888888888888888</v>
      </c>
      <c r="AE172" s="8">
        <v>15</v>
      </c>
      <c r="AF172" s="39" t="s">
        <v>90</v>
      </c>
      <c r="AG172" s="39">
        <v>2</v>
      </c>
      <c r="AH172" s="39">
        <f t="shared" si="60"/>
        <v>12</v>
      </c>
      <c r="AI172" s="46">
        <v>2.0833333333333298E-3</v>
      </c>
      <c r="AJ172" s="17">
        <f t="shared" si="61"/>
        <v>0.67569444444444438</v>
      </c>
    </row>
    <row r="173" spans="1:36">
      <c r="A173" s="8">
        <v>7</v>
      </c>
      <c r="B173" s="8" t="s">
        <v>120</v>
      </c>
      <c r="C173" s="8">
        <v>0.8</v>
      </c>
      <c r="D173" s="8">
        <f t="shared" si="62"/>
        <v>9.1000000000000014</v>
      </c>
      <c r="E173" s="1">
        <v>6.9444444444444447E-4</v>
      </c>
      <c r="F173" s="24">
        <f t="shared" si="63"/>
        <v>0.67986111111111103</v>
      </c>
      <c r="H173" s="8">
        <v>16</v>
      </c>
      <c r="I173" s="8" t="s">
        <v>37</v>
      </c>
      <c r="J173" s="8">
        <v>1.6</v>
      </c>
      <c r="K173" s="8">
        <f t="shared" si="53"/>
        <v>21.7</v>
      </c>
      <c r="L173" s="1">
        <v>2.0833333333333333E-3</v>
      </c>
      <c r="M173" s="17">
        <f t="shared" si="54"/>
        <v>0.6909722222222221</v>
      </c>
      <c r="N173" s="27"/>
      <c r="O173" s="8">
        <v>1</v>
      </c>
      <c r="P173" s="8" t="s">
        <v>60</v>
      </c>
      <c r="Q173" s="8">
        <v>0</v>
      </c>
      <c r="R173" s="8">
        <v>0</v>
      </c>
      <c r="S173" s="1">
        <v>0</v>
      </c>
      <c r="T173" s="17">
        <v>0.67222222222222217</v>
      </c>
      <c r="V173" s="1"/>
      <c r="W173" s="8">
        <v>16</v>
      </c>
      <c r="X173" s="8" t="s">
        <v>121</v>
      </c>
      <c r="Y173" s="8">
        <v>1.5</v>
      </c>
      <c r="Z173" s="8">
        <f t="shared" si="56"/>
        <v>13.7</v>
      </c>
      <c r="AA173" s="1">
        <v>5.5555555555555558E-3</v>
      </c>
      <c r="AB173" s="28">
        <f t="shared" si="57"/>
        <v>0.69444444444444442</v>
      </c>
      <c r="AE173" s="8">
        <v>16</v>
      </c>
      <c r="AF173" s="39" t="s">
        <v>164</v>
      </c>
      <c r="AG173" s="39">
        <v>1</v>
      </c>
      <c r="AH173" s="39">
        <f t="shared" si="60"/>
        <v>13</v>
      </c>
      <c r="AI173" s="46">
        <v>6.9444444444444447E-4</v>
      </c>
      <c r="AJ173" s="17">
        <f t="shared" si="61"/>
        <v>0.67638888888888882</v>
      </c>
    </row>
    <row r="174" spans="1:36">
      <c r="A174" s="8">
        <v>8</v>
      </c>
      <c r="B174" s="8" t="s">
        <v>122</v>
      </c>
      <c r="C174" s="8">
        <v>1.3</v>
      </c>
      <c r="D174" s="8">
        <f t="shared" si="62"/>
        <v>10.400000000000002</v>
      </c>
      <c r="E174" s="1">
        <v>1.3888888888888889E-3</v>
      </c>
      <c r="F174" s="24">
        <f t="shared" si="63"/>
        <v>0.68124999999999991</v>
      </c>
      <c r="H174" s="8">
        <v>17</v>
      </c>
      <c r="I174" s="8" t="s">
        <v>63</v>
      </c>
      <c r="J174" s="8">
        <v>1.1000000000000001</v>
      </c>
      <c r="K174" s="8">
        <f t="shared" si="53"/>
        <v>22.8</v>
      </c>
      <c r="L174" s="1">
        <v>1.3888888888888889E-3</v>
      </c>
      <c r="M174" s="17">
        <f>M172+L174</f>
        <v>0.69027777777777766</v>
      </c>
      <c r="N174" s="27"/>
      <c r="O174" s="8">
        <v>2</v>
      </c>
      <c r="P174" s="8" t="s">
        <v>57</v>
      </c>
      <c r="Q174" s="8">
        <v>0.3</v>
      </c>
      <c r="R174" s="8">
        <v>0.3</v>
      </c>
      <c r="S174" s="1">
        <v>6.9444444444444447E-4</v>
      </c>
      <c r="T174" s="17">
        <f>T173+S174</f>
        <v>0.67291666666666661</v>
      </c>
      <c r="V174" s="1"/>
      <c r="W174" s="8">
        <v>17</v>
      </c>
      <c r="X174" s="8" t="s">
        <v>51</v>
      </c>
      <c r="Y174" s="8">
        <v>1.7</v>
      </c>
      <c r="Z174" s="8">
        <f t="shared" si="56"/>
        <v>15.399999999999999</v>
      </c>
      <c r="AA174" s="1">
        <v>2.0833333333333333E-3</v>
      </c>
      <c r="AB174" s="28">
        <f t="shared" si="57"/>
        <v>0.69652777777777775</v>
      </c>
      <c r="AE174" s="8">
        <v>17</v>
      </c>
      <c r="AF174" s="39" t="s">
        <v>165</v>
      </c>
      <c r="AG174" s="39">
        <v>1.4</v>
      </c>
      <c r="AH174" s="39">
        <f t="shared" si="60"/>
        <v>14.4</v>
      </c>
      <c r="AI174" s="46">
        <v>1.3888888888888889E-3</v>
      </c>
      <c r="AJ174" s="17">
        <f t="shared" si="61"/>
        <v>0.6777777777777777</v>
      </c>
    </row>
    <row r="175" spans="1:36">
      <c r="A175" s="8">
        <v>9</v>
      </c>
      <c r="B175" s="8" t="s">
        <v>56</v>
      </c>
      <c r="C175" s="8">
        <v>1.2</v>
      </c>
      <c r="D175" s="8">
        <f t="shared" si="62"/>
        <v>11.600000000000001</v>
      </c>
      <c r="E175" s="1">
        <v>1.3888888888888889E-3</v>
      </c>
      <c r="F175" s="24">
        <f t="shared" si="63"/>
        <v>0.6826388888888888</v>
      </c>
      <c r="H175" s="8">
        <v>18</v>
      </c>
      <c r="I175" s="8" t="s">
        <v>45</v>
      </c>
      <c r="J175" s="8">
        <v>1</v>
      </c>
      <c r="K175" s="8">
        <f t="shared" si="53"/>
        <v>23.8</v>
      </c>
      <c r="L175" s="1">
        <v>6.9444444444444447E-4</v>
      </c>
      <c r="M175" s="17">
        <f t="shared" ref="M175:M187" si="64">M174+L175</f>
        <v>0.6909722222222221</v>
      </c>
      <c r="N175" s="27"/>
      <c r="O175" s="8">
        <v>3</v>
      </c>
      <c r="P175" s="8" t="s">
        <v>54</v>
      </c>
      <c r="Q175" s="8">
        <v>0.6</v>
      </c>
      <c r="R175" s="8">
        <v>0.89999999999999991</v>
      </c>
      <c r="S175" s="1">
        <v>6.9444444444444447E-4</v>
      </c>
      <c r="T175" s="17">
        <f t="shared" ref="T175:T186" si="65">T174+S175</f>
        <v>0.67361111111111105</v>
      </c>
      <c r="AA175" s="1"/>
      <c r="AB175" s="28"/>
      <c r="AE175" s="8">
        <v>18</v>
      </c>
      <c r="AF175" s="39" t="s">
        <v>139</v>
      </c>
      <c r="AG175" s="39">
        <v>1.6</v>
      </c>
      <c r="AH175" s="39">
        <f t="shared" si="60"/>
        <v>16</v>
      </c>
      <c r="AI175" s="46">
        <v>1.3888888888888889E-3</v>
      </c>
      <c r="AJ175" s="17">
        <f t="shared" si="61"/>
        <v>0.67916666666666659</v>
      </c>
    </row>
    <row r="176" spans="1:36">
      <c r="A176" s="8">
        <v>10</v>
      </c>
      <c r="B176" s="8" t="s">
        <v>52</v>
      </c>
      <c r="C176" s="8">
        <v>2.4</v>
      </c>
      <c r="D176" s="8">
        <f t="shared" si="62"/>
        <v>14.000000000000002</v>
      </c>
      <c r="E176" s="1">
        <v>2.0833333333333333E-3</v>
      </c>
      <c r="F176" s="24">
        <f t="shared" si="63"/>
        <v>0.68472222222222212</v>
      </c>
      <c r="H176" s="8">
        <v>19</v>
      </c>
      <c r="I176" s="8" t="s">
        <v>49</v>
      </c>
      <c r="J176" s="8">
        <v>1.1000000000000001</v>
      </c>
      <c r="K176" s="8">
        <f t="shared" si="53"/>
        <v>24.900000000000002</v>
      </c>
      <c r="L176" s="1">
        <v>1.3888888888888889E-3</v>
      </c>
      <c r="M176" s="17">
        <f t="shared" si="64"/>
        <v>0.69236111111111098</v>
      </c>
      <c r="N176" s="27"/>
      <c r="O176" s="8">
        <v>4</v>
      </c>
      <c r="P176" s="8" t="s">
        <v>38</v>
      </c>
      <c r="Q176" s="8">
        <v>4.5</v>
      </c>
      <c r="R176" s="8">
        <v>5.4</v>
      </c>
      <c r="S176" s="1">
        <v>3.472222222222222E-3</v>
      </c>
      <c r="T176" s="17">
        <f t="shared" si="65"/>
        <v>0.67708333333333326</v>
      </c>
      <c r="W176" s="8">
        <v>1</v>
      </c>
      <c r="X176" s="8" t="s">
        <v>51</v>
      </c>
      <c r="Y176" s="8">
        <v>0</v>
      </c>
      <c r="Z176" s="8">
        <v>0</v>
      </c>
      <c r="AA176" s="1">
        <v>0</v>
      </c>
      <c r="AB176" s="28">
        <v>0.69652777777777775</v>
      </c>
      <c r="AE176" s="8">
        <v>19</v>
      </c>
      <c r="AF176" s="39" t="s">
        <v>166</v>
      </c>
      <c r="AG176" s="39">
        <v>2</v>
      </c>
      <c r="AH176" s="39">
        <f t="shared" si="60"/>
        <v>18</v>
      </c>
      <c r="AI176" s="46">
        <v>2.0833333333333333E-3</v>
      </c>
      <c r="AJ176" s="17">
        <f t="shared" si="61"/>
        <v>0.68124999999999991</v>
      </c>
    </row>
    <row r="177" spans="1:36">
      <c r="A177" s="8">
        <v>11</v>
      </c>
      <c r="B177" s="8" t="s">
        <v>48</v>
      </c>
      <c r="C177" s="8">
        <v>1.9</v>
      </c>
      <c r="D177" s="8">
        <f t="shared" si="62"/>
        <v>15.900000000000002</v>
      </c>
      <c r="E177" s="1">
        <v>2.0833333333333333E-3</v>
      </c>
      <c r="F177" s="24">
        <f t="shared" si="63"/>
        <v>0.68680555555555545</v>
      </c>
      <c r="H177" s="8">
        <v>20</v>
      </c>
      <c r="I177" s="8" t="s">
        <v>53</v>
      </c>
      <c r="J177" s="8">
        <v>1.6</v>
      </c>
      <c r="K177" s="8">
        <f t="shared" si="53"/>
        <v>26.500000000000004</v>
      </c>
      <c r="L177" s="1">
        <v>1.3888888888888889E-3</v>
      </c>
      <c r="M177" s="17">
        <f t="shared" si="64"/>
        <v>0.69374999999999987</v>
      </c>
      <c r="N177" s="27"/>
      <c r="O177" s="8">
        <v>4</v>
      </c>
      <c r="P177" s="8" t="s">
        <v>46</v>
      </c>
      <c r="Q177" s="8">
        <v>0.3</v>
      </c>
      <c r="R177" s="8">
        <v>5.7</v>
      </c>
      <c r="S177" s="1">
        <v>6.9444444444444447E-4</v>
      </c>
      <c r="T177" s="17">
        <f t="shared" si="65"/>
        <v>0.6777777777777777</v>
      </c>
      <c r="V177" s="5"/>
      <c r="W177" s="8">
        <v>2</v>
      </c>
      <c r="X177" s="8" t="s">
        <v>39</v>
      </c>
      <c r="Y177" s="8">
        <v>2.1</v>
      </c>
      <c r="Z177" s="8">
        <f>Z176+Y177</f>
        <v>2.1</v>
      </c>
      <c r="AA177" s="1">
        <v>2.0833333333333333E-3</v>
      </c>
      <c r="AB177" s="28">
        <f>AB176+AA177</f>
        <v>0.69861111111111107</v>
      </c>
      <c r="AE177" s="8">
        <v>20</v>
      </c>
      <c r="AF177" s="39" t="s">
        <v>167</v>
      </c>
      <c r="AG177" s="39">
        <v>0.5</v>
      </c>
      <c r="AH177" s="39">
        <f t="shared" si="60"/>
        <v>18.5</v>
      </c>
      <c r="AI177" s="46">
        <v>6.9444444444444447E-4</v>
      </c>
      <c r="AJ177" s="17">
        <f t="shared" si="61"/>
        <v>0.68194444444444435</v>
      </c>
    </row>
    <row r="178" spans="1:36">
      <c r="A178" s="8">
        <v>12</v>
      </c>
      <c r="B178" s="8" t="s">
        <v>44</v>
      </c>
      <c r="C178" s="8">
        <v>1.6</v>
      </c>
      <c r="D178" s="8">
        <f t="shared" si="62"/>
        <v>17.500000000000004</v>
      </c>
      <c r="E178" s="1">
        <v>1.3888888888888889E-3</v>
      </c>
      <c r="F178" s="24">
        <f t="shared" si="63"/>
        <v>0.68819444444444433</v>
      </c>
      <c r="H178" s="8">
        <v>21</v>
      </c>
      <c r="I178" s="8" t="s">
        <v>49</v>
      </c>
      <c r="J178" s="8">
        <v>1.5</v>
      </c>
      <c r="K178" s="8">
        <f t="shared" si="53"/>
        <v>28.000000000000004</v>
      </c>
      <c r="L178" s="1">
        <v>1.3888888888888889E-3</v>
      </c>
      <c r="M178" s="17">
        <f t="shared" si="64"/>
        <v>0.69513888888888875</v>
      </c>
      <c r="N178" s="27"/>
      <c r="O178" s="8">
        <v>5</v>
      </c>
      <c r="P178" s="8" t="s">
        <v>123</v>
      </c>
      <c r="Q178" s="8">
        <v>0.7</v>
      </c>
      <c r="R178" s="8">
        <v>6.4</v>
      </c>
      <c r="S178" s="1">
        <v>6.9444444444444447E-4</v>
      </c>
      <c r="T178" s="17">
        <f t="shared" si="65"/>
        <v>0.67847222222222214</v>
      </c>
      <c r="V178" s="5"/>
      <c r="W178" s="8">
        <v>3</v>
      </c>
      <c r="X178" s="8" t="s">
        <v>43</v>
      </c>
      <c r="Y178" s="8">
        <v>0.7</v>
      </c>
      <c r="Z178" s="8">
        <f t="shared" ref="Z178:Z188" si="66">Z177+Y178</f>
        <v>2.8</v>
      </c>
      <c r="AA178" s="1">
        <v>6.9444444444444447E-4</v>
      </c>
      <c r="AB178" s="28">
        <f t="shared" ref="AB178:AB188" si="67">AB177+AA178</f>
        <v>0.69930555555555551</v>
      </c>
      <c r="AE178" s="8">
        <v>21</v>
      </c>
      <c r="AF178" s="39" t="s">
        <v>80</v>
      </c>
      <c r="AG178" s="39">
        <v>0.5</v>
      </c>
      <c r="AH178" s="39">
        <f t="shared" si="60"/>
        <v>19</v>
      </c>
      <c r="AI178" s="46">
        <v>6.9444444444444447E-4</v>
      </c>
      <c r="AJ178" s="17">
        <f t="shared" si="61"/>
        <v>0.6826388888888888</v>
      </c>
    </row>
    <row r="179" spans="1:36">
      <c r="A179" s="8">
        <v>13</v>
      </c>
      <c r="B179" s="8" t="s">
        <v>40</v>
      </c>
      <c r="C179" s="8">
        <v>0.5</v>
      </c>
      <c r="D179" s="8">
        <f t="shared" si="62"/>
        <v>18.000000000000004</v>
      </c>
      <c r="E179" s="1">
        <v>6.9444444444444447E-4</v>
      </c>
      <c r="F179" s="24">
        <f t="shared" si="63"/>
        <v>0.68888888888888877</v>
      </c>
      <c r="H179" s="8">
        <v>22</v>
      </c>
      <c r="I179" s="8" t="s">
        <v>45</v>
      </c>
      <c r="J179" s="8">
        <v>5.3</v>
      </c>
      <c r="K179" s="8">
        <f t="shared" si="53"/>
        <v>33.300000000000004</v>
      </c>
      <c r="L179" s="1">
        <v>4.8611111111111112E-3</v>
      </c>
      <c r="M179" s="17">
        <f t="shared" si="64"/>
        <v>0.69999999999999984</v>
      </c>
      <c r="N179" s="27"/>
      <c r="O179" s="8">
        <v>6</v>
      </c>
      <c r="P179" s="8" t="s">
        <v>42</v>
      </c>
      <c r="Q179" s="8">
        <v>2.9</v>
      </c>
      <c r="R179" s="8">
        <v>9.3000000000000007</v>
      </c>
      <c r="S179" s="1">
        <v>2.0833333333333333E-3</v>
      </c>
      <c r="T179" s="17">
        <f t="shared" si="65"/>
        <v>0.68055555555555547</v>
      </c>
      <c r="W179" s="8">
        <v>4</v>
      </c>
      <c r="X179" s="8" t="s">
        <v>47</v>
      </c>
      <c r="Y179" s="8">
        <v>0.7</v>
      </c>
      <c r="Z179" s="8">
        <f t="shared" si="66"/>
        <v>3.5</v>
      </c>
      <c r="AA179" s="1">
        <v>6.9444444444444447E-4</v>
      </c>
      <c r="AB179" s="28">
        <f t="shared" si="67"/>
        <v>0.7</v>
      </c>
      <c r="AE179" s="8">
        <v>22</v>
      </c>
      <c r="AF179" s="39" t="s">
        <v>168</v>
      </c>
      <c r="AG179" s="39">
        <v>1</v>
      </c>
      <c r="AH179" s="39">
        <f t="shared" si="60"/>
        <v>20</v>
      </c>
      <c r="AI179" s="46">
        <v>6.9444444444444404E-4</v>
      </c>
      <c r="AJ179" s="17">
        <f t="shared" si="61"/>
        <v>0.68333333333333324</v>
      </c>
    </row>
    <row r="180" spans="1:36">
      <c r="A180" s="8">
        <v>14</v>
      </c>
      <c r="B180" s="8" t="s">
        <v>36</v>
      </c>
      <c r="C180" s="8">
        <v>3</v>
      </c>
      <c r="D180" s="8">
        <f t="shared" si="62"/>
        <v>21.000000000000004</v>
      </c>
      <c r="E180" s="1">
        <v>2.7777777777777779E-3</v>
      </c>
      <c r="F180" s="24">
        <f t="shared" si="63"/>
        <v>0.69166666666666654</v>
      </c>
      <c r="H180" s="8">
        <v>23</v>
      </c>
      <c r="I180" s="8" t="s">
        <v>41</v>
      </c>
      <c r="J180" s="8">
        <v>2.6</v>
      </c>
      <c r="K180" s="8">
        <f t="shared" si="53"/>
        <v>35.900000000000006</v>
      </c>
      <c r="L180" s="1">
        <v>2.0833333333333333E-3</v>
      </c>
      <c r="M180" s="17">
        <f t="shared" si="64"/>
        <v>0.70208333333333317</v>
      </c>
      <c r="N180" s="27"/>
      <c r="O180" s="8">
        <v>7</v>
      </c>
      <c r="P180" s="8" t="s">
        <v>38</v>
      </c>
      <c r="Q180" s="8">
        <v>0.7</v>
      </c>
      <c r="R180" s="8">
        <v>10</v>
      </c>
      <c r="S180" s="1">
        <v>6.9444444444444447E-4</v>
      </c>
      <c r="T180" s="17">
        <f t="shared" si="65"/>
        <v>0.68124999999999991</v>
      </c>
      <c r="W180" s="8">
        <v>5</v>
      </c>
      <c r="X180" s="8" t="s">
        <v>51</v>
      </c>
      <c r="Y180" s="8">
        <v>0.6</v>
      </c>
      <c r="Z180" s="8">
        <f t="shared" si="66"/>
        <v>4.0999999999999996</v>
      </c>
      <c r="AA180" s="1">
        <v>6.9444444444444447E-4</v>
      </c>
      <c r="AB180" s="28">
        <f t="shared" si="67"/>
        <v>0.7006944444444444</v>
      </c>
      <c r="AE180" s="8">
        <v>23</v>
      </c>
      <c r="AF180" s="39" t="s">
        <v>169</v>
      </c>
      <c r="AG180" s="39">
        <v>3.5</v>
      </c>
      <c r="AH180" s="39">
        <f t="shared" si="60"/>
        <v>23.5</v>
      </c>
      <c r="AI180" s="46">
        <v>2.7777777777777779E-3</v>
      </c>
      <c r="AJ180" s="17">
        <f t="shared" si="61"/>
        <v>0.68611111111111101</v>
      </c>
    </row>
    <row r="181" spans="1:36">
      <c r="A181" s="8">
        <v>15</v>
      </c>
      <c r="B181" s="8" t="s">
        <v>28</v>
      </c>
      <c r="C181" s="8">
        <v>0.9</v>
      </c>
      <c r="D181" s="8">
        <f t="shared" si="62"/>
        <v>21.900000000000002</v>
      </c>
      <c r="E181" s="1">
        <v>6.9444444444444447E-4</v>
      </c>
      <c r="F181" s="24">
        <f t="shared" si="63"/>
        <v>0.69236111111111098</v>
      </c>
      <c r="H181" s="8">
        <v>24</v>
      </c>
      <c r="I181" s="8" t="s">
        <v>124</v>
      </c>
      <c r="J181" s="8">
        <v>0.7</v>
      </c>
      <c r="K181" s="8">
        <f t="shared" si="53"/>
        <v>36.600000000000009</v>
      </c>
      <c r="L181" s="1">
        <v>6.9444444444444447E-4</v>
      </c>
      <c r="M181" s="17">
        <f t="shared" si="64"/>
        <v>0.70277777777777761</v>
      </c>
      <c r="N181" s="27"/>
      <c r="O181" s="8">
        <v>8</v>
      </c>
      <c r="P181" s="8" t="s">
        <v>34</v>
      </c>
      <c r="Q181" s="8">
        <v>0.7</v>
      </c>
      <c r="R181" s="8">
        <v>10.7</v>
      </c>
      <c r="S181" s="1">
        <v>6.9444444444444447E-4</v>
      </c>
      <c r="T181" s="17">
        <f t="shared" si="65"/>
        <v>0.68194444444444435</v>
      </c>
      <c r="W181" s="8">
        <v>6</v>
      </c>
      <c r="X181" s="8" t="s">
        <v>55</v>
      </c>
      <c r="Y181" s="8">
        <v>1.7</v>
      </c>
      <c r="Z181" s="8">
        <f t="shared" si="66"/>
        <v>5.8</v>
      </c>
      <c r="AA181" s="1">
        <v>2.0833333333333333E-3</v>
      </c>
      <c r="AB181" s="28">
        <f t="shared" si="67"/>
        <v>0.70277777777777772</v>
      </c>
    </row>
    <row r="182" spans="1:36">
      <c r="A182" s="8">
        <v>16</v>
      </c>
      <c r="B182" s="8" t="s">
        <v>32</v>
      </c>
      <c r="C182" s="8">
        <v>0.6</v>
      </c>
      <c r="D182" s="8">
        <f t="shared" si="62"/>
        <v>22.500000000000004</v>
      </c>
      <c r="E182" s="1">
        <v>6.9444444444444447E-4</v>
      </c>
      <c r="F182" s="24">
        <f t="shared" si="63"/>
        <v>0.69305555555555542</v>
      </c>
      <c r="H182" s="8">
        <v>25</v>
      </c>
      <c r="I182" s="8" t="s">
        <v>125</v>
      </c>
      <c r="J182" s="8">
        <v>1.9</v>
      </c>
      <c r="K182" s="8">
        <f t="shared" si="53"/>
        <v>38.500000000000007</v>
      </c>
      <c r="L182" s="1">
        <v>2.0833333333333333E-3</v>
      </c>
      <c r="M182" s="17">
        <f t="shared" si="64"/>
        <v>0.70486111111111094</v>
      </c>
      <c r="N182" s="27"/>
      <c r="O182" s="8">
        <v>9</v>
      </c>
      <c r="P182" s="8" t="s">
        <v>30</v>
      </c>
      <c r="Q182" s="8">
        <v>2.4</v>
      </c>
      <c r="R182" s="8">
        <v>13.1</v>
      </c>
      <c r="S182" s="1">
        <v>2.0833333333333333E-3</v>
      </c>
      <c r="T182" s="17">
        <f t="shared" si="65"/>
        <v>0.68402777777777768</v>
      </c>
      <c r="W182" s="8">
        <v>7</v>
      </c>
      <c r="X182" s="8" t="s">
        <v>58</v>
      </c>
      <c r="Y182" s="8">
        <v>1.5</v>
      </c>
      <c r="Z182" s="8">
        <f t="shared" si="66"/>
        <v>7.3</v>
      </c>
      <c r="AA182" s="1">
        <v>4.1666666666666666E-3</v>
      </c>
      <c r="AB182" s="28">
        <f t="shared" si="67"/>
        <v>0.70694444444444438</v>
      </c>
      <c r="AI182" s="5"/>
      <c r="AJ182" s="5"/>
    </row>
    <row r="183" spans="1:36">
      <c r="A183" s="8">
        <v>17</v>
      </c>
      <c r="B183" s="8" t="s">
        <v>126</v>
      </c>
      <c r="C183" s="8">
        <v>1.2</v>
      </c>
      <c r="D183" s="8">
        <f t="shared" si="62"/>
        <v>23.700000000000003</v>
      </c>
      <c r="E183" s="1">
        <v>1.3888888888888889E-3</v>
      </c>
      <c r="F183" s="24">
        <f t="shared" si="63"/>
        <v>0.69444444444444431</v>
      </c>
      <c r="H183" s="8">
        <v>26</v>
      </c>
      <c r="I183" s="8" t="s">
        <v>72</v>
      </c>
      <c r="J183" s="8">
        <v>0.2</v>
      </c>
      <c r="K183" s="8">
        <f t="shared" si="53"/>
        <v>38.70000000000001</v>
      </c>
      <c r="L183" s="1">
        <v>6.9444444444444447E-4</v>
      </c>
      <c r="M183" s="17">
        <f t="shared" si="64"/>
        <v>0.70555555555555538</v>
      </c>
      <c r="N183" s="27"/>
      <c r="O183" s="8">
        <v>10</v>
      </c>
      <c r="P183" s="8" t="s">
        <v>64</v>
      </c>
      <c r="Q183" s="8">
        <v>2</v>
      </c>
      <c r="R183" s="8">
        <v>15.1</v>
      </c>
      <c r="S183" s="1">
        <v>2.0833333333333333E-3</v>
      </c>
      <c r="T183" s="17">
        <f t="shared" si="65"/>
        <v>0.68611111111111101</v>
      </c>
      <c r="W183" s="8">
        <v>8</v>
      </c>
      <c r="X183" s="8" t="s">
        <v>61</v>
      </c>
      <c r="Y183" s="8">
        <v>0.5</v>
      </c>
      <c r="Z183" s="8">
        <f t="shared" si="66"/>
        <v>7.8</v>
      </c>
      <c r="AA183" s="1">
        <v>6.9444444444444447E-4</v>
      </c>
      <c r="AB183" s="28">
        <f t="shared" si="67"/>
        <v>0.70763888888888882</v>
      </c>
      <c r="AE183" s="8" t="s">
        <v>131</v>
      </c>
      <c r="AG183" s="8">
        <f>SUM(AG3:AG180)</f>
        <v>125.99999999999999</v>
      </c>
      <c r="AH183" s="5"/>
    </row>
    <row r="184" spans="1:36">
      <c r="A184" s="8">
        <v>18</v>
      </c>
      <c r="B184" s="8" t="s">
        <v>127</v>
      </c>
      <c r="C184" s="8">
        <v>2.1</v>
      </c>
      <c r="D184" s="8">
        <f t="shared" si="62"/>
        <v>25.800000000000004</v>
      </c>
      <c r="E184" s="1">
        <v>2.0833333333333333E-3</v>
      </c>
      <c r="F184" s="24">
        <f t="shared" si="63"/>
        <v>0.69652777777777763</v>
      </c>
      <c r="H184" s="8">
        <v>27</v>
      </c>
      <c r="I184" s="8" t="s">
        <v>76</v>
      </c>
      <c r="J184" s="8">
        <v>0.4</v>
      </c>
      <c r="K184" s="8">
        <f t="shared" si="53"/>
        <v>39.100000000000009</v>
      </c>
      <c r="L184" s="1">
        <v>6.9444444444444447E-4</v>
      </c>
      <c r="M184" s="17">
        <f t="shared" si="64"/>
        <v>0.70624999999999982</v>
      </c>
      <c r="N184" s="27"/>
      <c r="O184" s="8">
        <v>11</v>
      </c>
      <c r="P184" s="8" t="s">
        <v>68</v>
      </c>
      <c r="Q184" s="8">
        <v>0.4</v>
      </c>
      <c r="R184" s="8">
        <v>15.5</v>
      </c>
      <c r="S184" s="1">
        <v>6.9444444444444447E-4</v>
      </c>
      <c r="T184" s="17">
        <f t="shared" si="65"/>
        <v>0.68680555555555545</v>
      </c>
      <c r="W184" s="8">
        <v>9</v>
      </c>
      <c r="X184" s="8" t="s">
        <v>65</v>
      </c>
      <c r="Y184" s="8">
        <v>0.6</v>
      </c>
      <c r="Z184" s="8">
        <f t="shared" si="66"/>
        <v>8.4</v>
      </c>
      <c r="AA184" s="1">
        <v>6.9444444444444447E-4</v>
      </c>
      <c r="AB184" s="28">
        <f t="shared" si="67"/>
        <v>0.70833333333333326</v>
      </c>
    </row>
    <row r="185" spans="1:36">
      <c r="A185" s="8">
        <v>19</v>
      </c>
      <c r="B185" s="8" t="s">
        <v>16</v>
      </c>
      <c r="C185" s="8">
        <v>1.6</v>
      </c>
      <c r="D185" s="8">
        <f t="shared" si="62"/>
        <v>27.400000000000006</v>
      </c>
      <c r="E185" s="1">
        <v>1.3888888888888889E-3</v>
      </c>
      <c r="F185" s="24">
        <f t="shared" si="63"/>
        <v>0.69791666666666652</v>
      </c>
      <c r="H185" s="8">
        <v>28</v>
      </c>
      <c r="I185" s="8" t="s">
        <v>78</v>
      </c>
      <c r="J185" s="8">
        <v>2.2000000000000002</v>
      </c>
      <c r="K185" s="8">
        <f t="shared" si="53"/>
        <v>41.300000000000011</v>
      </c>
      <c r="L185" s="1">
        <v>2.0833333333333333E-3</v>
      </c>
      <c r="M185" s="17">
        <f t="shared" si="64"/>
        <v>0.70833333333333315</v>
      </c>
      <c r="N185" s="27"/>
      <c r="O185" s="8">
        <v>12</v>
      </c>
      <c r="P185" s="8" t="s">
        <v>73</v>
      </c>
      <c r="Q185" s="8">
        <v>2.7</v>
      </c>
      <c r="R185" s="8">
        <v>18.2</v>
      </c>
      <c r="S185" s="1">
        <v>2.7777777777777779E-3</v>
      </c>
      <c r="T185" s="17">
        <f t="shared" si="65"/>
        <v>0.68958333333333321</v>
      </c>
      <c r="W185" s="8">
        <v>10</v>
      </c>
      <c r="X185" s="8" t="s">
        <v>69</v>
      </c>
      <c r="Y185" s="8">
        <v>0.3</v>
      </c>
      <c r="Z185" s="8">
        <f t="shared" si="66"/>
        <v>8.7000000000000011</v>
      </c>
      <c r="AA185" s="1">
        <v>6.9444444444444447E-4</v>
      </c>
      <c r="AB185" s="28">
        <f t="shared" si="67"/>
        <v>0.7090277777777777</v>
      </c>
    </row>
    <row r="186" spans="1:36">
      <c r="A186" s="8">
        <v>20</v>
      </c>
      <c r="B186" s="8" t="s">
        <v>13</v>
      </c>
      <c r="C186" s="8">
        <v>3.1</v>
      </c>
      <c r="D186" s="8">
        <f t="shared" si="62"/>
        <v>30.500000000000007</v>
      </c>
      <c r="E186" s="1">
        <v>3.472222222222222E-3</v>
      </c>
      <c r="F186" s="24">
        <f t="shared" si="63"/>
        <v>0.70138888888888873</v>
      </c>
      <c r="H186" s="8">
        <v>29</v>
      </c>
      <c r="I186" s="8" t="s">
        <v>12</v>
      </c>
      <c r="J186" s="8">
        <v>0.9</v>
      </c>
      <c r="K186" s="8">
        <f t="shared" si="53"/>
        <v>42.20000000000001</v>
      </c>
      <c r="L186" s="1">
        <v>1.3888888888888889E-3</v>
      </c>
      <c r="M186" s="17">
        <f t="shared" si="64"/>
        <v>0.70972222222222203</v>
      </c>
      <c r="N186" s="27"/>
      <c r="O186" s="8">
        <v>13</v>
      </c>
      <c r="P186" s="8" t="s">
        <v>10</v>
      </c>
      <c r="Q186" s="8">
        <v>0.6</v>
      </c>
      <c r="R186" s="8">
        <v>18.8</v>
      </c>
      <c r="S186" s="1">
        <v>6.9444444444444447E-4</v>
      </c>
      <c r="T186" s="17">
        <f t="shared" si="65"/>
        <v>0.69027777777777766</v>
      </c>
      <c r="U186" s="1"/>
      <c r="W186" s="8">
        <v>11</v>
      </c>
      <c r="X186" s="8" t="s">
        <v>15</v>
      </c>
      <c r="Y186" s="8">
        <v>3</v>
      </c>
      <c r="Z186" s="8">
        <f t="shared" si="66"/>
        <v>11.700000000000001</v>
      </c>
      <c r="AA186" s="1">
        <v>3.472222222222222E-3</v>
      </c>
      <c r="AB186" s="28">
        <f t="shared" si="67"/>
        <v>0.71249999999999991</v>
      </c>
    </row>
    <row r="187" spans="1:36">
      <c r="A187" s="8">
        <v>21</v>
      </c>
      <c r="B187" s="8" t="s">
        <v>10</v>
      </c>
      <c r="C187" s="8">
        <v>0.6</v>
      </c>
      <c r="D187" s="8">
        <f t="shared" si="62"/>
        <v>31.100000000000009</v>
      </c>
      <c r="E187" s="1">
        <v>6.9444444444444447E-4</v>
      </c>
      <c r="F187" s="24">
        <f t="shared" si="63"/>
        <v>0.70208333333333317</v>
      </c>
      <c r="H187" s="8">
        <v>30</v>
      </c>
      <c r="I187" s="8" t="s">
        <v>10</v>
      </c>
      <c r="J187" s="8">
        <v>0.6</v>
      </c>
      <c r="K187" s="8">
        <f t="shared" si="53"/>
        <v>42.800000000000011</v>
      </c>
      <c r="L187" s="1">
        <v>6.9444444444444447E-4</v>
      </c>
      <c r="M187" s="17">
        <f t="shared" si="64"/>
        <v>0.71041666666666647</v>
      </c>
      <c r="N187" s="27"/>
      <c r="S187" s="1"/>
      <c r="T187" s="1"/>
      <c r="U187" s="1"/>
      <c r="W187" s="8">
        <v>12</v>
      </c>
      <c r="X187" s="8" t="s">
        <v>11</v>
      </c>
      <c r="Y187" s="8">
        <v>1.8</v>
      </c>
      <c r="Z187" s="8">
        <f t="shared" si="66"/>
        <v>13.500000000000002</v>
      </c>
      <c r="AA187" s="1">
        <v>2.7777777777777779E-3</v>
      </c>
      <c r="AB187" s="28">
        <f t="shared" si="67"/>
        <v>0.71527777777777768</v>
      </c>
    </row>
    <row r="188" spans="1:36">
      <c r="E188" s="1"/>
      <c r="F188" s="24"/>
      <c r="L188" s="1"/>
      <c r="M188" s="17"/>
      <c r="N188" s="27"/>
      <c r="Q188" s="8" t="s">
        <v>134</v>
      </c>
      <c r="R188" s="8" t="s">
        <v>135</v>
      </c>
      <c r="S188" s="1"/>
      <c r="T188" s="17"/>
      <c r="W188" s="8">
        <v>13</v>
      </c>
      <c r="X188" s="8" t="s">
        <v>9</v>
      </c>
      <c r="Y188" s="8">
        <v>0.6</v>
      </c>
      <c r="Z188" s="8">
        <f t="shared" si="66"/>
        <v>14.100000000000001</v>
      </c>
      <c r="AA188" s="1">
        <v>6.9444444444444447E-4</v>
      </c>
      <c r="AB188" s="28">
        <f t="shared" si="67"/>
        <v>0.71597222222222212</v>
      </c>
    </row>
    <row r="189" spans="1:36">
      <c r="E189" s="1"/>
      <c r="P189" s="8" t="s">
        <v>130</v>
      </c>
      <c r="Q189" s="8">
        <f>SUM(Q3:Q186)</f>
        <v>143.60000000000002</v>
      </c>
      <c r="R189" s="8">
        <f>SUM(Q3:Q134)</f>
        <v>107.70000000000005</v>
      </c>
      <c r="S189" s="1"/>
      <c r="T189" s="17"/>
      <c r="X189" s="39"/>
      <c r="Y189" s="39"/>
      <c r="AA189" s="1"/>
      <c r="AB189" s="28"/>
    </row>
    <row r="190" spans="1:36">
      <c r="E190" s="1"/>
      <c r="S190" s="1"/>
      <c r="T190" s="17"/>
      <c r="AB190" s="28"/>
    </row>
    <row r="191" spans="1:36">
      <c r="E191" s="1"/>
      <c r="S191" s="1"/>
      <c r="AB191" s="28"/>
    </row>
    <row r="192" spans="1:36">
      <c r="S192" s="1"/>
      <c r="AB192" s="28"/>
    </row>
    <row r="193" spans="1:28">
      <c r="J193" s="5"/>
      <c r="K193" s="5"/>
      <c r="S193" s="1"/>
      <c r="AB193" s="28"/>
    </row>
    <row r="194" spans="1:28">
      <c r="A194" s="8" t="s">
        <v>103</v>
      </c>
      <c r="C194" s="8">
        <f>SUM(C3:C187)</f>
        <v>155.39999999999992</v>
      </c>
      <c r="H194" s="8" t="s">
        <v>102</v>
      </c>
      <c r="J194" s="5">
        <f>SUM(J3:J187)</f>
        <v>171.19999999999996</v>
      </c>
      <c r="K194" s="5"/>
      <c r="S194" s="1"/>
    </row>
    <row r="195" spans="1:28">
      <c r="S195" s="1"/>
      <c r="X195" s="8" t="s">
        <v>130</v>
      </c>
      <c r="Y195" s="8">
        <f>SUM(Y9:Y189)</f>
        <v>125.19999999999996</v>
      </c>
    </row>
    <row r="196" spans="1:28">
      <c r="S196" s="1"/>
    </row>
    <row r="197" spans="1:28" ht="15">
      <c r="A197" s="32" t="s">
        <v>163</v>
      </c>
      <c r="B197" s="32"/>
      <c r="C197" s="32">
        <f>C194+J194+Q189+Y195+AG183</f>
        <v>721.39999999999986</v>
      </c>
      <c r="D197" s="32"/>
    </row>
  </sheetData>
  <sheetProtection sort="0" autoFilter="0"/>
  <mergeCells count="7">
    <mergeCell ref="AE1:AJ1"/>
    <mergeCell ref="G106:G127"/>
    <mergeCell ref="V70:V82"/>
    <mergeCell ref="A1:F1"/>
    <mergeCell ref="H1:M1"/>
    <mergeCell ref="O1:T1"/>
    <mergeCell ref="W1:AB1"/>
  </mergeCells>
  <pageMargins left="0.70866141732283472" right="0.70866141732283472" top="0.74803149606299213" bottom="0.74803149606299213" header="0.31496062992125984" footer="0.31496062992125984"/>
  <pageSetup paperSize="9" scale="20" orientation="portrait" horizontalDpi="300" r:id="rId1"/>
  <headerFooter>
    <oddHeader>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topLeftCell="H1" zoomScale="70" zoomScaleNormal="70" workbookViewId="0">
      <selection activeCell="AE37" sqref="AE37"/>
    </sheetView>
  </sheetViews>
  <sheetFormatPr defaultRowHeight="12.75"/>
  <cols>
    <col min="1" max="12" width="9" style="47"/>
    <col min="13" max="18" width="9" style="47" customWidth="1"/>
    <col min="19" max="19" width="7.375" style="47" customWidth="1"/>
    <col min="20" max="21" width="9" style="47"/>
    <col min="22" max="22" width="9.75" style="47" customWidth="1"/>
    <col min="23" max="30" width="9" style="47"/>
    <col min="31" max="31" width="11" style="47" customWidth="1"/>
    <col min="32" max="16384" width="9" style="47"/>
  </cols>
  <sheetData>
    <row r="1" spans="1:30" ht="15" customHeight="1" thickBot="1">
      <c r="A1" s="83" t="s">
        <v>170</v>
      </c>
      <c r="B1" s="84"/>
      <c r="C1" s="85"/>
      <c r="D1" s="83" t="s">
        <v>171</v>
      </c>
      <c r="E1" s="84"/>
      <c r="F1" s="85"/>
      <c r="G1" s="83" t="s">
        <v>172</v>
      </c>
      <c r="H1" s="84"/>
      <c r="I1" s="85"/>
      <c r="J1" s="83" t="s">
        <v>173</v>
      </c>
      <c r="K1" s="84"/>
      <c r="L1" s="85"/>
      <c r="M1" s="83" t="s">
        <v>174</v>
      </c>
      <c r="N1" s="84"/>
      <c r="O1" s="85"/>
      <c r="P1" s="83" t="s">
        <v>175</v>
      </c>
      <c r="Q1" s="84"/>
      <c r="R1" s="85"/>
      <c r="S1" s="83" t="s">
        <v>176</v>
      </c>
      <c r="T1" s="84"/>
      <c r="U1" s="85"/>
      <c r="V1" s="83" t="s">
        <v>177</v>
      </c>
      <c r="W1" s="84"/>
      <c r="X1" s="85"/>
      <c r="Y1" s="83" t="s">
        <v>178</v>
      </c>
      <c r="Z1" s="84"/>
      <c r="AA1" s="85"/>
      <c r="AB1" s="83" t="s">
        <v>179</v>
      </c>
      <c r="AC1" s="84"/>
      <c r="AD1" s="85"/>
    </row>
    <row r="2" spans="1:30" ht="25.5">
      <c r="A2" s="56"/>
      <c r="B2" s="57"/>
      <c r="C2" s="58" t="s">
        <v>142</v>
      </c>
      <c r="D2" s="56"/>
      <c r="E2" s="57"/>
      <c r="F2" s="58" t="s">
        <v>142</v>
      </c>
      <c r="G2" s="56"/>
      <c r="H2" s="57"/>
      <c r="I2" s="58" t="s">
        <v>142</v>
      </c>
      <c r="J2" s="56"/>
      <c r="K2" s="57"/>
      <c r="L2" s="58" t="s">
        <v>142</v>
      </c>
      <c r="M2" s="56"/>
      <c r="N2" s="57"/>
      <c r="O2" s="58" t="s">
        <v>142</v>
      </c>
      <c r="P2" s="56"/>
      <c r="Q2" s="57"/>
      <c r="R2" s="58" t="s">
        <v>142</v>
      </c>
      <c r="S2" s="56"/>
      <c r="T2" s="57"/>
      <c r="U2" s="58" t="s">
        <v>142</v>
      </c>
      <c r="V2" s="56"/>
      <c r="W2" s="57"/>
      <c r="X2" s="58" t="s">
        <v>142</v>
      </c>
      <c r="Y2" s="56"/>
      <c r="Z2" s="57"/>
      <c r="AA2" s="58" t="s">
        <v>142</v>
      </c>
      <c r="AB2" s="56"/>
      <c r="AC2" s="57"/>
      <c r="AD2" s="58" t="s">
        <v>142</v>
      </c>
    </row>
    <row r="3" spans="1:30">
      <c r="A3" s="59">
        <v>44075</v>
      </c>
      <c r="B3" s="47" t="s">
        <v>148</v>
      </c>
      <c r="C3" s="60">
        <v>906.9</v>
      </c>
      <c r="D3" s="59">
        <v>44105</v>
      </c>
      <c r="E3" s="47" t="s">
        <v>147</v>
      </c>
      <c r="F3" s="60">
        <v>906.9</v>
      </c>
      <c r="G3" s="74">
        <v>44136</v>
      </c>
      <c r="H3" s="75" t="s">
        <v>143</v>
      </c>
      <c r="I3" s="76">
        <v>0</v>
      </c>
      <c r="J3" s="59">
        <v>44166</v>
      </c>
      <c r="K3" s="47" t="s">
        <v>148</v>
      </c>
      <c r="L3" s="60">
        <v>906.9</v>
      </c>
      <c r="M3" s="74">
        <v>44197</v>
      </c>
      <c r="N3" s="77" t="s">
        <v>149</v>
      </c>
      <c r="O3" s="76">
        <v>0</v>
      </c>
      <c r="P3" s="59">
        <v>44228</v>
      </c>
      <c r="Q3" s="47" t="s">
        <v>146</v>
      </c>
      <c r="R3" s="60">
        <v>906.9</v>
      </c>
      <c r="S3" s="59">
        <v>44256</v>
      </c>
      <c r="T3" s="47" t="s">
        <v>146</v>
      </c>
      <c r="U3" s="60">
        <v>906.9</v>
      </c>
      <c r="V3" s="59">
        <v>44287</v>
      </c>
      <c r="W3" s="47" t="s">
        <v>147</v>
      </c>
      <c r="X3" s="60">
        <v>906.9</v>
      </c>
      <c r="Y3" s="74">
        <v>44317</v>
      </c>
      <c r="Z3" s="77" t="s">
        <v>145</v>
      </c>
      <c r="AA3" s="76">
        <v>0</v>
      </c>
      <c r="AB3" s="59">
        <v>44348</v>
      </c>
      <c r="AC3" s="47" t="s">
        <v>148</v>
      </c>
      <c r="AD3" s="60">
        <v>906.9</v>
      </c>
    </row>
    <row r="4" spans="1:30">
      <c r="A4" s="59">
        <v>44076</v>
      </c>
      <c r="B4" s="47" t="s">
        <v>161</v>
      </c>
      <c r="C4" s="60">
        <v>906.9</v>
      </c>
      <c r="D4" s="59">
        <v>44106</v>
      </c>
      <c r="E4" s="48" t="s">
        <v>149</v>
      </c>
      <c r="F4" s="60">
        <v>0</v>
      </c>
      <c r="G4" s="59">
        <v>44137</v>
      </c>
      <c r="H4" s="47" t="s">
        <v>146</v>
      </c>
      <c r="I4" s="60">
        <v>906.9</v>
      </c>
      <c r="J4" s="59">
        <v>44167</v>
      </c>
      <c r="K4" s="47" t="s">
        <v>161</v>
      </c>
      <c r="L4" s="60">
        <v>906.9</v>
      </c>
      <c r="M4" s="74">
        <v>44198</v>
      </c>
      <c r="N4" s="77" t="s">
        <v>145</v>
      </c>
      <c r="O4" s="76">
        <v>0</v>
      </c>
      <c r="P4" s="59">
        <v>44229</v>
      </c>
      <c r="Q4" s="47" t="s">
        <v>148</v>
      </c>
      <c r="R4" s="60">
        <v>906.9</v>
      </c>
      <c r="S4" s="59">
        <v>44257</v>
      </c>
      <c r="T4" s="47" t="s">
        <v>148</v>
      </c>
      <c r="U4" s="60">
        <v>906.9</v>
      </c>
      <c r="V4" s="59">
        <v>44288</v>
      </c>
      <c r="W4" s="48" t="s">
        <v>149</v>
      </c>
      <c r="X4" s="60">
        <v>0</v>
      </c>
      <c r="Y4" s="74">
        <v>44318</v>
      </c>
      <c r="Z4" s="75" t="s">
        <v>143</v>
      </c>
      <c r="AA4" s="76">
        <v>0</v>
      </c>
      <c r="AB4" s="59">
        <v>44349</v>
      </c>
      <c r="AC4" s="47" t="s">
        <v>161</v>
      </c>
      <c r="AD4" s="60">
        <v>906.9</v>
      </c>
    </row>
    <row r="5" spans="1:30">
      <c r="A5" s="59">
        <v>44077</v>
      </c>
      <c r="B5" s="47" t="s">
        <v>147</v>
      </c>
      <c r="C5" s="60">
        <v>906.9</v>
      </c>
      <c r="D5" s="59">
        <v>44107</v>
      </c>
      <c r="E5" s="48" t="s">
        <v>162</v>
      </c>
      <c r="F5" s="60">
        <v>0</v>
      </c>
      <c r="G5" s="59">
        <v>44138</v>
      </c>
      <c r="H5" s="47" t="s">
        <v>148</v>
      </c>
      <c r="I5" s="60">
        <v>906.9</v>
      </c>
      <c r="J5" s="59">
        <v>44168</v>
      </c>
      <c r="K5" s="47" t="s">
        <v>147</v>
      </c>
      <c r="L5" s="60">
        <v>906.9</v>
      </c>
      <c r="M5" s="59">
        <v>44199</v>
      </c>
      <c r="N5" s="47" t="s">
        <v>143</v>
      </c>
      <c r="O5" s="60">
        <v>906.9</v>
      </c>
      <c r="P5" s="59">
        <v>44230</v>
      </c>
      <c r="Q5" s="47" t="s">
        <v>161</v>
      </c>
      <c r="R5" s="60">
        <v>906.9</v>
      </c>
      <c r="S5" s="59">
        <v>44258</v>
      </c>
      <c r="T5" s="47" t="s">
        <v>161</v>
      </c>
      <c r="U5" s="60">
        <v>906.9</v>
      </c>
      <c r="V5" s="59">
        <v>44289</v>
      </c>
      <c r="W5" s="48" t="s">
        <v>162</v>
      </c>
      <c r="X5" s="60">
        <v>0</v>
      </c>
      <c r="Y5" s="74">
        <v>44319</v>
      </c>
      <c r="Z5" s="75" t="s">
        <v>146</v>
      </c>
      <c r="AA5" s="76">
        <v>0</v>
      </c>
      <c r="AB5" s="59">
        <v>44350</v>
      </c>
      <c r="AC5" s="47" t="s">
        <v>147</v>
      </c>
      <c r="AD5" s="60">
        <v>906.9</v>
      </c>
    </row>
    <row r="6" spans="1:30">
      <c r="A6" s="61">
        <v>44078</v>
      </c>
      <c r="B6" s="48" t="s">
        <v>149</v>
      </c>
      <c r="C6" s="60">
        <v>0</v>
      </c>
      <c r="D6" s="59">
        <v>44108</v>
      </c>
      <c r="E6" s="47" t="s">
        <v>143</v>
      </c>
      <c r="F6" s="60">
        <v>906.9</v>
      </c>
      <c r="G6" s="59">
        <v>44139</v>
      </c>
      <c r="H6" s="47" t="s">
        <v>161</v>
      </c>
      <c r="I6" s="60">
        <v>906.9</v>
      </c>
      <c r="J6" s="59">
        <v>44169</v>
      </c>
      <c r="K6" s="48" t="s">
        <v>149</v>
      </c>
      <c r="L6" s="60">
        <v>0</v>
      </c>
      <c r="M6" s="59">
        <v>44200</v>
      </c>
      <c r="N6" s="47" t="s">
        <v>146</v>
      </c>
      <c r="O6" s="60">
        <v>906.9</v>
      </c>
      <c r="P6" s="59">
        <v>44231</v>
      </c>
      <c r="Q6" s="47" t="s">
        <v>147</v>
      </c>
      <c r="R6" s="60">
        <v>906.9</v>
      </c>
      <c r="S6" s="59">
        <v>44259</v>
      </c>
      <c r="T6" s="47" t="s">
        <v>147</v>
      </c>
      <c r="U6" s="60">
        <v>906.9</v>
      </c>
      <c r="V6" s="59">
        <v>44290</v>
      </c>
      <c r="W6" s="47" t="s">
        <v>143</v>
      </c>
      <c r="X6" s="60">
        <v>906.9</v>
      </c>
      <c r="Y6" s="59">
        <v>44320</v>
      </c>
      <c r="Z6" s="47" t="s">
        <v>148</v>
      </c>
      <c r="AA6" s="60">
        <v>906.9</v>
      </c>
      <c r="AB6" s="59">
        <v>44351</v>
      </c>
      <c r="AC6" s="48" t="s">
        <v>149</v>
      </c>
      <c r="AD6" s="60">
        <v>0</v>
      </c>
    </row>
    <row r="7" spans="1:30">
      <c r="A7" s="61">
        <v>44079</v>
      </c>
      <c r="B7" s="48" t="s">
        <v>162</v>
      </c>
      <c r="C7" s="60">
        <v>0</v>
      </c>
      <c r="D7" s="59">
        <v>44109</v>
      </c>
      <c r="E7" s="47" t="s">
        <v>146</v>
      </c>
      <c r="F7" s="60">
        <v>906.9</v>
      </c>
      <c r="G7" s="59">
        <v>44140</v>
      </c>
      <c r="H7" s="47" t="s">
        <v>147</v>
      </c>
      <c r="I7" s="60">
        <v>906.9</v>
      </c>
      <c r="J7" s="59">
        <v>44170</v>
      </c>
      <c r="K7" s="48" t="s">
        <v>162</v>
      </c>
      <c r="L7" s="60">
        <v>0</v>
      </c>
      <c r="M7" s="59">
        <v>44201</v>
      </c>
      <c r="N7" s="47" t="s">
        <v>148</v>
      </c>
      <c r="O7" s="60">
        <v>906.9</v>
      </c>
      <c r="P7" s="59">
        <v>44232</v>
      </c>
      <c r="Q7" s="48" t="s">
        <v>149</v>
      </c>
      <c r="R7" s="60">
        <v>0</v>
      </c>
      <c r="S7" s="59">
        <v>44260</v>
      </c>
      <c r="T7" s="48" t="s">
        <v>149</v>
      </c>
      <c r="U7" s="60">
        <v>0</v>
      </c>
      <c r="V7" s="59">
        <v>44291</v>
      </c>
      <c r="W7" s="47" t="s">
        <v>146</v>
      </c>
      <c r="X7" s="60">
        <v>906.9</v>
      </c>
      <c r="Y7" s="59">
        <v>44321</v>
      </c>
      <c r="Z7" s="47" t="s">
        <v>161</v>
      </c>
      <c r="AA7" s="60">
        <v>906.9</v>
      </c>
      <c r="AB7" s="59">
        <v>44352</v>
      </c>
      <c r="AC7" s="48" t="s">
        <v>162</v>
      </c>
      <c r="AD7" s="60">
        <v>0</v>
      </c>
    </row>
    <row r="8" spans="1:30">
      <c r="A8" s="59">
        <v>44080</v>
      </c>
      <c r="B8" s="47" t="s">
        <v>143</v>
      </c>
      <c r="C8" s="60">
        <v>906.9</v>
      </c>
      <c r="D8" s="59">
        <v>44110</v>
      </c>
      <c r="E8" s="47" t="s">
        <v>148</v>
      </c>
      <c r="F8" s="60">
        <v>906.9</v>
      </c>
      <c r="G8" s="59">
        <v>44141</v>
      </c>
      <c r="H8" s="48" t="s">
        <v>149</v>
      </c>
      <c r="I8" s="60">
        <v>0</v>
      </c>
      <c r="J8" s="59">
        <v>44171</v>
      </c>
      <c r="K8" s="47" t="s">
        <v>143</v>
      </c>
      <c r="L8" s="60">
        <v>906.9</v>
      </c>
      <c r="M8" s="74">
        <v>44202</v>
      </c>
      <c r="N8" s="75" t="s">
        <v>161</v>
      </c>
      <c r="O8" s="76">
        <v>0</v>
      </c>
      <c r="P8" s="59">
        <v>44233</v>
      </c>
      <c r="Q8" s="48" t="s">
        <v>162</v>
      </c>
      <c r="R8" s="68">
        <v>0</v>
      </c>
      <c r="S8" s="59">
        <v>44261</v>
      </c>
      <c r="T8" s="48" t="s">
        <v>162</v>
      </c>
      <c r="U8" s="60">
        <v>0</v>
      </c>
      <c r="V8" s="59">
        <v>44292</v>
      </c>
      <c r="W8" s="47" t="s">
        <v>148</v>
      </c>
      <c r="X8" s="60">
        <v>906.9</v>
      </c>
      <c r="Y8" s="59">
        <v>44322</v>
      </c>
      <c r="Z8" s="47" t="s">
        <v>147</v>
      </c>
      <c r="AA8" s="60">
        <v>906.9</v>
      </c>
      <c r="AB8" s="59">
        <v>44353</v>
      </c>
      <c r="AC8" s="47" t="s">
        <v>143</v>
      </c>
      <c r="AD8" s="60">
        <v>906.9</v>
      </c>
    </row>
    <row r="9" spans="1:30">
      <c r="A9" s="59">
        <v>44081</v>
      </c>
      <c r="B9" s="47" t="s">
        <v>146</v>
      </c>
      <c r="C9" s="60">
        <v>906.9</v>
      </c>
      <c r="D9" s="59">
        <v>44111</v>
      </c>
      <c r="E9" s="47" t="s">
        <v>161</v>
      </c>
      <c r="F9" s="60">
        <v>906.9</v>
      </c>
      <c r="G9" s="59">
        <v>44142</v>
      </c>
      <c r="H9" s="48" t="s">
        <v>162</v>
      </c>
      <c r="I9" s="60">
        <v>0</v>
      </c>
      <c r="J9" s="59">
        <v>44172</v>
      </c>
      <c r="K9" s="47" t="s">
        <v>146</v>
      </c>
      <c r="L9" s="60">
        <v>906.9</v>
      </c>
      <c r="M9" s="59">
        <v>44203</v>
      </c>
      <c r="N9" s="47" t="s">
        <v>147</v>
      </c>
      <c r="O9" s="60">
        <v>906.9</v>
      </c>
      <c r="P9" s="59">
        <v>44234</v>
      </c>
      <c r="Q9" s="47" t="s">
        <v>143</v>
      </c>
      <c r="R9" s="60">
        <v>906.9</v>
      </c>
      <c r="S9" s="59">
        <v>44262</v>
      </c>
      <c r="T9" s="47" t="s">
        <v>143</v>
      </c>
      <c r="U9" s="60">
        <v>906.9</v>
      </c>
      <c r="V9" s="59">
        <v>44293</v>
      </c>
      <c r="W9" s="47" t="s">
        <v>161</v>
      </c>
      <c r="X9" s="60">
        <v>906.9</v>
      </c>
      <c r="Y9" s="59">
        <v>44323</v>
      </c>
      <c r="Z9" s="48" t="s">
        <v>149</v>
      </c>
      <c r="AA9" s="60">
        <v>0</v>
      </c>
      <c r="AB9" s="59">
        <v>44354</v>
      </c>
      <c r="AC9" s="47" t="s">
        <v>146</v>
      </c>
      <c r="AD9" s="60">
        <v>906.9</v>
      </c>
    </row>
    <row r="10" spans="1:30">
      <c r="A10" s="59">
        <v>44082</v>
      </c>
      <c r="B10" s="47" t="s">
        <v>148</v>
      </c>
      <c r="C10" s="60">
        <v>906.9</v>
      </c>
      <c r="D10" s="59">
        <v>44112</v>
      </c>
      <c r="E10" s="47" t="s">
        <v>147</v>
      </c>
      <c r="F10" s="60">
        <v>906.9</v>
      </c>
      <c r="G10" s="59">
        <v>44143</v>
      </c>
      <c r="H10" s="47" t="s">
        <v>143</v>
      </c>
      <c r="I10" s="60">
        <v>906.9</v>
      </c>
      <c r="J10" s="59">
        <v>44173</v>
      </c>
      <c r="K10" s="47" t="s">
        <v>148</v>
      </c>
      <c r="L10" s="60">
        <v>906.9</v>
      </c>
      <c r="M10" s="59">
        <v>44204</v>
      </c>
      <c r="N10" s="48" t="s">
        <v>149</v>
      </c>
      <c r="O10" s="60"/>
      <c r="P10" s="59">
        <v>44235</v>
      </c>
      <c r="Q10" s="47" t="s">
        <v>146</v>
      </c>
      <c r="R10" s="60">
        <v>906.9</v>
      </c>
      <c r="S10" s="59">
        <v>44263</v>
      </c>
      <c r="T10" s="47" t="s">
        <v>146</v>
      </c>
      <c r="U10" s="60">
        <v>906.9</v>
      </c>
      <c r="V10" s="59">
        <v>44294</v>
      </c>
      <c r="W10" s="47" t="s">
        <v>147</v>
      </c>
      <c r="X10" s="60">
        <v>906.9</v>
      </c>
      <c r="Y10" s="59">
        <v>44324</v>
      </c>
      <c r="Z10" s="48" t="s">
        <v>162</v>
      </c>
      <c r="AA10" s="60">
        <v>0</v>
      </c>
      <c r="AB10" s="59">
        <v>44355</v>
      </c>
      <c r="AC10" s="47" t="s">
        <v>148</v>
      </c>
      <c r="AD10" s="60">
        <v>906.9</v>
      </c>
    </row>
    <row r="11" spans="1:30">
      <c r="A11" s="59">
        <v>44083</v>
      </c>
      <c r="B11" s="47" t="s">
        <v>161</v>
      </c>
      <c r="C11" s="60">
        <v>906.9</v>
      </c>
      <c r="D11" s="59">
        <v>44113</v>
      </c>
      <c r="E11" s="48" t="s">
        <v>149</v>
      </c>
      <c r="F11" s="60">
        <v>0</v>
      </c>
      <c r="G11" s="59">
        <v>44144</v>
      </c>
      <c r="H11" s="47" t="s">
        <v>146</v>
      </c>
      <c r="I11" s="60">
        <v>906.9</v>
      </c>
      <c r="J11" s="59">
        <v>44174</v>
      </c>
      <c r="K11" s="47" t="s">
        <v>161</v>
      </c>
      <c r="L11" s="60">
        <v>906.9</v>
      </c>
      <c r="M11" s="59">
        <v>44205</v>
      </c>
      <c r="N11" s="48" t="s">
        <v>162</v>
      </c>
      <c r="O11" s="60"/>
      <c r="P11" s="59">
        <v>44236</v>
      </c>
      <c r="Q11" s="47" t="s">
        <v>148</v>
      </c>
      <c r="R11" s="60">
        <v>906.9</v>
      </c>
      <c r="S11" s="59">
        <v>44264</v>
      </c>
      <c r="T11" s="47" t="s">
        <v>148</v>
      </c>
      <c r="U11" s="60">
        <v>906.9</v>
      </c>
      <c r="V11" s="59">
        <v>44295</v>
      </c>
      <c r="W11" s="48" t="s">
        <v>149</v>
      </c>
      <c r="X11" s="60">
        <v>0</v>
      </c>
      <c r="Y11" s="59">
        <v>44325</v>
      </c>
      <c r="Z11" s="47" t="s">
        <v>143</v>
      </c>
      <c r="AA11" s="60">
        <v>906.9</v>
      </c>
      <c r="AB11" s="59">
        <v>44356</v>
      </c>
      <c r="AC11" s="47" t="s">
        <v>161</v>
      </c>
      <c r="AD11" s="60">
        <v>906.9</v>
      </c>
    </row>
    <row r="12" spans="1:30">
      <c r="A12" s="59">
        <v>44084</v>
      </c>
      <c r="B12" s="47" t="s">
        <v>147</v>
      </c>
      <c r="C12" s="60">
        <v>906.9</v>
      </c>
      <c r="D12" s="59">
        <v>44114</v>
      </c>
      <c r="E12" s="48" t="s">
        <v>162</v>
      </c>
      <c r="F12" s="60">
        <v>0</v>
      </c>
      <c r="G12" s="59">
        <v>44145</v>
      </c>
      <c r="H12" s="47" t="s">
        <v>148</v>
      </c>
      <c r="I12" s="60">
        <v>906.9</v>
      </c>
      <c r="J12" s="59">
        <v>44175</v>
      </c>
      <c r="K12" s="47" t="s">
        <v>147</v>
      </c>
      <c r="L12" s="60">
        <v>906.9</v>
      </c>
      <c r="M12" s="59">
        <v>44206</v>
      </c>
      <c r="N12" s="47" t="s">
        <v>143</v>
      </c>
      <c r="O12" s="60">
        <v>906.9</v>
      </c>
      <c r="P12" s="59">
        <v>44237</v>
      </c>
      <c r="Q12" s="47" t="s">
        <v>161</v>
      </c>
      <c r="R12" s="60">
        <v>906.9</v>
      </c>
      <c r="S12" s="59">
        <v>44265</v>
      </c>
      <c r="T12" s="47" t="s">
        <v>161</v>
      </c>
      <c r="U12" s="60">
        <v>906.9</v>
      </c>
      <c r="V12" s="59">
        <v>44296</v>
      </c>
      <c r="W12" s="48" t="s">
        <v>162</v>
      </c>
      <c r="X12" s="60">
        <v>0</v>
      </c>
      <c r="Y12" s="59">
        <v>44326</v>
      </c>
      <c r="Z12" s="47" t="s">
        <v>146</v>
      </c>
      <c r="AA12" s="60">
        <v>906.9</v>
      </c>
      <c r="AB12" s="59">
        <v>44357</v>
      </c>
      <c r="AC12" s="47" t="s">
        <v>147</v>
      </c>
      <c r="AD12" s="60">
        <v>906.9</v>
      </c>
    </row>
    <row r="13" spans="1:30">
      <c r="A13" s="61">
        <v>44085</v>
      </c>
      <c r="B13" s="48" t="s">
        <v>149</v>
      </c>
      <c r="C13" s="60">
        <v>0</v>
      </c>
      <c r="D13" s="59">
        <v>44115</v>
      </c>
      <c r="E13" s="47" t="s">
        <v>143</v>
      </c>
      <c r="F13" s="60">
        <v>906.9</v>
      </c>
      <c r="G13" s="74">
        <v>44146</v>
      </c>
      <c r="H13" s="77" t="s">
        <v>161</v>
      </c>
      <c r="I13" s="76">
        <v>0</v>
      </c>
      <c r="J13" s="59">
        <v>44176</v>
      </c>
      <c r="K13" s="48" t="s">
        <v>149</v>
      </c>
      <c r="L13" s="60">
        <v>0</v>
      </c>
      <c r="M13" s="59">
        <v>44207</v>
      </c>
      <c r="N13" s="47" t="s">
        <v>146</v>
      </c>
      <c r="O13" s="60">
        <v>906.9</v>
      </c>
      <c r="P13" s="59">
        <v>44238</v>
      </c>
      <c r="Q13" s="47" t="s">
        <v>147</v>
      </c>
      <c r="R13" s="60">
        <v>906.9</v>
      </c>
      <c r="S13" s="59">
        <v>44266</v>
      </c>
      <c r="T13" s="47" t="s">
        <v>147</v>
      </c>
      <c r="U13" s="60">
        <v>906.9</v>
      </c>
      <c r="V13" s="59">
        <v>44297</v>
      </c>
      <c r="W13" s="47" t="s">
        <v>143</v>
      </c>
      <c r="X13" s="60">
        <v>906.9</v>
      </c>
      <c r="Y13" s="59">
        <v>44327</v>
      </c>
      <c r="Z13" s="47" t="s">
        <v>148</v>
      </c>
      <c r="AA13" s="60">
        <v>906.9</v>
      </c>
      <c r="AB13" s="59">
        <v>44358</v>
      </c>
      <c r="AC13" s="48" t="s">
        <v>149</v>
      </c>
      <c r="AD13" s="60">
        <v>0</v>
      </c>
    </row>
    <row r="14" spans="1:30">
      <c r="A14" s="61">
        <v>44086</v>
      </c>
      <c r="B14" s="48" t="s">
        <v>162</v>
      </c>
      <c r="C14" s="60">
        <v>0</v>
      </c>
      <c r="D14" s="59">
        <v>44116</v>
      </c>
      <c r="E14" s="47" t="s">
        <v>146</v>
      </c>
      <c r="F14" s="60">
        <v>906.9</v>
      </c>
      <c r="G14" s="59">
        <v>44147</v>
      </c>
      <c r="H14" s="47" t="s">
        <v>147</v>
      </c>
      <c r="I14" s="60">
        <v>906.9</v>
      </c>
      <c r="J14" s="59">
        <v>44177</v>
      </c>
      <c r="K14" s="48" t="s">
        <v>162</v>
      </c>
      <c r="L14" s="60">
        <v>0</v>
      </c>
      <c r="M14" s="59">
        <v>44208</v>
      </c>
      <c r="N14" s="47" t="s">
        <v>148</v>
      </c>
      <c r="O14" s="60">
        <v>906.9</v>
      </c>
      <c r="P14" s="59">
        <v>44239</v>
      </c>
      <c r="Q14" s="48" t="s">
        <v>149</v>
      </c>
      <c r="R14" s="60">
        <v>0</v>
      </c>
      <c r="S14" s="59">
        <v>44267</v>
      </c>
      <c r="T14" s="48" t="s">
        <v>149</v>
      </c>
      <c r="U14" s="60">
        <v>0</v>
      </c>
      <c r="V14" s="59">
        <v>44298</v>
      </c>
      <c r="W14" s="47" t="s">
        <v>146</v>
      </c>
      <c r="X14" s="60">
        <v>906.9</v>
      </c>
      <c r="Y14" s="59">
        <v>44328</v>
      </c>
      <c r="Z14" s="47" t="s">
        <v>161</v>
      </c>
      <c r="AA14" s="60">
        <v>906.9</v>
      </c>
      <c r="AB14" s="59">
        <v>44359</v>
      </c>
      <c r="AC14" s="48" t="s">
        <v>162</v>
      </c>
      <c r="AD14" s="60">
        <v>0</v>
      </c>
    </row>
    <row r="15" spans="1:30">
      <c r="A15" s="59">
        <v>44087</v>
      </c>
      <c r="B15" s="47" t="s">
        <v>143</v>
      </c>
      <c r="C15" s="60">
        <v>906.9</v>
      </c>
      <c r="D15" s="59">
        <v>44117</v>
      </c>
      <c r="E15" s="47" t="s">
        <v>148</v>
      </c>
      <c r="F15" s="60">
        <v>906.9</v>
      </c>
      <c r="G15" s="59">
        <v>44148</v>
      </c>
      <c r="H15" s="48" t="s">
        <v>149</v>
      </c>
      <c r="I15" s="60">
        <v>0</v>
      </c>
      <c r="J15" s="59">
        <v>44178</v>
      </c>
      <c r="K15" s="47" t="s">
        <v>143</v>
      </c>
      <c r="L15" s="60">
        <v>906.9</v>
      </c>
      <c r="M15" s="59">
        <v>44209</v>
      </c>
      <c r="N15" s="47" t="s">
        <v>161</v>
      </c>
      <c r="O15" s="60">
        <v>906.9</v>
      </c>
      <c r="P15" s="59">
        <v>44240</v>
      </c>
      <c r="Q15" s="48" t="s">
        <v>162</v>
      </c>
      <c r="R15" s="68">
        <v>0</v>
      </c>
      <c r="S15" s="59">
        <v>44268</v>
      </c>
      <c r="T15" s="48" t="s">
        <v>162</v>
      </c>
      <c r="U15" s="60">
        <v>0</v>
      </c>
      <c r="V15" s="59">
        <v>44299</v>
      </c>
      <c r="W15" s="47" t="s">
        <v>148</v>
      </c>
      <c r="X15" s="60">
        <v>906.9</v>
      </c>
      <c r="Y15" s="59">
        <v>44329</v>
      </c>
      <c r="Z15" s="47" t="s">
        <v>147</v>
      </c>
      <c r="AA15" s="60">
        <v>906.9</v>
      </c>
      <c r="AB15" s="59">
        <v>44360</v>
      </c>
      <c r="AC15" s="47" t="s">
        <v>143</v>
      </c>
      <c r="AD15" s="60">
        <v>906.9</v>
      </c>
    </row>
    <row r="16" spans="1:30">
      <c r="A16" s="59">
        <v>44088</v>
      </c>
      <c r="B16" s="47" t="s">
        <v>146</v>
      </c>
      <c r="C16" s="60">
        <v>906.9</v>
      </c>
      <c r="D16" s="74">
        <v>44118</v>
      </c>
      <c r="E16" s="75" t="s">
        <v>161</v>
      </c>
      <c r="F16" s="76">
        <v>0</v>
      </c>
      <c r="G16" s="59">
        <v>44149</v>
      </c>
      <c r="H16" s="48" t="s">
        <v>162</v>
      </c>
      <c r="I16" s="60">
        <v>0</v>
      </c>
      <c r="J16" s="59">
        <v>44179</v>
      </c>
      <c r="K16" s="47" t="s">
        <v>146</v>
      </c>
      <c r="L16" s="60">
        <v>906.9</v>
      </c>
      <c r="M16" s="59">
        <v>44210</v>
      </c>
      <c r="N16" s="47" t="s">
        <v>147</v>
      </c>
      <c r="O16" s="60">
        <v>906.9</v>
      </c>
      <c r="P16" s="59">
        <v>44241</v>
      </c>
      <c r="Q16" s="47" t="s">
        <v>143</v>
      </c>
      <c r="R16" s="60">
        <v>906.9</v>
      </c>
      <c r="S16" s="59">
        <v>44269</v>
      </c>
      <c r="T16" s="47" t="s">
        <v>143</v>
      </c>
      <c r="U16" s="60">
        <v>906.9</v>
      </c>
      <c r="V16" s="74">
        <v>44300</v>
      </c>
      <c r="W16" s="75" t="s">
        <v>161</v>
      </c>
      <c r="X16" s="76">
        <v>0</v>
      </c>
      <c r="Y16" s="59">
        <v>44330</v>
      </c>
      <c r="Z16" s="48" t="s">
        <v>149</v>
      </c>
      <c r="AA16" s="60">
        <v>0</v>
      </c>
      <c r="AB16" s="59">
        <v>44361</v>
      </c>
      <c r="AC16" s="47" t="s">
        <v>146</v>
      </c>
      <c r="AD16" s="60">
        <v>906.9</v>
      </c>
    </row>
    <row r="17" spans="1:30">
      <c r="A17" s="59">
        <v>44089</v>
      </c>
      <c r="B17" s="47" t="s">
        <v>148</v>
      </c>
      <c r="C17" s="60">
        <v>906.9</v>
      </c>
      <c r="D17" s="59">
        <v>44119</v>
      </c>
      <c r="E17" s="47" t="s">
        <v>147</v>
      </c>
      <c r="F17" s="60">
        <v>906.9</v>
      </c>
      <c r="G17" s="59">
        <v>44150</v>
      </c>
      <c r="H17" s="47" t="s">
        <v>143</v>
      </c>
      <c r="I17" s="60">
        <v>906.9</v>
      </c>
      <c r="J17" s="59">
        <v>44180</v>
      </c>
      <c r="K17" s="47" t="s">
        <v>148</v>
      </c>
      <c r="L17" s="60">
        <v>906.9</v>
      </c>
      <c r="M17" s="59">
        <v>44211</v>
      </c>
      <c r="N17" s="48" t="s">
        <v>149</v>
      </c>
      <c r="O17" s="60">
        <v>0</v>
      </c>
      <c r="P17" s="59">
        <v>44242</v>
      </c>
      <c r="Q17" s="47" t="s">
        <v>146</v>
      </c>
      <c r="R17" s="60">
        <v>906.9</v>
      </c>
      <c r="S17" s="59">
        <v>44270</v>
      </c>
      <c r="T17" s="47" t="s">
        <v>146</v>
      </c>
      <c r="U17" s="60">
        <v>906.9</v>
      </c>
      <c r="V17" s="74">
        <v>44301</v>
      </c>
      <c r="W17" s="75" t="s">
        <v>147</v>
      </c>
      <c r="X17" s="76">
        <v>0</v>
      </c>
      <c r="Y17" s="59">
        <v>44331</v>
      </c>
      <c r="Z17" s="48" t="s">
        <v>162</v>
      </c>
      <c r="AA17" s="60">
        <v>0</v>
      </c>
      <c r="AB17" s="59">
        <v>44362</v>
      </c>
      <c r="AC17" s="47" t="s">
        <v>148</v>
      </c>
      <c r="AD17" s="60">
        <v>906.9</v>
      </c>
    </row>
    <row r="18" spans="1:30">
      <c r="A18" s="59">
        <v>44090</v>
      </c>
      <c r="B18" s="47" t="s">
        <v>161</v>
      </c>
      <c r="C18" s="60">
        <v>906.9</v>
      </c>
      <c r="D18" s="59">
        <v>44120</v>
      </c>
      <c r="E18" s="48" t="s">
        <v>149</v>
      </c>
      <c r="F18" s="60">
        <v>0</v>
      </c>
      <c r="G18" s="59">
        <v>44151</v>
      </c>
      <c r="H18" s="47" t="s">
        <v>146</v>
      </c>
      <c r="I18" s="60">
        <v>906.9</v>
      </c>
      <c r="J18" s="59">
        <v>44181</v>
      </c>
      <c r="K18" s="47" t="s">
        <v>161</v>
      </c>
      <c r="L18" s="60">
        <v>906.9</v>
      </c>
      <c r="M18" s="59">
        <v>44212</v>
      </c>
      <c r="N18" s="48" t="s">
        <v>162</v>
      </c>
      <c r="O18" s="60">
        <v>0</v>
      </c>
      <c r="P18" s="59">
        <v>44243</v>
      </c>
      <c r="Q18" s="47" t="s">
        <v>148</v>
      </c>
      <c r="R18" s="60">
        <v>906.9</v>
      </c>
      <c r="S18" s="59">
        <v>44271</v>
      </c>
      <c r="T18" s="47" t="s">
        <v>148</v>
      </c>
      <c r="U18" s="60">
        <v>906.9</v>
      </c>
      <c r="V18" s="74">
        <v>44302</v>
      </c>
      <c r="W18" s="77" t="s">
        <v>149</v>
      </c>
      <c r="X18" s="76">
        <v>0</v>
      </c>
      <c r="Y18" s="59">
        <v>44332</v>
      </c>
      <c r="Z18" s="47" t="s">
        <v>143</v>
      </c>
      <c r="AA18" s="60">
        <v>906.9</v>
      </c>
      <c r="AB18" s="74">
        <v>44363</v>
      </c>
      <c r="AC18" s="75" t="s">
        <v>161</v>
      </c>
      <c r="AD18" s="76">
        <v>0</v>
      </c>
    </row>
    <row r="19" spans="1:30">
      <c r="A19" s="59">
        <v>44091</v>
      </c>
      <c r="B19" s="47" t="s">
        <v>147</v>
      </c>
      <c r="C19" s="60">
        <v>906.9</v>
      </c>
      <c r="D19" s="59">
        <v>44121</v>
      </c>
      <c r="E19" s="48" t="s">
        <v>162</v>
      </c>
      <c r="F19" s="60">
        <v>0</v>
      </c>
      <c r="G19" s="59">
        <v>44152</v>
      </c>
      <c r="H19" s="47" t="s">
        <v>148</v>
      </c>
      <c r="I19" s="60">
        <v>906.9</v>
      </c>
      <c r="J19" s="59">
        <v>44182</v>
      </c>
      <c r="K19" s="47" t="s">
        <v>147</v>
      </c>
      <c r="L19" s="60">
        <v>906.9</v>
      </c>
      <c r="M19" s="74">
        <v>44213</v>
      </c>
      <c r="N19" s="75" t="s">
        <v>143</v>
      </c>
      <c r="O19" s="76">
        <v>0</v>
      </c>
      <c r="P19" s="59">
        <v>44244</v>
      </c>
      <c r="Q19" s="47" t="s">
        <v>161</v>
      </c>
      <c r="R19" s="60">
        <v>906.9</v>
      </c>
      <c r="S19" s="59">
        <v>44272</v>
      </c>
      <c r="T19" s="47" t="s">
        <v>161</v>
      </c>
      <c r="U19" s="60">
        <v>906.9</v>
      </c>
      <c r="V19" s="74">
        <v>44303</v>
      </c>
      <c r="W19" s="77" t="s">
        <v>162</v>
      </c>
      <c r="X19" s="76">
        <v>0</v>
      </c>
      <c r="Y19" s="59">
        <v>44333</v>
      </c>
      <c r="Z19" s="47" t="s">
        <v>146</v>
      </c>
      <c r="AA19" s="60">
        <v>906.9</v>
      </c>
      <c r="AB19" s="59">
        <v>44364</v>
      </c>
      <c r="AC19" s="47" t="s">
        <v>147</v>
      </c>
      <c r="AD19" s="60">
        <v>906.9</v>
      </c>
    </row>
    <row r="20" spans="1:30">
      <c r="A20" s="61">
        <v>44092</v>
      </c>
      <c r="B20" s="48" t="s">
        <v>149</v>
      </c>
      <c r="C20" s="60">
        <v>0</v>
      </c>
      <c r="D20" s="59">
        <v>44122</v>
      </c>
      <c r="E20" s="47" t="s">
        <v>143</v>
      </c>
      <c r="F20" s="60">
        <v>906.9</v>
      </c>
      <c r="G20" s="59">
        <v>44153</v>
      </c>
      <c r="H20" s="47" t="s">
        <v>161</v>
      </c>
      <c r="I20" s="60">
        <v>906.9</v>
      </c>
      <c r="J20" s="59">
        <v>44183</v>
      </c>
      <c r="K20" s="48" t="s">
        <v>149</v>
      </c>
      <c r="L20" s="60">
        <v>0</v>
      </c>
      <c r="M20" s="74">
        <v>44214</v>
      </c>
      <c r="N20" s="75" t="s">
        <v>146</v>
      </c>
      <c r="O20" s="76">
        <v>0</v>
      </c>
      <c r="P20" s="59">
        <v>44245</v>
      </c>
      <c r="Q20" s="47" t="s">
        <v>147</v>
      </c>
      <c r="R20" s="60">
        <v>906.9</v>
      </c>
      <c r="S20" s="59">
        <v>44273</v>
      </c>
      <c r="T20" s="47" t="s">
        <v>147</v>
      </c>
      <c r="U20" s="60">
        <v>906.9</v>
      </c>
      <c r="V20" s="74">
        <v>44304</v>
      </c>
      <c r="W20" s="75" t="s">
        <v>143</v>
      </c>
      <c r="X20" s="76">
        <v>0</v>
      </c>
      <c r="Y20" s="59">
        <v>44334</v>
      </c>
      <c r="Z20" s="47" t="s">
        <v>148</v>
      </c>
      <c r="AA20" s="60">
        <v>906.9</v>
      </c>
      <c r="AB20" s="59">
        <v>44365</v>
      </c>
      <c r="AC20" s="48" t="s">
        <v>149</v>
      </c>
      <c r="AD20" s="60">
        <v>0</v>
      </c>
    </row>
    <row r="21" spans="1:30">
      <c r="A21" s="61">
        <v>44093</v>
      </c>
      <c r="B21" s="48" t="s">
        <v>162</v>
      </c>
      <c r="C21" s="60">
        <v>0</v>
      </c>
      <c r="D21" s="59">
        <v>44123</v>
      </c>
      <c r="E21" s="47" t="s">
        <v>146</v>
      </c>
      <c r="F21" s="60">
        <v>906.9</v>
      </c>
      <c r="G21" s="59">
        <v>44154</v>
      </c>
      <c r="H21" s="47" t="s">
        <v>147</v>
      </c>
      <c r="I21" s="60">
        <v>906.9</v>
      </c>
      <c r="J21" s="59">
        <v>44184</v>
      </c>
      <c r="K21" s="48" t="s">
        <v>162</v>
      </c>
      <c r="L21" s="60">
        <v>0</v>
      </c>
      <c r="M21" s="74">
        <v>44215</v>
      </c>
      <c r="N21" s="75" t="s">
        <v>148</v>
      </c>
      <c r="O21" s="76">
        <v>0</v>
      </c>
      <c r="P21" s="59">
        <v>44246</v>
      </c>
      <c r="Q21" s="48" t="s">
        <v>149</v>
      </c>
      <c r="R21" s="60">
        <v>0</v>
      </c>
      <c r="S21" s="59">
        <v>44274</v>
      </c>
      <c r="T21" s="48" t="s">
        <v>149</v>
      </c>
      <c r="U21" s="60">
        <v>0</v>
      </c>
      <c r="V21" s="74">
        <v>44305</v>
      </c>
      <c r="W21" s="75" t="s">
        <v>146</v>
      </c>
      <c r="X21" s="76">
        <v>0</v>
      </c>
      <c r="Y21" s="59">
        <v>44335</v>
      </c>
      <c r="Z21" s="47" t="s">
        <v>161</v>
      </c>
      <c r="AA21" s="60">
        <v>906.9</v>
      </c>
      <c r="AB21" s="59">
        <v>44366</v>
      </c>
      <c r="AC21" s="48" t="s">
        <v>162</v>
      </c>
      <c r="AD21" s="60">
        <v>0</v>
      </c>
    </row>
    <row r="22" spans="1:30">
      <c r="A22" s="59">
        <v>44094</v>
      </c>
      <c r="B22" s="47" t="s">
        <v>143</v>
      </c>
      <c r="C22" s="60">
        <v>906.9</v>
      </c>
      <c r="D22" s="59">
        <v>44124</v>
      </c>
      <c r="E22" s="47" t="s">
        <v>148</v>
      </c>
      <c r="F22" s="60">
        <v>906.9</v>
      </c>
      <c r="G22" s="59">
        <v>44155</v>
      </c>
      <c r="H22" s="48" t="s">
        <v>149</v>
      </c>
      <c r="I22" s="60">
        <v>0</v>
      </c>
      <c r="J22" s="59">
        <v>44185</v>
      </c>
      <c r="K22" s="47" t="s">
        <v>143</v>
      </c>
      <c r="L22" s="60">
        <v>906.9</v>
      </c>
      <c r="M22" s="74">
        <v>44216</v>
      </c>
      <c r="N22" s="75" t="s">
        <v>161</v>
      </c>
      <c r="O22" s="76">
        <v>0</v>
      </c>
      <c r="P22" s="59">
        <v>44247</v>
      </c>
      <c r="Q22" s="48" t="s">
        <v>162</v>
      </c>
      <c r="R22" s="68">
        <v>0</v>
      </c>
      <c r="S22" s="59">
        <v>44275</v>
      </c>
      <c r="T22" s="48" t="s">
        <v>162</v>
      </c>
      <c r="U22" s="60">
        <v>0</v>
      </c>
      <c r="V22" s="59">
        <v>44306</v>
      </c>
      <c r="W22" s="47" t="s">
        <v>148</v>
      </c>
      <c r="X22" s="60">
        <v>906.9</v>
      </c>
      <c r="Y22" s="59">
        <v>44336</v>
      </c>
      <c r="Z22" s="47" t="s">
        <v>147</v>
      </c>
      <c r="AA22" s="60">
        <v>906.9</v>
      </c>
      <c r="AB22" s="59">
        <v>44367</v>
      </c>
      <c r="AC22" s="47" t="s">
        <v>143</v>
      </c>
      <c r="AD22" s="60">
        <v>906.9</v>
      </c>
    </row>
    <row r="23" spans="1:30">
      <c r="A23" s="59">
        <v>44095</v>
      </c>
      <c r="B23" s="47" t="s">
        <v>146</v>
      </c>
      <c r="C23" s="60">
        <v>906.9</v>
      </c>
      <c r="D23" s="59">
        <v>44125</v>
      </c>
      <c r="E23" s="47" t="s">
        <v>161</v>
      </c>
      <c r="F23" s="60">
        <v>906.9</v>
      </c>
      <c r="G23" s="59">
        <v>44156</v>
      </c>
      <c r="H23" s="48" t="s">
        <v>162</v>
      </c>
      <c r="I23" s="60">
        <v>0</v>
      </c>
      <c r="J23" s="59">
        <v>44186</v>
      </c>
      <c r="K23" s="47" t="s">
        <v>146</v>
      </c>
      <c r="L23" s="60">
        <v>906.9</v>
      </c>
      <c r="M23" s="74">
        <v>44217</v>
      </c>
      <c r="N23" s="75" t="s">
        <v>147</v>
      </c>
      <c r="O23" s="76">
        <v>0</v>
      </c>
      <c r="P23" s="59">
        <v>44248</v>
      </c>
      <c r="Q23" s="47" t="s">
        <v>143</v>
      </c>
      <c r="R23" s="60">
        <v>906.9</v>
      </c>
      <c r="S23" s="59">
        <v>44276</v>
      </c>
      <c r="T23" s="47" t="s">
        <v>143</v>
      </c>
      <c r="U23" s="60">
        <v>906.9</v>
      </c>
      <c r="V23" s="59">
        <v>44307</v>
      </c>
      <c r="W23" s="47" t="s">
        <v>161</v>
      </c>
      <c r="X23" s="60">
        <v>906.9</v>
      </c>
      <c r="Y23" s="59">
        <v>44337</v>
      </c>
      <c r="Z23" s="48" t="s">
        <v>149</v>
      </c>
      <c r="AA23" s="60">
        <v>0</v>
      </c>
      <c r="AB23" s="59">
        <v>44368</v>
      </c>
      <c r="AC23" s="47" t="s">
        <v>146</v>
      </c>
      <c r="AD23" s="60">
        <v>906.9</v>
      </c>
    </row>
    <row r="24" spans="1:30">
      <c r="A24" s="59">
        <v>44096</v>
      </c>
      <c r="B24" s="47" t="s">
        <v>148</v>
      </c>
      <c r="C24" s="60">
        <v>906.9</v>
      </c>
      <c r="D24" s="59">
        <v>44126</v>
      </c>
      <c r="E24" s="47" t="s">
        <v>147</v>
      </c>
      <c r="F24" s="60">
        <v>906.9</v>
      </c>
      <c r="G24" s="59">
        <v>44157</v>
      </c>
      <c r="H24" s="47" t="s">
        <v>143</v>
      </c>
      <c r="I24" s="60">
        <v>906.9</v>
      </c>
      <c r="J24" s="59">
        <v>44187</v>
      </c>
      <c r="K24" s="47" t="s">
        <v>148</v>
      </c>
      <c r="L24" s="60">
        <v>906.9</v>
      </c>
      <c r="M24" s="74">
        <v>44218</v>
      </c>
      <c r="N24" s="77" t="s">
        <v>149</v>
      </c>
      <c r="O24" s="76">
        <v>0</v>
      </c>
      <c r="P24" s="59">
        <v>44249</v>
      </c>
      <c r="Q24" s="47" t="s">
        <v>146</v>
      </c>
      <c r="R24" s="60">
        <v>906.9</v>
      </c>
      <c r="S24" s="59">
        <v>44277</v>
      </c>
      <c r="T24" s="47" t="s">
        <v>146</v>
      </c>
      <c r="U24" s="60">
        <v>906.9</v>
      </c>
      <c r="V24" s="59">
        <v>44308</v>
      </c>
      <c r="W24" s="47" t="s">
        <v>147</v>
      </c>
      <c r="X24" s="60">
        <v>906.9</v>
      </c>
      <c r="Y24" s="59">
        <v>44338</v>
      </c>
      <c r="Z24" s="48" t="s">
        <v>162</v>
      </c>
      <c r="AA24" s="60">
        <v>0</v>
      </c>
      <c r="AB24" s="59">
        <v>44369</v>
      </c>
      <c r="AC24" s="47" t="s">
        <v>148</v>
      </c>
      <c r="AD24" s="60">
        <v>906.9</v>
      </c>
    </row>
    <row r="25" spans="1:30">
      <c r="A25" s="59">
        <v>44097</v>
      </c>
      <c r="B25" s="47" t="s">
        <v>161</v>
      </c>
      <c r="C25" s="60">
        <v>906.9</v>
      </c>
      <c r="D25" s="59">
        <v>44127</v>
      </c>
      <c r="E25" s="48" t="s">
        <v>149</v>
      </c>
      <c r="F25" s="60">
        <v>0</v>
      </c>
      <c r="G25" s="59">
        <v>44158</v>
      </c>
      <c r="H25" s="47" t="s">
        <v>146</v>
      </c>
      <c r="I25" s="60">
        <v>906.9</v>
      </c>
      <c r="J25" s="59">
        <v>44188</v>
      </c>
      <c r="K25" s="75" t="s">
        <v>161</v>
      </c>
      <c r="L25" s="76">
        <v>0</v>
      </c>
      <c r="M25" s="74">
        <v>44219</v>
      </c>
      <c r="N25" s="77" t="s">
        <v>162</v>
      </c>
      <c r="O25" s="76">
        <v>0</v>
      </c>
      <c r="P25" s="59">
        <v>44250</v>
      </c>
      <c r="Q25" s="47" t="s">
        <v>148</v>
      </c>
      <c r="R25" s="60">
        <v>906.9</v>
      </c>
      <c r="S25" s="59">
        <v>44278</v>
      </c>
      <c r="T25" s="47" t="s">
        <v>148</v>
      </c>
      <c r="U25" s="60">
        <v>906.9</v>
      </c>
      <c r="V25" s="59">
        <v>44309</v>
      </c>
      <c r="W25" s="48" t="s">
        <v>149</v>
      </c>
      <c r="X25" s="60">
        <v>0</v>
      </c>
      <c r="Y25" s="59">
        <v>44339</v>
      </c>
      <c r="Z25" s="47" t="s">
        <v>143</v>
      </c>
      <c r="AA25" s="60">
        <v>906.9</v>
      </c>
      <c r="AB25" s="59">
        <v>44370</v>
      </c>
      <c r="AC25" s="47" t="s">
        <v>161</v>
      </c>
      <c r="AD25" s="60">
        <v>906.9</v>
      </c>
    </row>
    <row r="26" spans="1:30">
      <c r="A26" s="59">
        <v>44098</v>
      </c>
      <c r="B26" s="47" t="s">
        <v>147</v>
      </c>
      <c r="C26" s="60">
        <v>906.9</v>
      </c>
      <c r="D26" s="59">
        <v>44128</v>
      </c>
      <c r="E26" s="48" t="s">
        <v>162</v>
      </c>
      <c r="F26" s="60">
        <v>0</v>
      </c>
      <c r="G26" s="59">
        <v>44159</v>
      </c>
      <c r="H26" s="47" t="s">
        <v>148</v>
      </c>
      <c r="I26" s="60">
        <v>906.9</v>
      </c>
      <c r="J26" s="59">
        <v>44189</v>
      </c>
      <c r="K26" s="75" t="s">
        <v>147</v>
      </c>
      <c r="L26" s="76">
        <v>0</v>
      </c>
      <c r="M26" s="74">
        <v>44220</v>
      </c>
      <c r="N26" s="75" t="s">
        <v>143</v>
      </c>
      <c r="O26" s="76">
        <v>0</v>
      </c>
      <c r="P26" s="59">
        <v>44251</v>
      </c>
      <c r="Q26" s="47" t="s">
        <v>161</v>
      </c>
      <c r="R26" s="60">
        <v>906.9</v>
      </c>
      <c r="S26" s="59">
        <v>44279</v>
      </c>
      <c r="T26" s="47" t="s">
        <v>161</v>
      </c>
      <c r="U26" s="60">
        <v>906.9</v>
      </c>
      <c r="V26" s="59">
        <v>44310</v>
      </c>
      <c r="W26" s="48" t="s">
        <v>162</v>
      </c>
      <c r="X26" s="60">
        <v>0</v>
      </c>
      <c r="Y26" s="59">
        <v>44340</v>
      </c>
      <c r="Z26" s="47" t="s">
        <v>146</v>
      </c>
      <c r="AA26" s="60">
        <v>906.9</v>
      </c>
      <c r="AB26" s="59">
        <v>44371</v>
      </c>
      <c r="AC26" s="47" t="s">
        <v>147</v>
      </c>
      <c r="AD26" s="60">
        <v>906.9</v>
      </c>
    </row>
    <row r="27" spans="1:30">
      <c r="A27" s="61">
        <v>44099</v>
      </c>
      <c r="B27" s="48" t="s">
        <v>149</v>
      </c>
      <c r="C27" s="60">
        <v>0</v>
      </c>
      <c r="D27" s="59">
        <v>44129</v>
      </c>
      <c r="E27" s="47" t="s">
        <v>143</v>
      </c>
      <c r="F27" s="60">
        <v>906.9</v>
      </c>
      <c r="G27" s="59">
        <v>44160</v>
      </c>
      <c r="H27" s="47" t="s">
        <v>161</v>
      </c>
      <c r="I27" s="60">
        <v>906.9</v>
      </c>
      <c r="J27" s="59">
        <v>44190</v>
      </c>
      <c r="K27" s="77" t="s">
        <v>149</v>
      </c>
      <c r="L27" s="76">
        <v>0</v>
      </c>
      <c r="M27" s="74">
        <v>44221</v>
      </c>
      <c r="N27" s="75" t="s">
        <v>146</v>
      </c>
      <c r="O27" s="76">
        <v>0</v>
      </c>
      <c r="P27" s="59">
        <v>44252</v>
      </c>
      <c r="Q27" s="47" t="s">
        <v>147</v>
      </c>
      <c r="R27" s="60">
        <v>906.9</v>
      </c>
      <c r="S27" s="59">
        <v>44280</v>
      </c>
      <c r="T27" s="47" t="s">
        <v>147</v>
      </c>
      <c r="U27" s="60">
        <v>906.9</v>
      </c>
      <c r="V27" s="59">
        <v>44311</v>
      </c>
      <c r="W27" s="47" t="s">
        <v>143</v>
      </c>
      <c r="X27" s="60">
        <v>906.9</v>
      </c>
      <c r="Y27" s="59">
        <v>44341</v>
      </c>
      <c r="Z27" s="47" t="s">
        <v>148</v>
      </c>
      <c r="AA27" s="60">
        <v>906.9</v>
      </c>
      <c r="AB27" s="74">
        <v>44372</v>
      </c>
      <c r="AC27" s="77" t="s">
        <v>149</v>
      </c>
      <c r="AD27" s="76">
        <v>0</v>
      </c>
    </row>
    <row r="28" spans="1:30">
      <c r="A28" s="61">
        <v>44100</v>
      </c>
      <c r="B28" s="48" t="s">
        <v>162</v>
      </c>
      <c r="C28" s="60">
        <v>0</v>
      </c>
      <c r="D28" s="59">
        <v>44130</v>
      </c>
      <c r="E28" s="47" t="s">
        <v>146</v>
      </c>
      <c r="F28" s="60">
        <v>906.9</v>
      </c>
      <c r="G28" s="59">
        <v>44161</v>
      </c>
      <c r="H28" s="47" t="s">
        <v>147</v>
      </c>
      <c r="I28" s="60">
        <v>906.9</v>
      </c>
      <c r="J28" s="59">
        <v>44191</v>
      </c>
      <c r="K28" s="77" t="s">
        <v>162</v>
      </c>
      <c r="L28" s="76">
        <v>0</v>
      </c>
      <c r="M28" s="74">
        <v>44222</v>
      </c>
      <c r="N28" s="75" t="s">
        <v>148</v>
      </c>
      <c r="O28" s="76">
        <v>0</v>
      </c>
      <c r="P28" s="59">
        <v>44253</v>
      </c>
      <c r="Q28" s="48" t="s">
        <v>149</v>
      </c>
      <c r="R28" s="68">
        <v>0</v>
      </c>
      <c r="S28" s="59">
        <v>44281</v>
      </c>
      <c r="T28" s="48" t="s">
        <v>149</v>
      </c>
      <c r="U28" s="60">
        <v>0</v>
      </c>
      <c r="V28" s="59">
        <v>44312</v>
      </c>
      <c r="W28" s="47" t="s">
        <v>146</v>
      </c>
      <c r="X28" s="60">
        <v>906.9</v>
      </c>
      <c r="Y28" s="59">
        <v>44342</v>
      </c>
      <c r="Z28" s="47" t="s">
        <v>161</v>
      </c>
      <c r="AA28" s="60">
        <v>906.9</v>
      </c>
      <c r="AB28" s="74">
        <v>44373</v>
      </c>
      <c r="AC28" s="77" t="s">
        <v>162</v>
      </c>
      <c r="AD28" s="76">
        <v>0</v>
      </c>
    </row>
    <row r="29" spans="1:30">
      <c r="A29" s="59">
        <v>44101</v>
      </c>
      <c r="B29" s="47" t="s">
        <v>143</v>
      </c>
      <c r="C29" s="60">
        <v>906.9</v>
      </c>
      <c r="D29" s="59">
        <v>44131</v>
      </c>
      <c r="E29" s="47" t="s">
        <v>148</v>
      </c>
      <c r="F29" s="60">
        <v>906.9</v>
      </c>
      <c r="G29" s="59">
        <v>44162</v>
      </c>
      <c r="H29" s="48" t="s">
        <v>149</v>
      </c>
      <c r="I29" s="60">
        <v>0</v>
      </c>
      <c r="J29" s="59">
        <v>44192</v>
      </c>
      <c r="K29" s="75" t="s">
        <v>143</v>
      </c>
      <c r="L29" s="76">
        <v>0</v>
      </c>
      <c r="M29" s="74">
        <v>44223</v>
      </c>
      <c r="N29" s="75" t="s">
        <v>161</v>
      </c>
      <c r="O29" s="76">
        <v>0</v>
      </c>
      <c r="P29" s="59">
        <v>44254</v>
      </c>
      <c r="Q29" s="48" t="s">
        <v>162</v>
      </c>
      <c r="R29" s="68">
        <v>0</v>
      </c>
      <c r="S29" s="59">
        <v>44282</v>
      </c>
      <c r="T29" s="48" t="s">
        <v>162</v>
      </c>
      <c r="U29" s="60">
        <v>0</v>
      </c>
      <c r="V29" s="59">
        <v>44313</v>
      </c>
      <c r="W29" s="47" t="s">
        <v>148</v>
      </c>
      <c r="X29" s="60">
        <v>906.9</v>
      </c>
      <c r="Y29" s="59">
        <v>44343</v>
      </c>
      <c r="Z29" s="47" t="s">
        <v>147</v>
      </c>
      <c r="AA29" s="60">
        <v>906.9</v>
      </c>
      <c r="AB29" s="74">
        <v>44374</v>
      </c>
      <c r="AC29" s="75" t="s">
        <v>143</v>
      </c>
      <c r="AD29" s="76">
        <v>0</v>
      </c>
    </row>
    <row r="30" spans="1:30">
      <c r="A30" s="59">
        <v>44102</v>
      </c>
      <c r="B30" s="47" t="s">
        <v>146</v>
      </c>
      <c r="C30" s="60">
        <v>906.9</v>
      </c>
      <c r="D30" s="59">
        <v>44132</v>
      </c>
      <c r="E30" s="47" t="s">
        <v>161</v>
      </c>
      <c r="F30" s="60">
        <v>906.9</v>
      </c>
      <c r="G30" s="59">
        <v>44163</v>
      </c>
      <c r="H30" s="48" t="s">
        <v>162</v>
      </c>
      <c r="I30" s="60">
        <v>0</v>
      </c>
      <c r="J30" s="59">
        <v>44193</v>
      </c>
      <c r="K30" s="75" t="s">
        <v>146</v>
      </c>
      <c r="L30" s="76">
        <v>0</v>
      </c>
      <c r="M30" s="74">
        <v>44224</v>
      </c>
      <c r="N30" s="75" t="s">
        <v>147</v>
      </c>
      <c r="O30" s="76">
        <v>0</v>
      </c>
      <c r="P30" s="59">
        <v>44255</v>
      </c>
      <c r="Q30" s="47" t="s">
        <v>143</v>
      </c>
      <c r="R30" s="60">
        <v>906.9</v>
      </c>
      <c r="S30" s="59">
        <v>44283</v>
      </c>
      <c r="T30" s="47" t="s">
        <v>143</v>
      </c>
      <c r="U30" s="60">
        <v>906.9</v>
      </c>
      <c r="V30" s="59">
        <v>44314</v>
      </c>
      <c r="W30" s="47" t="s">
        <v>144</v>
      </c>
      <c r="X30" s="60">
        <v>906.9</v>
      </c>
      <c r="Y30" s="59">
        <v>44344</v>
      </c>
      <c r="Z30" s="48" t="s">
        <v>149</v>
      </c>
      <c r="AA30" s="60">
        <v>0</v>
      </c>
      <c r="AB30" s="74">
        <v>44375</v>
      </c>
      <c r="AC30" s="75" t="s">
        <v>146</v>
      </c>
      <c r="AD30" s="76">
        <v>0</v>
      </c>
    </row>
    <row r="31" spans="1:30">
      <c r="A31" s="59">
        <v>44103</v>
      </c>
      <c r="B31" s="47" t="s">
        <v>148</v>
      </c>
      <c r="C31" s="60">
        <v>906.9</v>
      </c>
      <c r="D31" s="59">
        <v>44133</v>
      </c>
      <c r="E31" s="47" t="s">
        <v>147</v>
      </c>
      <c r="F31" s="60">
        <v>906.9</v>
      </c>
      <c r="G31" s="59">
        <v>44164</v>
      </c>
      <c r="H31" s="47" t="s">
        <v>143</v>
      </c>
      <c r="I31" s="60">
        <v>906.9</v>
      </c>
      <c r="J31" s="59">
        <v>44194</v>
      </c>
      <c r="K31" s="75" t="s">
        <v>148</v>
      </c>
      <c r="L31" s="76">
        <v>0</v>
      </c>
      <c r="M31" s="74">
        <v>44225</v>
      </c>
      <c r="N31" s="77" t="s">
        <v>149</v>
      </c>
      <c r="O31" s="76">
        <v>0</v>
      </c>
      <c r="P31" s="59"/>
      <c r="R31" s="68"/>
      <c r="S31" s="59">
        <v>44284</v>
      </c>
      <c r="T31" s="47" t="s">
        <v>146</v>
      </c>
      <c r="U31" s="60">
        <v>906.9</v>
      </c>
      <c r="V31" s="59">
        <v>44315</v>
      </c>
      <c r="W31" s="47" t="s">
        <v>147</v>
      </c>
      <c r="X31" s="60">
        <v>906.9</v>
      </c>
      <c r="Y31" s="59">
        <v>44345</v>
      </c>
      <c r="Z31" s="48" t="s">
        <v>162</v>
      </c>
      <c r="AA31" s="60">
        <v>0</v>
      </c>
      <c r="AB31" s="74">
        <v>44376</v>
      </c>
      <c r="AC31" s="75" t="s">
        <v>148</v>
      </c>
      <c r="AD31" s="76">
        <v>0</v>
      </c>
    </row>
    <row r="32" spans="1:30">
      <c r="A32" s="59">
        <v>44104</v>
      </c>
      <c r="B32" s="47" t="s">
        <v>144</v>
      </c>
      <c r="C32" s="60">
        <v>906.9</v>
      </c>
      <c r="D32" s="59">
        <v>44134</v>
      </c>
      <c r="E32" s="48" t="s">
        <v>149</v>
      </c>
      <c r="F32" s="60">
        <v>0</v>
      </c>
      <c r="G32" s="59">
        <v>44165</v>
      </c>
      <c r="H32" s="47" t="s">
        <v>146</v>
      </c>
      <c r="I32" s="60">
        <v>906.9</v>
      </c>
      <c r="J32" s="59">
        <v>44195</v>
      </c>
      <c r="K32" s="75" t="s">
        <v>161</v>
      </c>
      <c r="L32" s="76">
        <v>0</v>
      </c>
      <c r="M32" s="74">
        <v>44226</v>
      </c>
      <c r="N32" s="77" t="s">
        <v>162</v>
      </c>
      <c r="O32" s="76">
        <v>0</v>
      </c>
      <c r="P32" s="59"/>
      <c r="R32" s="60"/>
      <c r="S32" s="59">
        <v>44285</v>
      </c>
      <c r="T32" s="47" t="s">
        <v>148</v>
      </c>
      <c r="U32" s="60">
        <v>906.9</v>
      </c>
      <c r="V32" s="59">
        <v>44316</v>
      </c>
      <c r="W32" s="48" t="s">
        <v>149</v>
      </c>
      <c r="X32" s="60">
        <v>0</v>
      </c>
      <c r="Y32" s="59">
        <v>44346</v>
      </c>
      <c r="Z32" s="47" t="s">
        <v>143</v>
      </c>
      <c r="AA32" s="60">
        <v>906.9</v>
      </c>
      <c r="AB32" s="74">
        <v>44377</v>
      </c>
      <c r="AC32" s="75" t="s">
        <v>144</v>
      </c>
      <c r="AD32" s="76"/>
    </row>
    <row r="33" spans="1:31">
      <c r="A33" s="59"/>
      <c r="C33" s="60"/>
      <c r="D33" s="59">
        <v>44135</v>
      </c>
      <c r="E33" s="48" t="s">
        <v>162</v>
      </c>
      <c r="F33" s="60">
        <v>0</v>
      </c>
      <c r="G33" s="59"/>
      <c r="I33" s="68"/>
      <c r="J33" s="59">
        <v>44196</v>
      </c>
      <c r="K33" s="75" t="s">
        <v>147</v>
      </c>
      <c r="L33" s="76">
        <v>0</v>
      </c>
      <c r="M33" s="59">
        <v>44227</v>
      </c>
      <c r="N33" s="47" t="s">
        <v>143</v>
      </c>
      <c r="O33" s="60">
        <v>906.9</v>
      </c>
      <c r="P33" s="62"/>
      <c r="R33" s="60"/>
      <c r="S33" s="59">
        <v>44286</v>
      </c>
      <c r="T33" s="47" t="s">
        <v>161</v>
      </c>
      <c r="U33" s="60">
        <v>906.9</v>
      </c>
      <c r="V33" s="59"/>
      <c r="X33" s="60"/>
      <c r="Y33" s="59">
        <v>44347</v>
      </c>
      <c r="Z33" s="47" t="s">
        <v>146</v>
      </c>
      <c r="AA33" s="60">
        <v>906.9</v>
      </c>
      <c r="AB33" s="59"/>
      <c r="AD33" s="60"/>
    </row>
    <row r="34" spans="1:31">
      <c r="A34" s="62"/>
      <c r="C34" s="60"/>
      <c r="D34" s="62"/>
      <c r="F34" s="60"/>
      <c r="G34" s="62"/>
      <c r="I34" s="60"/>
      <c r="J34" s="62"/>
      <c r="L34" s="60"/>
      <c r="M34" s="62"/>
      <c r="O34" s="60"/>
      <c r="P34" s="62"/>
      <c r="R34" s="60"/>
      <c r="S34" s="62"/>
      <c r="U34" s="60"/>
      <c r="V34" s="62"/>
      <c r="X34" s="60"/>
      <c r="Y34" s="62"/>
      <c r="AA34" s="60"/>
      <c r="AB34" s="62"/>
      <c r="AD34" s="60"/>
      <c r="AE34" s="49" t="s">
        <v>150</v>
      </c>
    </row>
    <row r="35" spans="1:31" s="50" customFormat="1" ht="38.25">
      <c r="A35" s="63" t="s">
        <v>151</v>
      </c>
      <c r="C35" s="64">
        <v>22</v>
      </c>
      <c r="D35" s="63" t="s">
        <v>151</v>
      </c>
      <c r="F35" s="64">
        <v>21</v>
      </c>
      <c r="G35" s="63" t="s">
        <v>151</v>
      </c>
      <c r="I35" s="64">
        <v>20</v>
      </c>
      <c r="J35" s="63" t="s">
        <v>151</v>
      </c>
      <c r="L35" s="64">
        <v>16</v>
      </c>
      <c r="M35" s="63" t="s">
        <v>151</v>
      </c>
      <c r="O35" s="64">
        <v>10</v>
      </c>
      <c r="P35" s="63" t="s">
        <v>151</v>
      </c>
      <c r="R35" s="64">
        <v>20</v>
      </c>
      <c r="S35" s="63" t="s">
        <v>151</v>
      </c>
      <c r="U35" s="64">
        <v>23</v>
      </c>
      <c r="V35" s="63" t="s">
        <v>151</v>
      </c>
      <c r="X35" s="64">
        <v>17</v>
      </c>
      <c r="Y35" s="63" t="s">
        <v>151</v>
      </c>
      <c r="AA35" s="64">
        <v>20</v>
      </c>
      <c r="AB35" s="63" t="s">
        <v>151</v>
      </c>
      <c r="AD35" s="64">
        <v>17</v>
      </c>
      <c r="AE35" s="55">
        <f>C35+F35+I35+L35+O35+R35+U35+X35+AA35+AD35</f>
        <v>186</v>
      </c>
    </row>
    <row r="36" spans="1:31" s="51" customFormat="1" ht="13.5" thickBot="1">
      <c r="A36" s="65" t="s">
        <v>152</v>
      </c>
      <c r="B36" s="66"/>
      <c r="C36" s="67">
        <f>SUM(C3:C33)</f>
        <v>19951.8</v>
      </c>
      <c r="D36" s="65" t="s">
        <v>152</v>
      </c>
      <c r="E36" s="66"/>
      <c r="F36" s="67">
        <f>SUM(F3:F35)</f>
        <v>18158.999999999996</v>
      </c>
      <c r="G36" s="65" t="s">
        <v>152</v>
      </c>
      <c r="H36" s="66"/>
      <c r="I36" s="67">
        <f>SUM(I3:I35)</f>
        <v>18157.999999999996</v>
      </c>
      <c r="J36" s="65" t="s">
        <v>152</v>
      </c>
      <c r="K36" s="66"/>
      <c r="L36" s="67">
        <f>SUM(L3:L35)</f>
        <v>14526.399999999996</v>
      </c>
      <c r="M36" s="65" t="s">
        <v>152</v>
      </c>
      <c r="N36" s="66"/>
      <c r="O36" s="67">
        <f>SUM(O3:O34)</f>
        <v>9068.9999999999982</v>
      </c>
      <c r="P36" s="65" t="s">
        <v>152</v>
      </c>
      <c r="Q36" s="66"/>
      <c r="R36" s="67">
        <f>SUM(R3:R34)</f>
        <v>18137.999999999996</v>
      </c>
      <c r="S36" s="65" t="s">
        <v>152</v>
      </c>
      <c r="T36" s="66"/>
      <c r="U36" s="67">
        <f>SUM(U3:U35)</f>
        <v>20881.7</v>
      </c>
      <c r="V36" s="65" t="s">
        <v>152</v>
      </c>
      <c r="W36" s="66"/>
      <c r="X36" s="67">
        <f>SUM(X3:X35)</f>
        <v>15434.299999999996</v>
      </c>
      <c r="Y36" s="65" t="s">
        <v>152</v>
      </c>
      <c r="Z36" s="66"/>
      <c r="AA36" s="67">
        <f>SUM(AA3:AA35)</f>
        <v>18157.999999999996</v>
      </c>
      <c r="AB36" s="65" t="s">
        <v>152</v>
      </c>
      <c r="AC36" s="66"/>
      <c r="AD36" s="67">
        <f>SUM(AD3:AD34)</f>
        <v>15417.299999999996</v>
      </c>
      <c r="AE36" s="51">
        <f>C36+F36+I36+L36+O36+R36+U36+X36+AA36+AD36</f>
        <v>167893.49999999997</v>
      </c>
    </row>
    <row r="39" spans="1:31">
      <c r="B39" s="52"/>
      <c r="C39" s="52"/>
    </row>
    <row r="40" spans="1:31">
      <c r="A40" s="50" t="s">
        <v>153</v>
      </c>
      <c r="B40" s="54">
        <v>185.5</v>
      </c>
      <c r="C40" s="49"/>
      <c r="E40" s="52"/>
      <c r="F40" s="52"/>
      <c r="H40" s="52"/>
      <c r="I40" s="52"/>
      <c r="K40" s="52"/>
      <c r="L40" s="52"/>
    </row>
    <row r="41" spans="1:31" s="53" customFormat="1">
      <c r="A41" s="47" t="s">
        <v>154</v>
      </c>
      <c r="B41" s="52">
        <v>721.4</v>
      </c>
      <c r="C41" s="52"/>
      <c r="D41" s="50"/>
      <c r="E41" s="54"/>
      <c r="F41" s="49"/>
      <c r="G41" s="50"/>
      <c r="H41" s="54"/>
      <c r="I41" s="49"/>
      <c r="J41" s="50"/>
      <c r="K41" s="54"/>
      <c r="L41" s="49"/>
      <c r="M41" s="50"/>
      <c r="O41" s="50"/>
      <c r="P41" s="50"/>
      <c r="R41" s="50"/>
      <c r="S41" s="50"/>
      <c r="U41" s="50"/>
      <c r="V41" s="50"/>
      <c r="X41" s="50"/>
      <c r="Y41" s="50"/>
      <c r="AA41" s="50"/>
      <c r="AB41" s="50"/>
      <c r="AD41" s="50"/>
    </row>
    <row r="42" spans="1:31">
      <c r="A42" s="47" t="s">
        <v>180</v>
      </c>
      <c r="B42" s="49">
        <f>SUM(B40:B41)</f>
        <v>906.9</v>
      </c>
      <c r="C42" s="49"/>
      <c r="E42" s="52"/>
      <c r="F42" s="52"/>
      <c r="H42" s="52"/>
      <c r="I42" s="52"/>
      <c r="K42" s="52"/>
      <c r="L42" s="52"/>
    </row>
    <row r="43" spans="1:31">
      <c r="B43" s="49"/>
      <c r="C43" s="49"/>
      <c r="E43" s="49"/>
      <c r="F43" s="50"/>
      <c r="J43" s="50"/>
    </row>
    <row r="44" spans="1:31">
      <c r="G44" s="52"/>
      <c r="H44" s="52"/>
    </row>
    <row r="45" spans="1:31">
      <c r="F45" s="50"/>
      <c r="G45" s="49"/>
      <c r="H45" s="54"/>
      <c r="I45" s="50"/>
      <c r="J45" s="55"/>
      <c r="K45" s="53"/>
      <c r="L45" s="50"/>
    </row>
    <row r="46" spans="1:31">
      <c r="G46" s="52"/>
      <c r="H46" s="52"/>
    </row>
    <row r="47" spans="1:31">
      <c r="G47" s="49"/>
      <c r="H47" s="49"/>
    </row>
  </sheetData>
  <mergeCells count="10">
    <mergeCell ref="S1:U1"/>
    <mergeCell ref="V1:X1"/>
    <mergeCell ref="Y1:AA1"/>
    <mergeCell ref="AB1:AD1"/>
    <mergeCell ref="A1:C1"/>
    <mergeCell ref="D1:F1"/>
    <mergeCell ref="G1:I1"/>
    <mergeCell ref="J1:L1"/>
    <mergeCell ref="M1:O1"/>
    <mergeCell ref="P1:R1"/>
  </mergeCells>
  <pageMargins left="0.7" right="0.7" top="0.75" bottom="0.75" header="0.3" footer="0.3"/>
  <pageSetup paperSize="8" scale="62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Dowozy</vt:lpstr>
      <vt:lpstr>Odwozy</vt:lpstr>
      <vt:lpstr>Rozliczenie kilometrów</vt:lpstr>
      <vt:lpstr>Dowozy!Obszar_wydruku</vt:lpstr>
      <vt:lpstr>Odwozy!Obszar_wydruku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Aleksandra Karbowy</cp:lastModifiedBy>
  <cp:lastPrinted>2021-05-31T09:34:18Z</cp:lastPrinted>
  <dcterms:created xsi:type="dcterms:W3CDTF">2017-06-30T07:53:25Z</dcterms:created>
  <dcterms:modified xsi:type="dcterms:W3CDTF">2021-06-07T08:41:12Z</dcterms:modified>
</cp:coreProperties>
</file>