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lukasiewiczgov-my.sharepoint.com/personal/magdalena_dudzinska_pit_lukasiewicz_gov_pl/Documents/Pulpit/zmiany gaz/"/>
    </mc:Choice>
  </mc:AlternateContent>
  <xr:revisionPtr revIDLastSave="2384" documentId="8_{49E3B2AF-CCC7-4C49-AEE1-9C67DF99386C}" xr6:coauthVersionLast="47" xr6:coauthVersionMax="47" xr10:uidLastSave="{94C18CE8-95E4-43BD-AA6E-6378C5F25372}"/>
  <bookViews>
    <workbookView xWindow="-120" yWindow="-120" windowWidth="29040" windowHeight="15840" tabRatio="862" xr2:uid="{00000000-000D-0000-FFFF-FFFF00000000}"/>
  </bookViews>
  <sheets>
    <sheet name="2023" sheetId="3" r:id="rId1"/>
    <sheet name="Arkusz1" sheetId="2" r:id="rId2"/>
  </sheets>
  <definedNames>
    <definedName name="_xlnm._FilterDatabase" localSheetId="0" hidden="1">'2023'!$A$8:$CD$46</definedName>
    <definedName name="Excel_BuiltIn__FilterDatabase" localSheetId="0">'2023'!#REF!</definedName>
    <definedName name="_xlnm.Print_Area" localSheetId="0">'2023'!$A$1:$CD$40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9" i="3" l="1"/>
  <c r="AM10" i="3"/>
  <c r="AM11" i="3"/>
  <c r="AM12" i="3"/>
  <c r="AM13" i="3"/>
  <c r="AM14" i="3"/>
  <c r="AM15" i="3"/>
  <c r="AM16" i="3"/>
  <c r="AM17" i="3"/>
  <c r="AM18" i="3"/>
  <c r="AM19" i="3"/>
  <c r="AM20" i="3"/>
  <c r="AM21" i="3"/>
  <c r="AG44" i="3"/>
  <c r="AG42" i="3"/>
  <c r="AG41" i="3"/>
  <c r="AG40" i="3"/>
  <c r="AG39" i="3"/>
  <c r="AG38" i="3"/>
  <c r="AG36" i="3"/>
  <c r="AG35" i="3"/>
  <c r="AG33" i="3"/>
  <c r="AG32" i="3"/>
  <c r="AG31" i="3"/>
  <c r="AG30" i="3"/>
  <c r="AG29" i="3"/>
  <c r="AG28" i="3"/>
  <c r="AG27" i="3"/>
  <c r="AG25" i="3"/>
  <c r="AM45" i="3"/>
  <c r="AM43" i="3"/>
  <c r="AM38" i="3"/>
  <c r="AM39" i="3"/>
  <c r="AM40" i="3"/>
  <c r="AM41" i="3"/>
  <c r="AM37" i="3"/>
  <c r="AM35" i="3"/>
  <c r="AM34" i="3"/>
  <c r="AM28" i="3"/>
  <c r="AM29" i="3"/>
  <c r="AM30" i="3"/>
  <c r="AM31" i="3"/>
  <c r="AM32" i="3"/>
  <c r="AM27" i="3"/>
  <c r="AM26" i="3"/>
  <c r="AM22" i="3"/>
  <c r="AM23" i="3"/>
  <c r="AM24" i="3"/>
  <c r="AJ44" i="3"/>
  <c r="AJ39" i="3"/>
  <c r="AJ40" i="3"/>
  <c r="AJ41" i="3"/>
  <c r="AJ42" i="3"/>
  <c r="AJ38" i="3"/>
  <c r="AJ36" i="3"/>
  <c r="AJ35" i="3"/>
  <c r="AJ28" i="3"/>
  <c r="AJ29" i="3"/>
  <c r="AJ30" i="3"/>
  <c r="AJ31" i="3"/>
  <c r="AJ32" i="3"/>
  <c r="AJ33" i="3"/>
  <c r="AJ27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9" i="3"/>
  <c r="AG21" i="3"/>
  <c r="AG22" i="3"/>
  <c r="AG23" i="3"/>
  <c r="AG24" i="3"/>
  <c r="AG17" i="3"/>
  <c r="AG18" i="3"/>
  <c r="AG19" i="3"/>
  <c r="AG20" i="3"/>
  <c r="AG10" i="3"/>
  <c r="AG11" i="3"/>
  <c r="AG12" i="3"/>
  <c r="AG13" i="3"/>
  <c r="AG14" i="3"/>
  <c r="AG15" i="3"/>
  <c r="AG16" i="3"/>
  <c r="AG9" i="3"/>
  <c r="BR39" i="3"/>
  <c r="BR38" i="3"/>
  <c r="BR35" i="3"/>
  <c r="BR33" i="3"/>
  <c r="BR32" i="3"/>
  <c r="BR31" i="3"/>
  <c r="BR30" i="3"/>
  <c r="BR29" i="3"/>
  <c r="BR28" i="3"/>
  <c r="BR40" i="3"/>
  <c r="BR41" i="3"/>
  <c r="BR42" i="3"/>
  <c r="BO44" i="3"/>
  <c r="BO42" i="3"/>
  <c r="BO41" i="3"/>
  <c r="BO40" i="3"/>
  <c r="BO39" i="3"/>
  <c r="BO38" i="3"/>
  <c r="BO36" i="3"/>
  <c r="BO35" i="3"/>
  <c r="BO33" i="3"/>
  <c r="BO32" i="3"/>
  <c r="BO31" i="3"/>
  <c r="BO30" i="3"/>
  <c r="BO29" i="3"/>
  <c r="BO28" i="3"/>
  <c r="BO27" i="3"/>
  <c r="AT45" i="3"/>
  <c r="AT43" i="3"/>
  <c r="AT40" i="3"/>
  <c r="AT38" i="3"/>
  <c r="AT37" i="3"/>
  <c r="AT34" i="3"/>
  <c r="AT24" i="3"/>
  <c r="AT20" i="3"/>
  <c r="AT26" i="3" l="1"/>
  <c r="AU38" i="3"/>
  <c r="AU40" i="3"/>
  <c r="AU37" i="3"/>
  <c r="AU34" i="3"/>
  <c r="AU26" i="3"/>
  <c r="AU24" i="3"/>
  <c r="AU20" i="3"/>
  <c r="AU43" i="3"/>
  <c r="AU45" i="3"/>
  <c r="AZ44" i="3"/>
  <c r="AZ42" i="3"/>
  <c r="AZ36" i="3"/>
  <c r="AZ33" i="3"/>
  <c r="AZ25" i="3" l="1"/>
  <c r="AZ38" i="3" l="1"/>
  <c r="AZ24" i="3"/>
  <c r="AZ40" i="3"/>
  <c r="AZ20" i="3"/>
  <c r="AL46" i="3"/>
  <c r="AN43" i="3"/>
  <c r="AV43" i="3" s="1"/>
  <c r="AN37" i="3"/>
  <c r="AV37" i="3" s="1"/>
  <c r="AN26" i="3"/>
  <c r="AV26" i="3" s="1"/>
  <c r="AZ35" i="3"/>
  <c r="AZ39" i="3"/>
  <c r="AZ41" i="3"/>
  <c r="AZ10" i="3"/>
  <c r="AZ11" i="3"/>
  <c r="AZ12" i="3"/>
  <c r="AZ13" i="3"/>
  <c r="AZ14" i="3"/>
  <c r="AZ15" i="3"/>
  <c r="AZ16" i="3"/>
  <c r="AZ17" i="3"/>
  <c r="AZ18" i="3"/>
  <c r="AZ19" i="3"/>
  <c r="AZ21" i="3"/>
  <c r="AZ22" i="3"/>
  <c r="AZ23" i="3"/>
  <c r="AZ27" i="3"/>
  <c r="AZ28" i="3"/>
  <c r="AZ29" i="3"/>
  <c r="AZ30" i="3"/>
  <c r="AZ31" i="3"/>
  <c r="AZ32" i="3"/>
  <c r="AZ9" i="3"/>
  <c r="AT35" i="3"/>
  <c r="AT36" i="3"/>
  <c r="AT39" i="3"/>
  <c r="AT41" i="3"/>
  <c r="AT42" i="3"/>
  <c r="AT44" i="3"/>
  <c r="AT10" i="3"/>
  <c r="AT11" i="3"/>
  <c r="AT12" i="3"/>
  <c r="AT13" i="3"/>
  <c r="AT14" i="3"/>
  <c r="AT15" i="3"/>
  <c r="AT16" i="3"/>
  <c r="AT17" i="3"/>
  <c r="AT18" i="3"/>
  <c r="AT19" i="3"/>
  <c r="AT21" i="3"/>
  <c r="AT22" i="3"/>
  <c r="AT23" i="3"/>
  <c r="AT25" i="3"/>
  <c r="AT27" i="3"/>
  <c r="AT28" i="3"/>
  <c r="AT29" i="3"/>
  <c r="AT30" i="3"/>
  <c r="AT31" i="3"/>
  <c r="AT32" i="3"/>
  <c r="AT33" i="3"/>
  <c r="AT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I46" i="3"/>
  <c r="BL12" i="3"/>
  <c r="BM12" i="3" s="1"/>
  <c r="BD12" i="3"/>
  <c r="BE12" i="3" s="1"/>
  <c r="AK12" i="3"/>
  <c r="BH12" i="3" s="1"/>
  <c r="AF12" i="3"/>
  <c r="AK44" i="3"/>
  <c r="AK42" i="3"/>
  <c r="AK25" i="3"/>
  <c r="AN24" i="3"/>
  <c r="AK24" i="3"/>
  <c r="AN41" i="3"/>
  <c r="AK41" i="3"/>
  <c r="BH41" i="3" s="1"/>
  <c r="AN40" i="3"/>
  <c r="AV40" i="3" s="1"/>
  <c r="AK40" i="3"/>
  <c r="AN39" i="3"/>
  <c r="AK39" i="3"/>
  <c r="AV39" i="3" s="1"/>
  <c r="AN38" i="3"/>
  <c r="AV38" i="3" s="1"/>
  <c r="AK38" i="3"/>
  <c r="AK36" i="3"/>
  <c r="AN35" i="3"/>
  <c r="AK35" i="3"/>
  <c r="BH35" i="3" s="1"/>
  <c r="AK33" i="3"/>
  <c r="AN32" i="3"/>
  <c r="AK32" i="3"/>
  <c r="BH32" i="3" s="1"/>
  <c r="AN31" i="3"/>
  <c r="AK31" i="3"/>
  <c r="BH31" i="3" s="1"/>
  <c r="AN30" i="3"/>
  <c r="AK30" i="3"/>
  <c r="AV30" i="3" s="1"/>
  <c r="AN29" i="3"/>
  <c r="AK29" i="3"/>
  <c r="BH29" i="3" s="1"/>
  <c r="AN28" i="3"/>
  <c r="AK28" i="3"/>
  <c r="BH28" i="3" s="1"/>
  <c r="AN27" i="3"/>
  <c r="AK27" i="3"/>
  <c r="BH27" i="3" s="1"/>
  <c r="AN23" i="3"/>
  <c r="AK23" i="3"/>
  <c r="BH23" i="3" s="1"/>
  <c r="AN22" i="3"/>
  <c r="AK22" i="3"/>
  <c r="BH22" i="3" s="1"/>
  <c r="AN21" i="3"/>
  <c r="AK21" i="3"/>
  <c r="BH21" i="3" s="1"/>
  <c r="AN20" i="3"/>
  <c r="AK20" i="3"/>
  <c r="AN19" i="3"/>
  <c r="AK19" i="3"/>
  <c r="AV19" i="3" s="1"/>
  <c r="AN18" i="3"/>
  <c r="AK18" i="3"/>
  <c r="BH18" i="3" s="1"/>
  <c r="AN17" i="3"/>
  <c r="AK17" i="3"/>
  <c r="BH17" i="3" s="1"/>
  <c r="AN16" i="3"/>
  <c r="AK16" i="3"/>
  <c r="BH16" i="3" s="1"/>
  <c r="AN15" i="3"/>
  <c r="AK15" i="3"/>
  <c r="BH15" i="3" s="1"/>
  <c r="AN14" i="3"/>
  <c r="AK14" i="3"/>
  <c r="BH14" i="3" s="1"/>
  <c r="AN13" i="3"/>
  <c r="AK13" i="3"/>
  <c r="BH13" i="3" s="1"/>
  <c r="AN11" i="3"/>
  <c r="AK11" i="3"/>
  <c r="AV11" i="3" s="1"/>
  <c r="AN10" i="3"/>
  <c r="AK10" i="3"/>
  <c r="AV10" i="3" s="1"/>
  <c r="AK9" i="3"/>
  <c r="BH9" i="3" s="1"/>
  <c r="BO24" i="3" l="1"/>
  <c r="BO23" i="3"/>
  <c r="BO22" i="3"/>
  <c r="BO21" i="3"/>
  <c r="BO20" i="3"/>
  <c r="BO19" i="3"/>
  <c r="BO18" i="3"/>
  <c r="BO25" i="3"/>
  <c r="BO17" i="3"/>
  <c r="BO15" i="3"/>
  <c r="BO14" i="3"/>
  <c r="BO13" i="3"/>
  <c r="BO11" i="3"/>
  <c r="BO16" i="3"/>
  <c r="BO12" i="3"/>
  <c r="BO10" i="3"/>
  <c r="BH20" i="3"/>
  <c r="AV20" i="3"/>
  <c r="BH24" i="3"/>
  <c r="AV24" i="3"/>
  <c r="BH36" i="3"/>
  <c r="BH42" i="3"/>
  <c r="BH25" i="3"/>
  <c r="AU42" i="3"/>
  <c r="AW43" i="3"/>
  <c r="AV29" i="3"/>
  <c r="AV42" i="3"/>
  <c r="BH38" i="3"/>
  <c r="AU28" i="3"/>
  <c r="AV28" i="3"/>
  <c r="AU27" i="3"/>
  <c r="AV18" i="3"/>
  <c r="AU17" i="3"/>
  <c r="AV17" i="3"/>
  <c r="AU16" i="3"/>
  <c r="BH11" i="3"/>
  <c r="AU44" i="3"/>
  <c r="AW37" i="3"/>
  <c r="AU9" i="3"/>
  <c r="AU25" i="3"/>
  <c r="AU15" i="3"/>
  <c r="AU41" i="3"/>
  <c r="AV36" i="3"/>
  <c r="AV27" i="3"/>
  <c r="AV16" i="3"/>
  <c r="BH39" i="3"/>
  <c r="BH40" i="3"/>
  <c r="BH10" i="3"/>
  <c r="AU33" i="3"/>
  <c r="AU23" i="3"/>
  <c r="AU14" i="3"/>
  <c r="AU39" i="3"/>
  <c r="AV35" i="3"/>
  <c r="AV25" i="3"/>
  <c r="AV15" i="3"/>
  <c r="AV41" i="3"/>
  <c r="AU32" i="3"/>
  <c r="AU22" i="3"/>
  <c r="AU13" i="3"/>
  <c r="AU36" i="3"/>
  <c r="AV33" i="3"/>
  <c r="AV23" i="3"/>
  <c r="AV14" i="3"/>
  <c r="AU31" i="3"/>
  <c r="AU21" i="3"/>
  <c r="AU12" i="3"/>
  <c r="AU35" i="3"/>
  <c r="AV32" i="3"/>
  <c r="AV22" i="3"/>
  <c r="AV13" i="3"/>
  <c r="BH19" i="3"/>
  <c r="AU30" i="3"/>
  <c r="AU19" i="3"/>
  <c r="AU11" i="3"/>
  <c r="AV9" i="3"/>
  <c r="AV31" i="3"/>
  <c r="AV21" i="3"/>
  <c r="AV12" i="3"/>
  <c r="BS12" i="3" s="1"/>
  <c r="BH30" i="3"/>
  <c r="AU29" i="3"/>
  <c r="AU18" i="3"/>
  <c r="AU10" i="3"/>
  <c r="AV44" i="3"/>
  <c r="AN34" i="3"/>
  <c r="AM46" i="3"/>
  <c r="AN45" i="3"/>
  <c r="AH12" i="3"/>
  <c r="BN12" i="3" s="1"/>
  <c r="BF12" i="3"/>
  <c r="AK46" i="3"/>
  <c r="AN9" i="3"/>
  <c r="AJ46" i="3"/>
  <c r="BM40" i="3"/>
  <c r="BM35" i="3"/>
  <c r="BM33" i="3"/>
  <c r="BM31" i="3"/>
  <c r="BM30" i="3"/>
  <c r="BM24" i="3"/>
  <c r="BM23" i="3"/>
  <c r="BM20" i="3"/>
  <c r="BM21" i="3"/>
  <c r="BM19" i="3"/>
  <c r="BE40" i="3"/>
  <c r="BE35" i="3"/>
  <c r="BE33" i="3"/>
  <c r="BF33" i="3" s="1"/>
  <c r="BE31" i="3"/>
  <c r="BE30" i="3"/>
  <c r="BE24" i="3"/>
  <c r="BE23" i="3"/>
  <c r="BE20" i="3"/>
  <c r="BE21" i="3"/>
  <c r="BE19" i="3"/>
  <c r="AS27" i="3"/>
  <c r="AS28" i="3"/>
  <c r="AS29" i="3"/>
  <c r="AS30" i="3"/>
  <c r="AS31" i="3"/>
  <c r="AS32" i="3"/>
  <c r="AS33" i="3"/>
  <c r="AS35" i="3"/>
  <c r="AS36" i="3"/>
  <c r="AS38" i="3"/>
  <c r="AS39" i="3"/>
  <c r="AS40" i="3"/>
  <c r="AS41" i="3"/>
  <c r="AS42" i="3"/>
  <c r="AS44" i="3"/>
  <c r="BD10" i="3"/>
  <c r="BE10" i="3" s="1"/>
  <c r="BD11" i="3"/>
  <c r="BE11" i="3" s="1"/>
  <c r="BD13" i="3"/>
  <c r="BE13" i="3" s="1"/>
  <c r="BD14" i="3"/>
  <c r="BE14" i="3" s="1"/>
  <c r="BD15" i="3"/>
  <c r="BE15" i="3" s="1"/>
  <c r="BD16" i="3"/>
  <c r="BE16" i="3" s="1"/>
  <c r="BD17" i="3"/>
  <c r="BE17" i="3" s="1"/>
  <c r="BD18" i="3"/>
  <c r="BE18" i="3" s="1"/>
  <c r="BD22" i="3"/>
  <c r="BE22" i="3" s="1"/>
  <c r="BD25" i="3"/>
  <c r="BE25" i="3" s="1"/>
  <c r="BD27" i="3"/>
  <c r="BE27" i="3" s="1"/>
  <c r="BD28" i="3"/>
  <c r="BE28" i="3" s="1"/>
  <c r="BD29" i="3"/>
  <c r="BE29" i="3" s="1"/>
  <c r="BD32" i="3"/>
  <c r="BE32" i="3" s="1"/>
  <c r="BD36" i="3"/>
  <c r="BE36" i="3" s="1"/>
  <c r="BD38" i="3"/>
  <c r="BE38" i="3" s="1"/>
  <c r="BD39" i="3"/>
  <c r="BE39" i="3" s="1"/>
  <c r="BD41" i="3"/>
  <c r="BE41" i="3" s="1"/>
  <c r="BD42" i="3"/>
  <c r="BD44" i="3"/>
  <c r="BE44" i="3" s="1"/>
  <c r="BL10" i="3"/>
  <c r="BM10" i="3" s="1"/>
  <c r="BL11" i="3"/>
  <c r="BM11" i="3" s="1"/>
  <c r="BL13" i="3"/>
  <c r="BM13" i="3" s="1"/>
  <c r="BL14" i="3"/>
  <c r="BM14" i="3" s="1"/>
  <c r="BL15" i="3"/>
  <c r="BM15" i="3" s="1"/>
  <c r="BL16" i="3"/>
  <c r="BM16" i="3" s="1"/>
  <c r="BL17" i="3"/>
  <c r="BM17" i="3" s="1"/>
  <c r="BL18" i="3"/>
  <c r="BM18" i="3" s="1"/>
  <c r="BL22" i="3"/>
  <c r="BM22" i="3" s="1"/>
  <c r="BL25" i="3"/>
  <c r="BM25" i="3" s="1"/>
  <c r="BL27" i="3"/>
  <c r="BM27" i="3" s="1"/>
  <c r="BL28" i="3"/>
  <c r="BM28" i="3" s="1"/>
  <c r="BL29" i="3"/>
  <c r="BM29" i="3" s="1"/>
  <c r="BL32" i="3"/>
  <c r="BM32" i="3" s="1"/>
  <c r="BL36" i="3"/>
  <c r="BM36" i="3" s="1"/>
  <c r="BL38" i="3"/>
  <c r="BM38" i="3" s="1"/>
  <c r="BL39" i="3"/>
  <c r="BM39" i="3" s="1"/>
  <c r="BL41" i="3"/>
  <c r="BM41" i="3" s="1"/>
  <c r="BL42" i="3"/>
  <c r="BM42" i="3" s="1"/>
  <c r="BL44" i="3"/>
  <c r="BM44" i="3" s="1"/>
  <c r="AF10" i="3"/>
  <c r="AF11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7" i="3"/>
  <c r="AF28" i="3"/>
  <c r="AF29" i="3"/>
  <c r="AF30" i="3"/>
  <c r="AF31" i="3"/>
  <c r="AF32" i="3"/>
  <c r="AF33" i="3"/>
  <c r="AF35" i="3"/>
  <c r="AF36" i="3"/>
  <c r="AF38" i="3"/>
  <c r="AF39" i="3"/>
  <c r="AF40" i="3"/>
  <c r="AF41" i="3"/>
  <c r="AF42" i="3"/>
  <c r="AF44" i="3"/>
  <c r="AF9" i="3"/>
  <c r="AS9" i="3"/>
  <c r="BL9" i="3"/>
  <c r="BM9" i="3" s="1"/>
  <c r="BD9" i="3"/>
  <c r="BE9" i="3" s="1"/>
  <c r="BO9" i="3" l="1"/>
  <c r="BH44" i="3"/>
  <c r="AV45" i="3"/>
  <c r="BH33" i="3"/>
  <c r="AV34" i="3"/>
  <c r="BE42" i="3"/>
  <c r="AW26" i="3"/>
  <c r="AN46" i="3"/>
  <c r="BQ12" i="3"/>
  <c r="BR12" i="3" s="1"/>
  <c r="BF9" i="3"/>
  <c r="AF46" i="3"/>
  <c r="BF30" i="3"/>
  <c r="BF18" i="3"/>
  <c r="BF29" i="3"/>
  <c r="BF28" i="3"/>
  <c r="BF13" i="3"/>
  <c r="BF39" i="3"/>
  <c r="BF27" i="3"/>
  <c r="BF11" i="3"/>
  <c r="BF24" i="3"/>
  <c r="BF10" i="3"/>
  <c r="BF38" i="3"/>
  <c r="BF36" i="3"/>
  <c r="BF44" i="3"/>
  <c r="BF35" i="3"/>
  <c r="BF25" i="3"/>
  <c r="BF17" i="3"/>
  <c r="BF41" i="3"/>
  <c r="BF32" i="3"/>
  <c r="BF23" i="3"/>
  <c r="BF15" i="3"/>
  <c r="BF20" i="3"/>
  <c r="BF40" i="3"/>
  <c r="BF31" i="3"/>
  <c r="BF22" i="3"/>
  <c r="BF14" i="3"/>
  <c r="BF21" i="3"/>
  <c r="BF19" i="3"/>
  <c r="BF16" i="3"/>
  <c r="BQ44" i="3" l="1"/>
  <c r="BR44" i="3" s="1"/>
  <c r="BF42" i="3"/>
  <c r="BQ35" i="3"/>
  <c r="BQ41" i="3"/>
  <c r="BQ13" i="3"/>
  <c r="BR13" i="3" s="1"/>
  <c r="BQ38" i="3"/>
  <c r="BQ27" i="3"/>
  <c r="BR27" i="3" s="1"/>
  <c r="BQ32" i="3"/>
  <c r="BQ14" i="3"/>
  <c r="BR14" i="3" s="1"/>
  <c r="BQ40" i="3"/>
  <c r="BQ11" i="3"/>
  <c r="BR11" i="3" s="1"/>
  <c r="BQ39" i="3"/>
  <c r="BQ22" i="3"/>
  <c r="BR22" i="3" s="1"/>
  <c r="BQ15" i="3"/>
  <c r="BR15" i="3" s="1"/>
  <c r="BQ17" i="3"/>
  <c r="BR17" i="3" s="1"/>
  <c r="BQ33" i="3"/>
  <c r="BQ29" i="3"/>
  <c r="BQ28" i="3"/>
  <c r="BQ30" i="3"/>
  <c r="BQ31" i="3"/>
  <c r="BQ23" i="3"/>
  <c r="BR23" i="3" s="1"/>
  <c r="BQ25" i="3"/>
  <c r="BR25" i="3" s="1"/>
  <c r="BQ10" i="3"/>
  <c r="BR10" i="3" s="1"/>
  <c r="AW45" i="3"/>
  <c r="AW34" i="3"/>
  <c r="BU12" i="3"/>
  <c r="BV12" i="3" s="1"/>
  <c r="AW12" i="3"/>
  <c r="AG46" i="3"/>
  <c r="BQ18" i="3"/>
  <c r="BR18" i="3" s="1"/>
  <c r="AH28" i="3"/>
  <c r="BN28" i="3" s="1"/>
  <c r="BS28" i="3" s="1"/>
  <c r="AH18" i="3"/>
  <c r="AW18" i="3" s="1"/>
  <c r="AH27" i="3"/>
  <c r="AW27" i="3" s="1"/>
  <c r="BQ24" i="3"/>
  <c r="BR24" i="3" s="1"/>
  <c r="BQ36" i="3"/>
  <c r="BR36" i="3" s="1"/>
  <c r="BQ21" i="3"/>
  <c r="BR21" i="3" s="1"/>
  <c r="BQ19" i="3"/>
  <c r="BR19" i="3" s="1"/>
  <c r="BQ16" i="3"/>
  <c r="BR16" i="3" s="1"/>
  <c r="AH10" i="3"/>
  <c r="BN10" i="3" s="1"/>
  <c r="BS10" i="3" s="1"/>
  <c r="AH30" i="3"/>
  <c r="BN30" i="3" s="1"/>
  <c r="BS30" i="3" s="1"/>
  <c r="AH39" i="3"/>
  <c r="BN39" i="3" s="1"/>
  <c r="BS39" i="3" s="1"/>
  <c r="AH16" i="3"/>
  <c r="AH11" i="3"/>
  <c r="BN11" i="3" s="1"/>
  <c r="BS11" i="3" s="1"/>
  <c r="AH42" i="3"/>
  <c r="AH20" i="3"/>
  <c r="AH24" i="3"/>
  <c r="AH33" i="3"/>
  <c r="AH13" i="3"/>
  <c r="AH25" i="3"/>
  <c r="AW25" i="3" s="1"/>
  <c r="AH21" i="3"/>
  <c r="AH19" i="3"/>
  <c r="AH29" i="3"/>
  <c r="AH36" i="3"/>
  <c r="AH38" i="3"/>
  <c r="AH31" i="3"/>
  <c r="AH40" i="3"/>
  <c r="AH15" i="3"/>
  <c r="AH23" i="3"/>
  <c r="AH32" i="3"/>
  <c r="AH17" i="3"/>
  <c r="AH14" i="3"/>
  <c r="AH35" i="3"/>
  <c r="AH41" i="3"/>
  <c r="AH22" i="3"/>
  <c r="AH44" i="3"/>
  <c r="AH9" i="3"/>
  <c r="BQ42" i="3" l="1"/>
  <c r="BQ20" i="3"/>
  <c r="BR20" i="3" s="1"/>
  <c r="BN9" i="3"/>
  <c r="BS9" i="3" s="1"/>
  <c r="AH46" i="3"/>
  <c r="BN27" i="3"/>
  <c r="BS27" i="3" s="1"/>
  <c r="AW10" i="3"/>
  <c r="BN18" i="3"/>
  <c r="BS18" i="3" s="1"/>
  <c r="AW28" i="3"/>
  <c r="AW39" i="3"/>
  <c r="AW11" i="3"/>
  <c r="AW30" i="3"/>
  <c r="BN42" i="3"/>
  <c r="BS42" i="3" s="1"/>
  <c r="BN16" i="3"/>
  <c r="BS16" i="3" s="1"/>
  <c r="AW36" i="3"/>
  <c r="BN36" i="3"/>
  <c r="BS36" i="3" s="1"/>
  <c r="BN20" i="3"/>
  <c r="BS20" i="3" s="1"/>
  <c r="AW24" i="3"/>
  <c r="BN24" i="3"/>
  <c r="BS24" i="3" s="1"/>
  <c r="BN13" i="3"/>
  <c r="BS13" i="3" s="1"/>
  <c r="BN25" i="3"/>
  <c r="BS25" i="3" s="1"/>
  <c r="BN29" i="3"/>
  <c r="BS29" i="3" s="1"/>
  <c r="AW33" i="3"/>
  <c r="BN33" i="3"/>
  <c r="BS33" i="3" s="1"/>
  <c r="AW9" i="3"/>
  <c r="BN19" i="3"/>
  <c r="BS19" i="3" s="1"/>
  <c r="BN38" i="3"/>
  <c r="BS38" i="3" s="1"/>
  <c r="AW38" i="3"/>
  <c r="BN21" i="3"/>
  <c r="BS21" i="3" s="1"/>
  <c r="AW17" i="3"/>
  <c r="BN17" i="3"/>
  <c r="BS17" i="3" s="1"/>
  <c r="AW35" i="3"/>
  <c r="BN35" i="3"/>
  <c r="BS35" i="3" s="1"/>
  <c r="AW44" i="3"/>
  <c r="BN44" i="3"/>
  <c r="BS44" i="3" s="1"/>
  <c r="BN32" i="3"/>
  <c r="BS32" i="3" s="1"/>
  <c r="AW32" i="3"/>
  <c r="BN14" i="3"/>
  <c r="BS14" i="3" s="1"/>
  <c r="AW14" i="3"/>
  <c r="AW41" i="3"/>
  <c r="BN41" i="3"/>
  <c r="BS41" i="3" s="1"/>
  <c r="AW15" i="3"/>
  <c r="BN15" i="3"/>
  <c r="BS15" i="3" s="1"/>
  <c r="BN40" i="3"/>
  <c r="BS40" i="3" s="1"/>
  <c r="AW31" i="3"/>
  <c r="BN31" i="3"/>
  <c r="BS31" i="3" s="1"/>
  <c r="AW22" i="3"/>
  <c r="BN22" i="3"/>
  <c r="BS22" i="3" s="1"/>
  <c r="AW23" i="3"/>
  <c r="BN23" i="3"/>
  <c r="BS23" i="3" s="1"/>
  <c r="BQ9" i="3"/>
  <c r="BR9" i="3" s="1"/>
  <c r="BO46" i="3" l="1"/>
  <c r="BU25" i="3"/>
  <c r="BV25" i="3" s="1"/>
  <c r="BU10" i="3"/>
  <c r="BV10" i="3" s="1"/>
  <c r="BU23" i="3"/>
  <c r="BV23" i="3" s="1"/>
  <c r="BU28" i="3"/>
  <c r="BV28" i="3" s="1"/>
  <c r="BU17" i="3"/>
  <c r="BV17" i="3" s="1"/>
  <c r="BU44" i="3"/>
  <c r="BV44" i="3" s="1"/>
  <c r="BU39" i="3"/>
  <c r="BV39" i="3" s="1"/>
  <c r="BU38" i="3"/>
  <c r="BV38" i="3" s="1"/>
  <c r="BU33" i="3"/>
  <c r="BV33" i="3" s="1"/>
  <c r="BU35" i="3"/>
  <c r="BV35" i="3" s="1"/>
  <c r="BU11" i="3"/>
  <c r="BV11" i="3" s="1"/>
  <c r="BU30" i="3"/>
  <c r="BV30" i="3" s="1"/>
  <c r="AW16" i="3"/>
  <c r="BU16" i="3"/>
  <c r="BV16" i="3" s="1"/>
  <c r="AW42" i="3"/>
  <c r="BU42" i="3"/>
  <c r="BV42" i="3" s="1"/>
  <c r="AW19" i="3"/>
  <c r="AW13" i="3"/>
  <c r="AW21" i="3"/>
  <c r="BU21" i="3"/>
  <c r="BV21" i="3" s="1"/>
  <c r="BU22" i="3"/>
  <c r="BV22" i="3" s="1"/>
  <c r="BU41" i="3"/>
  <c r="BV41" i="3" s="1"/>
  <c r="AW20" i="3"/>
  <c r="AW29" i="3"/>
  <c r="BU29" i="3"/>
  <c r="BV29" i="3" s="1"/>
  <c r="BU15" i="3"/>
  <c r="BV15" i="3" s="1"/>
  <c r="BU32" i="3"/>
  <c r="BV32" i="3" s="1"/>
  <c r="BU31" i="3"/>
  <c r="BV31" i="3" s="1"/>
  <c r="AW40" i="3"/>
  <c r="BU14" i="3"/>
  <c r="BV14" i="3" s="1"/>
  <c r="BU27" i="3"/>
  <c r="BV27" i="3" s="1"/>
  <c r="BS46" i="3" l="1"/>
  <c r="BR46" i="3"/>
  <c r="BU20" i="3"/>
  <c r="BV20" i="3" s="1"/>
  <c r="BU24" i="3"/>
  <c r="BV24" i="3" s="1"/>
  <c r="BU9" i="3"/>
  <c r="BV9" i="3" s="1"/>
  <c r="BU36" i="3"/>
  <c r="BV36" i="3" s="1"/>
  <c r="BU18" i="3"/>
  <c r="BV18" i="3" s="1"/>
  <c r="BU13" i="3"/>
  <c r="BV13" i="3" s="1"/>
  <c r="BU40" i="3"/>
  <c r="BV40" i="3" s="1"/>
  <c r="BU19" i="3"/>
  <c r="BV19" i="3" s="1"/>
  <c r="BV4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<sst xmlns="http://schemas.openxmlformats.org/spreadsheetml/2006/main" count="985" uniqueCount="391">
  <si>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</si>
  <si>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</si>
  <si>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</si>
  <si>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</si>
  <si>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</si>
  <si>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</si>
  <si>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</si>
  <si>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</si>
  <si>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</si>
  <si>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</si>
  <si>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</si>
  <si>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</si>
  <si>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</si>
  <si>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</si>
  <si>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</si>
  <si>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</si>
  <si>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</si>
  <si>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</si>
  <si>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</si>
  <si>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</si>
  <si>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</si>
  <si>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</si>
  <si>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</si>
  <si>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</si>
  <si>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</si>
  <si>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</si>
  <si>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</si>
  <si>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</si>
  <si>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</si>
  <si>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</si>
  <si>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</si>
  <si>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</si>
  <si>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</si>
  <si>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</si>
  <si>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</si>
  <si>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NIE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</si>
  <si>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</si>
  <si>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</si>
  <si>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</si>
  <si>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</si>
  <si>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</si>
  <si>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</si>
  <si>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</si>
  <si>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</si>
  <si>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</si>
  <si>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</si>
  <si>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</si>
  <si>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</si>
  <si>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</si>
  <si>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</si>
  <si>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</si>
  <si>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</si>
  <si>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</si>
  <si>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</si>
  <si>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</si>
  <si>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</si>
  <si>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</si>
  <si>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</si>
  <si>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</si>
  <si>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</si>
  <si>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</si>
  <si>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</si>
  <si>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</si>
  <si>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</si>
  <si>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</si>
  <si>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</si>
  <si>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</si>
  <si>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</si>
  <si>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</si>
  <si>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</si>
  <si>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</si>
  <si>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</si>
  <si>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</si>
  <si>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</si>
  <si>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</si>
  <si>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</si>
  <si>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</si>
  <si>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</si>
  <si>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</si>
  <si>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</si>
  <si>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</si>
  <si>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</si>
  <si>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</si>
  <si>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</si>
  <si>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</si>
  <si>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</si>
  <si>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</si>
  <si>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</si>
  <si>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SZACOWANE ZAPOTRZEBOWANIE NA PALIWO GAZOWE W OKRESIE 01.01.2023-31.12.2023 [kWh]</t>
  </si>
  <si>
    <t>12 m-cy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</si>
  <si>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</si>
  <si>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</si>
  <si>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</si>
  <si>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</si>
  <si>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</si>
  <si>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</si>
  <si>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</si>
  <si>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</si>
  <si>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</si>
  <si>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</si>
  <si>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</si>
  <si>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</si>
  <si>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</si>
  <si>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</si>
  <si>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</si>
  <si>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</si>
  <si>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</si>
  <si>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</si>
  <si>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</si>
  <si>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</si>
  <si>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</si>
  <si>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</si>
  <si>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</si>
  <si>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</si>
  <si>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</si>
  <si>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</si>
  <si>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</si>
  <si>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</si>
  <si>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</si>
  <si>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</si>
  <si>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</si>
  <si>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</si>
  <si>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</si>
  <si>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</si>
  <si>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</si>
  <si>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</si>
  <si>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</si>
  <si>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</si>
  <si>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</si>
  <si>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</si>
  <si>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</si>
  <si>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</si>
  <si>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</si>
  <si>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</si>
  <si>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</si>
  <si>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</si>
  <si>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</si>
  <si>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</si>
  <si>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</si>
  <si>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</si>
  <si>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</si>
  <si>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</si>
  <si>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</si>
  <si>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</si>
  <si>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</si>
  <si>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</si>
  <si>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</si>
  <si>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</si>
  <si>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</si>
  <si>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</si>
  <si>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</si>
  <si>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</si>
  <si>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</si>
  <si>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</si>
  <si>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</si>
  <si>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</si>
  <si>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</si>
  <si>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</si>
  <si>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</si>
  <si>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</si>
  <si>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</si>
  <si>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</si>
  <si>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</si>
  <si>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</si>
  <si>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</si>
  <si>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</si>
  <si>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</si>
  <si>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</si>
  <si>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</si>
  <si>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</si>
  <si>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</si>
  <si>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</si>
  <si>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</si>
  <si>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</si>
  <si>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603/01</t>
  </si>
  <si>
    <t>PGNiG Obrót Detaliczny sp. z o.o.</t>
  </si>
  <si>
    <t>30.09.2022</t>
  </si>
  <si>
    <t>CZAS OKREŚLONY</t>
  </si>
  <si>
    <t>BRAK</t>
  </si>
  <si>
    <t>01.10.2022</t>
  </si>
  <si>
    <t>[PLN/kWh]*</t>
  </si>
  <si>
    <t>[PLN/m-c]                      lub                      [PLN/(kWh/h) za h]**</t>
  </si>
  <si>
    <t>W-8.1</t>
  </si>
  <si>
    <t>wrocławski</t>
  </si>
  <si>
    <t>0201/2021/UZ</t>
  </si>
  <si>
    <t>PGNiG Obrót Detaliczny Sp. z o.o.</t>
  </si>
  <si>
    <t>31.12.2022</t>
  </si>
  <si>
    <t>01.01.2023</t>
  </si>
  <si>
    <t>KOLEJNA</t>
  </si>
  <si>
    <t>Sieć Badawcza Łukasiewicz - Instytut Napędów i Maszyn Elektrycznych KOMEL</t>
  </si>
  <si>
    <t xml:space="preserve">Al. Walentego Roździeńskiego </t>
  </si>
  <si>
    <t>40-203</t>
  </si>
  <si>
    <t>Katowice</t>
  </si>
  <si>
    <t xml:space="preserve">al. Walentego Roździeńskiego </t>
  </si>
  <si>
    <t xml:space="preserve">Polska Spółka Gazownictwa Sp. z o.o. </t>
  </si>
  <si>
    <t>PL0030001789</t>
  </si>
  <si>
    <t>ogrzewanie</t>
  </si>
  <si>
    <t>UM/22/FA/21</t>
  </si>
  <si>
    <t>Sieć Badawcza Łukasiewicz - Instytut Mikroelektroniki i Fotoniki</t>
  </si>
  <si>
    <t xml:space="preserve">Al. Lotników </t>
  </si>
  <si>
    <t>32/46</t>
  </si>
  <si>
    <t xml:space="preserve">02-668 </t>
  </si>
  <si>
    <t xml:space="preserve">Warszawa </t>
  </si>
  <si>
    <t xml:space="preserve">Puławska </t>
  </si>
  <si>
    <t>05-500</t>
  </si>
  <si>
    <t>Piaseczno</t>
  </si>
  <si>
    <t>PL0031928754</t>
  </si>
  <si>
    <t xml:space="preserve">ogrzewanie </t>
  </si>
  <si>
    <t>warszawski</t>
  </si>
  <si>
    <t>F2/6/423/21</t>
  </si>
  <si>
    <t>31-984</t>
  </si>
  <si>
    <t>Postępu</t>
  </si>
  <si>
    <t>02-676</t>
  </si>
  <si>
    <t>Warszawa</t>
  </si>
  <si>
    <t>8018590365500019264795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</si>
  <si>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</si>
  <si>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</si>
  <si>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</si>
  <si>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</si>
  <si>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</si>
  <si>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</si>
  <si>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UM/FL/07/2021/KR</t>
  </si>
  <si>
    <t>Sieć Badawcza Łukasiewicz - Przemysłowy Instytut Automatyki i Pomiarów PIAP</t>
  </si>
  <si>
    <t>522 318 53 70</t>
  </si>
  <si>
    <t xml:space="preserve">Aleje Jerozolimskie </t>
  </si>
  <si>
    <t>02-486</t>
  </si>
  <si>
    <t>Al. Jerozolimskie</t>
  </si>
  <si>
    <t>Polska Spółka Gazownictwa Sp. z o.o. Oddział Warszawa</t>
  </si>
  <si>
    <t>8018590365500019211362</t>
  </si>
  <si>
    <t>2/CZ/2021</t>
  </si>
  <si>
    <t>Sieć Badawcza Łukasiewicz - Instytut Ciężkiej Syntezy Organicznej "BLACHOWNIA"</t>
  </si>
  <si>
    <t>Energetyków</t>
  </si>
  <si>
    <t>47-225</t>
  </si>
  <si>
    <t>Kędzierzyn - Koźle</t>
  </si>
  <si>
    <t xml:space="preserve">Energetyków </t>
  </si>
  <si>
    <t>Kędzierzyn-Koźle</t>
  </si>
  <si>
    <t>8018590365500013261745</t>
  </si>
  <si>
    <t>ogrzewanie i ciepła woda użytkowa</t>
  </si>
  <si>
    <t>FT.271.7.2021</t>
  </si>
  <si>
    <t>Sieć Badawcza Łukasiewicz - Instytut Mechaniki Precyzyjnej</t>
  </si>
  <si>
    <t>Duchnicka</t>
  </si>
  <si>
    <t>01-796</t>
  </si>
  <si>
    <t>W-3.6</t>
  </si>
  <si>
    <t>≤ 110</t>
  </si>
  <si>
    <t>piece hartownicze</t>
  </si>
  <si>
    <t>0708341584</t>
  </si>
  <si>
    <t>W-4</t>
  </si>
  <si>
    <t>W-1.1</t>
  </si>
  <si>
    <t>poniżej 110</t>
  </si>
  <si>
    <t>piece do azotowania</t>
  </si>
  <si>
    <t>UM/Ł-IMP/SZ-2021/19</t>
  </si>
  <si>
    <t>Sieć Badawcza Łukasiewicz - Instytut Przemysłu Organicznego</t>
  </si>
  <si>
    <t>Annopol</t>
  </si>
  <si>
    <t>03-236</t>
  </si>
  <si>
    <t xml:space="preserve">Doświadczalna </t>
  </si>
  <si>
    <t>43-200</t>
  </si>
  <si>
    <t>Pszczyna</t>
  </si>
  <si>
    <t>PL0030002926</t>
  </si>
  <si>
    <t xml:space="preserve"> Annopol</t>
  </si>
  <si>
    <t>PL0030885830</t>
  </si>
  <si>
    <t>UM/06/PA/2021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</si>
  <si>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</si>
  <si>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</si>
  <si>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</si>
  <si>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</si>
  <si>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</si>
  <si>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</si>
  <si>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PL0031923329</t>
  </si>
  <si>
    <t>palniki laboratoryjne</t>
  </si>
  <si>
    <t xml:space="preserve">nr 155/ZPI/2021 </t>
  </si>
  <si>
    <t>Sieć Badawcza Łukasiewicz - Instytut Inżynierii Materiałów Polimerowych i Barwników</t>
  </si>
  <si>
    <t>Marii Skłodowskiej - Curie</t>
  </si>
  <si>
    <t>55</t>
  </si>
  <si>
    <t>87-100</t>
  </si>
  <si>
    <t>Toruń</t>
  </si>
  <si>
    <t>Harcerska</t>
  </si>
  <si>
    <t>05-820</t>
  </si>
  <si>
    <t>Piastów</t>
  </si>
  <si>
    <r>
      <t>PL0031927929, nr na fakturze</t>
    </r>
    <r>
      <rPr>
        <sz val="12"/>
        <rFont val="Calibri"/>
        <family val="2"/>
        <charset val="238"/>
      </rPr>
      <t>: 8018590365500019279294</t>
    </r>
  </si>
  <si>
    <t>ogrzewanie pomieszczeń, wytwarzanie pary technologicznej</t>
  </si>
  <si>
    <t>UM 31/10/2021/NA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</si>
  <si>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</si>
  <si>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</si>
  <si>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</si>
  <si>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</si>
  <si>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</si>
  <si>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</si>
  <si>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</si>
  <si>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</si>
  <si>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UM/FD-3/223/63/2021</t>
  </si>
  <si>
    <t>010/2019/750/PZP</t>
  </si>
  <si>
    <t>TAK</t>
  </si>
  <si>
    <t>Pisemne oświadczenie złożone przez Odbiorcę z zachowaniem miesięcznego okresu wypowiedzenia ze skutkiem na ostatni dzień miesiąca następującego po miesiącu, w którym nastąpiło doręczenie oświadczenia o wypowiedzeniu Umowy, przy czym Odbiorca może wskazać późniejszy termin jej rozwiązania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</si>
  <si>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</si>
  <si>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</si>
  <si>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</si>
  <si>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</si>
  <si>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</si>
  <si>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</si>
  <si>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PL002018541
(8018590365500076614847)</t>
  </si>
  <si>
    <t>technologiczne</t>
  </si>
  <si>
    <t xml:space="preserve">Oboźna </t>
  </si>
  <si>
    <t>PL002017024</t>
  </si>
  <si>
    <t>W-2.1</t>
  </si>
  <si>
    <t>socjalne</t>
  </si>
  <si>
    <t>Zakopiańska</t>
  </si>
  <si>
    <t>PL0031938713
(8018590365500019387135)</t>
  </si>
  <si>
    <t>PL002018540
(8018590365500076614441)</t>
  </si>
  <si>
    <t>Główna</t>
  </si>
  <si>
    <t>32-329</t>
  </si>
  <si>
    <t>Bolesław</t>
  </si>
  <si>
    <t>PL0031200105
(8018590365500012001052)</t>
  </si>
  <si>
    <t>tarnowski</t>
  </si>
  <si>
    <t>U/139/2021</t>
  </si>
  <si>
    <t xml:space="preserve">Sowińskiego </t>
  </si>
  <si>
    <t xml:space="preserve">Polskie Górnictwo  Naftowe i Gazownictwo S.A. </t>
  </si>
  <si>
    <t>8018590365500000005093</t>
  </si>
  <si>
    <t>do celów opałowych</t>
  </si>
  <si>
    <t>GZ/2001639/0001080/2009</t>
  </si>
  <si>
    <t>od 2009.01.01</t>
  </si>
  <si>
    <t>CZAS NIEOKREŚLONY</t>
  </si>
  <si>
    <t>Oświadczenie o wypowiedzeniu złozone do 30 września danego roku gazowego- umowa wiąże do końca tego roku gazowego; oświadczenie o wypowiedzeniu złozone po 30 września danego roku gazowego- umowa wiąże do końca  roku gazowego, następującego po roku gazowym , w którym złożono oświadczenie o wypowiedzeniu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</si>
  <si>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</si>
  <si>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</si>
  <si>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</si>
  <si>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</si>
  <si>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</si>
  <si>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</si>
  <si>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</si>
  <si>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5/10/FH/232/21</t>
  </si>
  <si>
    <t>Sieć Badawcza Łukasiewicz - Instytut Mechanizacji Budownictwa i Górnictwa Skalnego</t>
  </si>
  <si>
    <t>Racjonalizacji</t>
  </si>
  <si>
    <t>6/8</t>
  </si>
  <si>
    <t>02-673</t>
  </si>
  <si>
    <t xml:space="preserve">Mrówcza </t>
  </si>
  <si>
    <t>04-697</t>
  </si>
  <si>
    <t>8018590365500019250699</t>
  </si>
  <si>
    <t>7993281982</t>
  </si>
  <si>
    <t>al. W. Korfantego</t>
  </si>
  <si>
    <t>193 A</t>
  </si>
  <si>
    <t>40-157</t>
  </si>
  <si>
    <t>8018590365500000016136</t>
  </si>
  <si>
    <t>UM FZ-240-3/2021</t>
  </si>
  <si>
    <t>Sieć Badawcza Łukasiewicz - Poznański Instytut Technologiczny</t>
  </si>
  <si>
    <t>ul. Ewarysta Estkowskiego</t>
  </si>
  <si>
    <t>6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</si>
  <si>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</si>
  <si>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</si>
  <si>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</si>
  <si>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</si>
  <si>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</si>
  <si>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</si>
  <si>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Starołęcka</t>
  </si>
  <si>
    <t>31</t>
  </si>
  <si>
    <t>60-963</t>
  </si>
  <si>
    <t>PL0031915389</t>
  </si>
  <si>
    <t>poznański</t>
  </si>
  <si>
    <t>010/2021/55507/UR</t>
  </si>
  <si>
    <t>UM 2/2021</t>
  </si>
  <si>
    <t>ZAMÓWIENIE PODSTAWOWE
 z ochroną taryfową</t>
  </si>
  <si>
    <t>WOLUMEN ZAMÓWIENIA PODSTAWOWEGO 
z ochroną taryfową</t>
  </si>
  <si>
    <t>ZAMÓWIENIE PODSTAWOWE
bez ochrony taryfowej</t>
  </si>
  <si>
    <t>WOLUMEN ZAMÓWIENIA PODSTAWOWEGO
bez ochrony taryfowej</t>
  </si>
  <si>
    <t>Sieć Badawcza Łukasiewicz - Instytut Metali Nieżelaznych</t>
  </si>
  <si>
    <t>ul. Sobieskiego</t>
  </si>
  <si>
    <t>40-082</t>
  </si>
  <si>
    <t>PL0030002079</t>
  </si>
  <si>
    <t>RAZEM</t>
  </si>
  <si>
    <t>JEDNOSTKOWA CENA NETTO DLA ZAMÓWIENIA PODSTAWOWEGO I PRAWA OPCJI z ochroną taryfową</t>
  </si>
  <si>
    <t>JEDNOSTKOWA CENA NETTO DLA ZAMÓWIENIA PODSTAWOWEGO I PRAWA OPCJI bez ochrony taryfowej</t>
  </si>
  <si>
    <t>Załącznik nr 2a - Formularz cenowy (1-12.2023)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</si>
  <si>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</si>
  <si>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</si>
  <si>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</si>
  <si>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</si>
  <si>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</si>
  <si>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CENA ZAKUPU ORAZ DYSTRYBUCJI PALIWA GAZOWEGO WRAZ Z ABONAMENTEM W OKRESIE (ZAM.PODSTAWOWE)</t>
  </si>
  <si>
    <t>CENA ZAKUPU ORAZ DYSTRYBUCJI PALIWA GAZOWEGO WRAZ Z ABONAMENTEM W OKRESIE (ZAM.PODSTAWOWE+PRAWO OPCJI)</t>
  </si>
  <si>
    <t>PRAWO OPCJI "+20%"</t>
  </si>
  <si>
    <t xml:space="preserve">WOLUMEN PRAWA OPCJI "+20%" </t>
  </si>
  <si>
    <t>WOLUMEN ZAMÓWIENIA PODSTAWOWEGO WRAZ Z PRAWEM OPCJI "+20%"</t>
  </si>
  <si>
    <t>ZAMÓWIENIE PODSTAWOWE WRAZ Z PRAWEM OPCJI "+20%"</t>
  </si>
  <si>
    <t>PRAWO OPCJI "+20%"z ochroną taryfową</t>
  </si>
  <si>
    <t>WOLUMEN PRAWA OPCJI "+20%" 
z ochroną taryfową</t>
  </si>
  <si>
    <t>ZAMÓWIENIE PODSTAWOWE WRAZ Z PRAWEM OPCJI "+20%"
z ochroną taryfową</t>
  </si>
  <si>
    <t>WOLUMEN ZAMÓWIENIA PODSTAWOWEGO WRAZ Z PRAWEM OPCJI "+20%"
z ochroną taryfową</t>
  </si>
  <si>
    <t>PRAWO OPCJI "+20%"
bez ochrony taryfowej</t>
  </si>
  <si>
    <t>WOLUMEN PRAWA OPCJI "+20%"
bez ochrony taryfowej</t>
  </si>
  <si>
    <t>ZAMÓWIENIE PODSTAWOWE WRAZ Z PRAWEM OPCJI "+20%"
bez ochrony taryfowej</t>
  </si>
  <si>
    <t>WOLUMEN ZAMÓWIENIA PODSTAWOWEGO WRAZ Z PRAWEM OPCJI "+20%"
bez ochrony taryfowej</t>
  </si>
  <si>
    <t>WARTOŚĆ NETTO PRAWA OPCJI "+20%"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</si>
</sst>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zł&quot;;[Red]\-#,##0\ &quot;zł&quot;"/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21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2"/>
      <name val="Calibri"/>
      <family val="2"/>
      <charset val="238"/>
    </font>
    <font>
      <sz val="14"/>
      <name val="Calibri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4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</cellStyleXfs>
  <cellXfs count="285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166" fontId="11" fillId="0" borderId="1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/>
    </xf>
    <xf numFmtId="169" fontId="10" fillId="3" borderId="0" xfId="1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center" vertical="center"/>
    </xf>
    <xf numFmtId="168" fontId="10" fillId="0" borderId="0" xfId="1" applyNumberFormat="1" applyFont="1" applyBorder="1" applyAlignment="1">
      <alignment horizontal="center" vertical="center"/>
    </xf>
    <xf numFmtId="168" fontId="7" fillId="3" borderId="0" xfId="1" applyNumberFormat="1" applyFont="1" applyFill="1" applyBorder="1" applyAlignment="1">
      <alignment horizontal="center" vertical="center"/>
    </xf>
    <xf numFmtId="169" fontId="10" fillId="0" borderId="0" xfId="1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9" fontId="11" fillId="4" borderId="1" xfId="1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168" fontId="11" fillId="4" borderId="1" xfId="1" applyNumberFormat="1" applyFont="1" applyFill="1" applyBorder="1" applyAlignment="1">
      <alignment horizontal="center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3" fontId="11" fillId="4" borderId="1" xfId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center" vertical="center"/>
    </xf>
    <xf numFmtId="168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168" fontId="11" fillId="5" borderId="1" xfId="1" applyNumberFormat="1" applyFont="1" applyFill="1" applyBorder="1" applyAlignment="1">
      <alignment horizontal="center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3" fontId="11" fillId="5" borderId="1" xfId="1" applyNumberFormat="1" applyFont="1" applyFill="1" applyBorder="1" applyAlignment="1">
      <alignment horizontal="center" vertical="center"/>
    </xf>
    <xf numFmtId="4" fontId="9" fillId="5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6" fontId="0" fillId="0" borderId="0" xfId="0" applyNumberFormat="1"/>
    <xf numFmtId="9" fontId="10" fillId="0" borderId="0" xfId="2" applyFont="1" applyFill="1" applyBorder="1" applyAlignment="1">
      <alignment vertical="center"/>
    </xf>
    <xf numFmtId="9" fontId="10" fillId="7" borderId="1" xfId="2" applyFont="1" applyFill="1" applyBorder="1" applyAlignment="1">
      <alignment horizontal="center" vertical="center" wrapText="1"/>
    </xf>
    <xf numFmtId="9" fontId="10" fillId="6" borderId="1" xfId="2" applyFont="1" applyFill="1" applyBorder="1" applyAlignment="1">
      <alignment horizontal="center" vertical="center" wrapText="1"/>
    </xf>
    <xf numFmtId="9" fontId="10" fillId="7" borderId="1" xfId="2" applyFont="1" applyFill="1" applyBorder="1" applyAlignment="1">
      <alignment horizontal="center" vertical="center"/>
    </xf>
    <xf numFmtId="9" fontId="10" fillId="6" borderId="1" xfId="2" applyFont="1" applyFill="1" applyBorder="1" applyAlignment="1">
      <alignment horizontal="center" vertical="center"/>
    </xf>
    <xf numFmtId="9" fontId="10" fillId="0" borderId="0" xfId="2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11" fillId="5" borderId="1" xfId="1" applyNumberFormat="1" applyFont="1" applyFill="1" applyBorder="1" applyAlignment="1">
      <alignment horizontal="center" vertical="center" wrapText="1"/>
    </xf>
    <xf numFmtId="171" fontId="10" fillId="3" borderId="0" xfId="1" applyNumberFormat="1" applyFont="1" applyFill="1" applyBorder="1" applyAlignment="1">
      <alignment horizontal="center" vertical="center"/>
    </xf>
    <xf numFmtId="171" fontId="10" fillId="0" borderId="0" xfId="1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3" fontId="11" fillId="8" borderId="3" xfId="0" applyNumberFormat="1" applyFont="1" applyFill="1" applyBorder="1" applyAlignment="1">
      <alignment horizontal="center" vertical="center" wrapText="1"/>
    </xf>
    <xf numFmtId="3" fontId="11" fillId="8" borderId="4" xfId="0" applyNumberFormat="1" applyFont="1" applyFill="1" applyBorder="1" applyAlignment="1">
      <alignment horizontal="center" vertical="center" wrapText="1"/>
    </xf>
    <xf numFmtId="3" fontId="9" fillId="8" borderId="3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8" borderId="5" xfId="0" applyNumberFormat="1" applyFont="1" applyFill="1" applyBorder="1" applyAlignment="1">
      <alignment horizontal="center" vertical="center" wrapText="1"/>
    </xf>
    <xf numFmtId="0" fontId="9" fillId="8" borderId="5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3" fontId="9" fillId="9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" fontId="11" fillId="0" borderId="1" xfId="0" quotePrefix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167" fontId="11" fillId="0" borderId="1" xfId="3" applyNumberFormat="1" applyFont="1" applyFill="1" applyBorder="1" applyAlignment="1">
      <alignment horizontal="center" vertical="center" wrapText="1"/>
    </xf>
    <xf numFmtId="166" fontId="11" fillId="0" borderId="1" xfId="3" applyNumberFormat="1" applyFont="1" applyFill="1" applyBorder="1" applyAlignment="1">
      <alignment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3" fontId="11" fillId="0" borderId="1" xfId="0" quotePrefix="1" applyNumberFormat="1" applyFont="1" applyBorder="1" applyAlignment="1">
      <alignment horizontal="center" vertical="center" wrapText="1"/>
    </xf>
    <xf numFmtId="4" fontId="11" fillId="3" borderId="1" xfId="3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3" fontId="11" fillId="4" borderId="11" xfId="1" applyNumberFormat="1" applyFont="1" applyFill="1" applyBorder="1" applyAlignment="1">
      <alignment horizontal="center" vertical="center"/>
    </xf>
    <xf numFmtId="4" fontId="8" fillId="11" borderId="0" xfId="0" applyNumberFormat="1" applyFont="1" applyFill="1" applyBorder="1" applyAlignment="1">
      <alignment horizontal="center" vertical="center"/>
    </xf>
    <xf numFmtId="166" fontId="9" fillId="4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0" fontId="11" fillId="5" borderId="11" xfId="0" applyNumberFormat="1" applyFont="1" applyFill="1" applyBorder="1" applyAlignment="1">
      <alignment horizontal="center" vertical="center" wrapText="1"/>
    </xf>
    <xf numFmtId="3" fontId="11" fillId="5" borderId="11" xfId="1" applyNumberFormat="1" applyFont="1" applyFill="1" applyBorder="1" applyAlignment="1">
      <alignment horizontal="center" vertical="center"/>
    </xf>
    <xf numFmtId="172" fontId="11" fillId="4" borderId="1" xfId="1" applyNumberFormat="1" applyFont="1" applyFill="1" applyBorder="1" applyAlignment="1">
      <alignment horizontal="center" vertical="center"/>
    </xf>
    <xf numFmtId="170" fontId="11" fillId="4" borderId="1" xfId="1" applyNumberFormat="1" applyFont="1" applyFill="1" applyBorder="1" applyAlignment="1">
      <alignment horizontal="center" vertical="center"/>
    </xf>
    <xf numFmtId="170" fontId="11" fillId="5" borderId="1" xfId="1" applyNumberFormat="1" applyFont="1" applyFill="1" applyBorder="1" applyAlignment="1">
      <alignment horizontal="center" vertical="center"/>
    </xf>
    <xf numFmtId="4" fontId="9" fillId="12" borderId="1" xfId="0" applyNumberFormat="1" applyFont="1" applyFill="1" applyBorder="1" applyAlignment="1">
      <alignment horizontal="center" vertical="center"/>
    </xf>
    <xf numFmtId="4" fontId="9" fillId="13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1" fontId="11" fillId="0" borderId="6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8" fillId="11" borderId="14" xfId="0" applyNumberFormat="1" applyFont="1" applyFill="1" applyBorder="1" applyAlignment="1">
      <alignment horizontal="center" vertical="center"/>
    </xf>
    <xf numFmtId="4" fontId="8" fillId="11" borderId="15" xfId="0" applyNumberFormat="1" applyFont="1" applyFill="1" applyBorder="1" applyAlignment="1">
      <alignment horizontal="center" vertical="center"/>
    </xf>
    <xf numFmtId="2" fontId="8" fillId="14" borderId="12" xfId="0" applyNumberFormat="1" applyFont="1" applyFill="1" applyBorder="1" applyAlignment="1">
      <alignment horizontal="center" vertical="center" wrapText="1"/>
    </xf>
    <xf numFmtId="2" fontId="8" fillId="14" borderId="1" xfId="0" applyNumberFormat="1" applyFont="1" applyFill="1" applyBorder="1" applyAlignment="1">
      <alignment horizontal="center" vertical="center" wrapText="1"/>
    </xf>
    <xf numFmtId="2" fontId="8" fillId="14" borderId="13" xfId="0" applyNumberFormat="1" applyFont="1" applyFill="1" applyBorder="1" applyAlignment="1">
      <alignment horizontal="center" vertical="center" wrapText="1"/>
    </xf>
    <xf numFmtId="2" fontId="9" fillId="14" borderId="12" xfId="0" applyNumberFormat="1" applyFont="1" applyFill="1" applyBorder="1" applyAlignment="1">
      <alignment horizontal="center" vertical="center" wrapText="1"/>
    </xf>
    <xf numFmtId="2" fontId="9" fillId="14" borderId="1" xfId="0" applyNumberFormat="1" applyFont="1" applyFill="1" applyBorder="1" applyAlignment="1">
      <alignment horizontal="center" vertical="center" wrapText="1"/>
    </xf>
    <xf numFmtId="2" fontId="9" fillId="14" borderId="13" xfId="0" applyNumberFormat="1" applyFont="1" applyFill="1" applyBorder="1" applyAlignment="1">
      <alignment horizontal="center" vertical="center" wrapText="1"/>
    </xf>
    <xf numFmtId="2" fontId="8" fillId="15" borderId="12" xfId="0" applyNumberFormat="1" applyFont="1" applyFill="1" applyBorder="1" applyAlignment="1">
      <alignment horizontal="center" vertical="center" wrapText="1"/>
    </xf>
    <xf numFmtId="2" fontId="8" fillId="15" borderId="1" xfId="0" applyNumberFormat="1" applyFont="1" applyFill="1" applyBorder="1" applyAlignment="1">
      <alignment horizontal="center" vertical="center" wrapText="1"/>
    </xf>
    <xf numFmtId="2" fontId="8" fillId="15" borderId="13" xfId="0" applyNumberFormat="1" applyFont="1" applyFill="1" applyBorder="1" applyAlignment="1">
      <alignment horizontal="center" vertical="center" wrapText="1"/>
    </xf>
    <xf numFmtId="2" fontId="9" fillId="15" borderId="12" xfId="0" applyNumberFormat="1" applyFont="1" applyFill="1" applyBorder="1" applyAlignment="1">
      <alignment horizontal="center" vertical="center" wrapText="1"/>
    </xf>
    <xf numFmtId="2" fontId="9" fillId="15" borderId="1" xfId="0" applyNumberFormat="1" applyFont="1" applyFill="1" applyBorder="1" applyAlignment="1">
      <alignment horizontal="center" vertical="center" wrapText="1"/>
    </xf>
    <xf numFmtId="2" fontId="9" fillId="15" borderId="13" xfId="0" applyNumberFormat="1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7" fillId="14" borderId="14" xfId="0" applyNumberFormat="1" applyFont="1" applyFill="1" applyBorder="1" applyAlignment="1">
      <alignment horizontal="center" vertical="center"/>
    </xf>
    <xf numFmtId="4" fontId="17" fillId="14" borderId="0" xfId="0" applyNumberFormat="1" applyFont="1" applyFill="1" applyAlignment="1">
      <alignment horizontal="center" vertical="center"/>
    </xf>
    <xf numFmtId="4" fontId="17" fillId="14" borderId="15" xfId="0" applyNumberFormat="1" applyFont="1" applyFill="1" applyBorder="1" applyAlignment="1">
      <alignment horizontal="center" vertical="center"/>
    </xf>
    <xf numFmtId="4" fontId="17" fillId="15" borderId="14" xfId="0" applyNumberFormat="1" applyFont="1" applyFill="1" applyBorder="1" applyAlignment="1">
      <alignment horizontal="center" vertical="center"/>
    </xf>
    <xf numFmtId="4" fontId="17" fillId="15" borderId="0" xfId="0" applyNumberFormat="1" applyFont="1" applyFill="1" applyAlignment="1">
      <alignment horizontal="center" vertical="center"/>
    </xf>
    <xf numFmtId="4" fontId="17" fillId="15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9" fontId="10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9" fontId="10" fillId="7" borderId="16" xfId="2" applyFont="1" applyFill="1" applyBorder="1" applyAlignment="1">
      <alignment horizontal="center" vertical="center"/>
    </xf>
    <xf numFmtId="4" fontId="9" fillId="5" borderId="16" xfId="0" applyNumberFormat="1" applyFont="1" applyFill="1" applyBorder="1" applyAlignment="1">
      <alignment horizontal="center" vertical="center"/>
    </xf>
    <xf numFmtId="170" fontId="11" fillId="5" borderId="16" xfId="1" applyNumberFormat="1" applyFont="1" applyFill="1" applyBorder="1" applyAlignment="1">
      <alignment horizontal="center" vertical="center"/>
    </xf>
    <xf numFmtId="0" fontId="11" fillId="5" borderId="31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3" fontId="11" fillId="4" borderId="16" xfId="1" applyNumberFormat="1" applyFont="1" applyFill="1" applyBorder="1" applyAlignment="1">
      <alignment horizontal="center" vertical="center"/>
    </xf>
    <xf numFmtId="4" fontId="9" fillId="4" borderId="16" xfId="1" applyNumberFormat="1" applyFont="1" applyFill="1" applyBorder="1" applyAlignment="1">
      <alignment horizontal="center" vertical="center"/>
    </xf>
    <xf numFmtId="4" fontId="9" fillId="6" borderId="16" xfId="0" applyNumberFormat="1" applyFont="1" applyFill="1" applyBorder="1" applyAlignment="1">
      <alignment horizontal="center" vertical="center"/>
    </xf>
    <xf numFmtId="9" fontId="10" fillId="6" borderId="16" xfId="2" applyFont="1" applyFill="1" applyBorder="1" applyAlignment="1">
      <alignment horizontal="center" vertical="center"/>
    </xf>
    <xf numFmtId="4" fontId="9" fillId="6" borderId="16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3" fontId="11" fillId="5" borderId="16" xfId="1" applyNumberFormat="1" applyFont="1" applyFill="1" applyBorder="1" applyAlignment="1">
      <alignment horizontal="center" vertical="center"/>
    </xf>
    <xf numFmtId="4" fontId="9" fillId="5" borderId="16" xfId="1" applyNumberFormat="1" applyFont="1" applyFill="1" applyBorder="1" applyAlignment="1">
      <alignment horizontal="center" vertical="center"/>
    </xf>
    <xf numFmtId="4" fontId="11" fillId="8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172" fontId="11" fillId="4" borderId="16" xfId="1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/>
    </xf>
    <xf numFmtId="170" fontId="11" fillId="4" borderId="16" xfId="1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1" fillId="8" borderId="16" xfId="0" applyNumberFormat="1" applyFont="1" applyFill="1" applyBorder="1" applyAlignment="1">
      <alignment horizontal="center" vertical="center" wrapText="1"/>
    </xf>
    <xf numFmtId="4" fontId="11" fillId="3" borderId="16" xfId="3" applyNumberFormat="1" applyFont="1" applyFill="1" applyBorder="1" applyAlignment="1">
      <alignment horizontal="center" vertical="center" wrapText="1"/>
    </xf>
    <xf numFmtId="1" fontId="11" fillId="0" borderId="17" xfId="1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16" fontId="11" fillId="0" borderId="16" xfId="0" quotePrefix="1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3" fontId="11" fillId="0" borderId="16" xfId="0" applyNumberFormat="1" applyFont="1" applyBorder="1" applyAlignment="1">
      <alignment horizontal="left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6" fontId="11" fillId="0" borderId="16" xfId="3" applyNumberFormat="1" applyFont="1" applyFill="1" applyBorder="1" applyAlignment="1">
      <alignment horizontal="center" vertical="center" wrapText="1"/>
    </xf>
    <xf numFmtId="4" fontId="11" fillId="0" borderId="16" xfId="3" applyNumberFormat="1" applyFont="1" applyFill="1" applyBorder="1" applyAlignment="1">
      <alignment horizontal="center" vertical="center" wrapText="1"/>
    </xf>
    <xf numFmtId="0" fontId="11" fillId="0" borderId="16" xfId="0" quotePrefix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9" fontId="11" fillId="0" borderId="16" xfId="0" quotePrefix="1" applyNumberFormat="1" applyFont="1" applyBorder="1" applyAlignment="1">
      <alignment horizontal="center" vertical="center" wrapText="1"/>
    </xf>
    <xf numFmtId="0" fontId="11" fillId="5" borderId="16" xfId="0" applyNumberFormat="1" applyFont="1" applyFill="1" applyBorder="1" applyAlignment="1">
      <alignment horizontal="center" vertical="center" wrapText="1"/>
    </xf>
    <xf numFmtId="3" fontId="11" fillId="5" borderId="31" xfId="1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3" fontId="11" fillId="4" borderId="31" xfId="1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7" fontId="11" fillId="0" borderId="16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9" fontId="10" fillId="0" borderId="0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FZ527"/>
  <sheetViews>
    <sheetView tabSelected="1" zoomScale="70" zoomScaleNormal="70" zoomScaleSheetLayoutView="80" workbookViewId="0">
      <pane xSplit="3" ySplit="8" topLeftCell="V9" activePane="bottomRight" state="frozen"/>
      <selection pane="topRight" activeCell="D1" sqref="D1"/>
      <selection pane="bottomLeft" activeCell="A9" sqref="A9"/>
      <selection pane="bottomRight" activeCell="AG6" sqref="AG6"/>
    </sheetView>
  </sheetViews>
  <sheetFormatPr defaultRowHeight="12.75" customHeight="1"/>
  <cols>
    <col min="1" max="1" width="9" style="8"/>
    <col min="2" max="2" width="25.625" style="17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32.5" style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29" width="11.75" style="1" customWidth="1"/>
    <col min="30" max="30" width="13.125" style="1" customWidth="1"/>
    <col min="31" max="31" width="14.5" style="7" customWidth="1"/>
    <col min="32" max="32" width="19.25" style="30" customWidth="1"/>
    <col min="33" max="33" width="24.375" style="30" customWidth="1"/>
    <col min="34" max="39" width="22.5" style="30" customWidth="1"/>
    <col min="40" max="40" width="24.125" style="30" customWidth="1"/>
    <col min="41" max="43" width="22.5" style="6" customWidth="1"/>
    <col min="44" max="44" width="22.5" style="84" customWidth="1"/>
    <col min="45" max="45" width="22.5" style="6" customWidth="1"/>
    <col min="46" max="49" width="22.5" style="30" customWidth="1"/>
    <col min="50" max="50" width="19.25" style="6" customWidth="1"/>
    <col min="51" max="51" width="19.25" style="26" customWidth="1"/>
    <col min="52" max="52" width="19.25" style="27" customWidth="1"/>
    <col min="53" max="55" width="19.25" style="24" customWidth="1"/>
    <col min="56" max="56" width="19.25" style="28" customWidth="1"/>
    <col min="57" max="58" width="19.25" style="27" customWidth="1"/>
    <col min="59" max="59" width="19.25" style="73" customWidth="1"/>
    <col min="60" max="60" width="19.25" style="27" customWidth="1"/>
    <col min="61" max="63" width="19.25" style="24" customWidth="1"/>
    <col min="64" max="64" width="19.25" style="28" customWidth="1"/>
    <col min="65" max="65" width="19.25" style="27" customWidth="1"/>
    <col min="66" max="66" width="19.625" style="27" customWidth="1"/>
    <col min="67" max="67" width="19.25" style="27" customWidth="1"/>
    <col min="68" max="68" width="9.625" style="27" customWidth="1"/>
    <col min="69" max="69" width="14.625" style="27" customWidth="1"/>
    <col min="70" max="70" width="19.625" style="27" customWidth="1"/>
    <col min="71" max="71" width="19.25" style="6" customWidth="1"/>
    <col min="72" max="72" width="9.625" style="68" customWidth="1"/>
    <col min="73" max="73" width="14.625" style="6" customWidth="1"/>
    <col min="74" max="74" width="19.75" style="6" customWidth="1"/>
    <col min="75" max="75" width="14.625" style="1" customWidth="1"/>
    <col min="76" max="76" width="18.5" style="2" customWidth="1"/>
    <col min="77" max="77" width="16.5" style="2" customWidth="1"/>
    <col min="78" max="78" width="23" style="1" customWidth="1"/>
    <col min="79" max="79" width="14" style="1" customWidth="1"/>
    <col min="80" max="80" width="37.125" style="1" customWidth="1"/>
    <col min="81" max="81" width="15" style="1" customWidth="1"/>
    <col min="82" max="82" width="14.375" style="1" customWidth="1"/>
    <col min="83" max="182" width="9" style="8"/>
    <col min="183" max="16384" width="9" style="1"/>
  </cols>
  <sheetData>
    <row r="1" spans="1:182" ht="18" customHeight="1">
      <c r="A1" s="265" t="s">
        <v>370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173"/>
      <c r="R1" s="173"/>
      <c r="S1" s="173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4"/>
      <c r="AF1" s="29"/>
      <c r="AG1" s="29"/>
      <c r="AH1" s="29"/>
      <c r="AI1" s="29"/>
      <c r="AJ1" s="29"/>
      <c r="AK1" s="29"/>
      <c r="AL1" s="29"/>
      <c r="AM1" s="29"/>
      <c r="AN1" s="29"/>
      <c r="AO1" s="12"/>
      <c r="AP1" s="12"/>
      <c r="AQ1" s="12"/>
      <c r="AR1" s="79"/>
      <c r="AS1" s="12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12"/>
      <c r="BX1" s="12"/>
      <c r="BY1" s="12"/>
      <c r="BZ1" s="12"/>
      <c r="CA1" s="12"/>
      <c r="CB1" s="12"/>
      <c r="CC1" s="12"/>
      <c r="CD1" s="12"/>
    </row>
    <row r="2" spans="1:182" ht="18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173"/>
      <c r="R2" s="173"/>
      <c r="S2" s="173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29"/>
      <c r="AG2" s="29"/>
      <c r="AH2" s="29"/>
      <c r="AI2" s="29"/>
      <c r="AJ2" s="29"/>
      <c r="AK2" s="29"/>
      <c r="AL2" s="29"/>
      <c r="AM2" s="29"/>
      <c r="AN2" s="29"/>
      <c r="AO2" s="12"/>
      <c r="AP2" s="12"/>
      <c r="AQ2" s="12"/>
      <c r="AR2" s="79"/>
      <c r="AS2" s="12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12"/>
      <c r="BX2" s="12"/>
      <c r="BY2" s="12"/>
      <c r="BZ2" s="12"/>
      <c r="CA2" s="12"/>
      <c r="CB2" s="12"/>
      <c r="CC2" s="12"/>
      <c r="CD2" s="12"/>
    </row>
    <row r="3" spans="1:182" ht="18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173"/>
      <c r="R3" s="173"/>
      <c r="S3" s="17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29"/>
      <c r="AG3" s="29"/>
      <c r="AH3" s="29"/>
      <c r="AI3" s="29"/>
      <c r="AJ3" s="29"/>
      <c r="AK3" s="29"/>
      <c r="AL3" s="29"/>
      <c r="AM3" s="29"/>
      <c r="AN3" s="29"/>
      <c r="AO3" s="12"/>
      <c r="AP3" s="12"/>
      <c r="AQ3" s="12"/>
      <c r="AR3" s="79"/>
      <c r="AS3" s="12"/>
      <c r="AT3" s="29"/>
      <c r="AU3" s="29"/>
      <c r="AV3" s="29"/>
      <c r="AW3" s="29"/>
      <c r="AX3" s="32"/>
      <c r="AY3" s="263" t="s">
        <v>67</v>
      </c>
      <c r="AZ3" s="263"/>
      <c r="BA3" s="263"/>
      <c r="BB3" s="263"/>
      <c r="BC3" s="263"/>
      <c r="BD3" s="263"/>
      <c r="BE3" s="263"/>
      <c r="BF3" s="263"/>
      <c r="BG3" s="263" t="s">
        <v>68</v>
      </c>
      <c r="BH3" s="263"/>
      <c r="BI3" s="263"/>
      <c r="BJ3" s="263"/>
      <c r="BK3" s="263"/>
      <c r="BL3" s="263"/>
      <c r="BM3" s="263"/>
      <c r="BN3" s="263"/>
      <c r="BO3" s="176"/>
      <c r="BP3" s="176"/>
      <c r="BQ3" s="176"/>
      <c r="BR3" s="176"/>
      <c r="BS3" s="32"/>
      <c r="BT3" s="63"/>
      <c r="BU3" s="32"/>
      <c r="BV3" s="32"/>
      <c r="BW3" s="12"/>
      <c r="BX3" s="12"/>
      <c r="BY3" s="12"/>
      <c r="BZ3" s="12"/>
      <c r="CA3" s="12"/>
      <c r="CB3" s="12"/>
      <c r="CC3" s="12"/>
      <c r="CD3" s="12"/>
    </row>
    <row r="4" spans="1:182" ht="18" customHeight="1" thickBot="1">
      <c r="A4" s="13"/>
      <c r="B4" s="16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66"/>
      <c r="AF4" s="266"/>
      <c r="AG4" s="266"/>
      <c r="AH4" s="266"/>
      <c r="AI4" s="177"/>
      <c r="AJ4" s="177"/>
      <c r="AK4" s="177"/>
      <c r="AL4" s="177"/>
      <c r="AM4" s="177"/>
      <c r="AN4" s="177"/>
      <c r="AO4" s="177"/>
      <c r="AP4" s="177"/>
      <c r="AQ4" s="177"/>
      <c r="AR4" s="80"/>
      <c r="AS4" s="177"/>
      <c r="AT4" s="34"/>
      <c r="AU4" s="34"/>
      <c r="AV4" s="34"/>
      <c r="AW4" s="34"/>
      <c r="AX4" s="267" t="s">
        <v>55</v>
      </c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178"/>
      <c r="BP4" s="178"/>
      <c r="BQ4" s="178"/>
      <c r="BR4" s="178"/>
      <c r="BS4" s="36"/>
      <c r="BT4" s="36"/>
      <c r="BU4" s="36"/>
      <c r="BV4" s="36"/>
      <c r="BW4" s="37"/>
      <c r="BX4" s="37"/>
      <c r="BY4" s="37"/>
      <c r="BZ4" s="37"/>
      <c r="CA4" s="37"/>
      <c r="CB4" s="37"/>
      <c r="CC4" s="37"/>
      <c r="CD4" s="37"/>
    </row>
    <row r="5" spans="1:182" s="3" customFormat="1" ht="111.75" customHeight="1" thickBot="1">
      <c r="A5" s="181"/>
      <c r="B5" s="262" t="s">
        <v>26</v>
      </c>
      <c r="C5" s="262"/>
      <c r="D5" s="262"/>
      <c r="E5" s="262"/>
      <c r="F5" s="262"/>
      <c r="G5" s="262"/>
      <c r="H5" s="262" t="s">
        <v>25</v>
      </c>
      <c r="I5" s="262"/>
      <c r="J5" s="262"/>
      <c r="K5" s="262"/>
      <c r="L5" s="262"/>
      <c r="M5" s="262" t="s">
        <v>0</v>
      </c>
      <c r="N5" s="262"/>
      <c r="O5" s="262"/>
      <c r="P5" s="262"/>
      <c r="Q5" s="262"/>
      <c r="R5" s="262"/>
      <c r="S5" s="264" t="s">
        <v>88</v>
      </c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77" t="s">
        <v>33</v>
      </c>
      <c r="AF5" s="133" t="s">
        <v>21</v>
      </c>
      <c r="AG5" s="86" t="s">
        <v>378</v>
      </c>
      <c r="AH5" s="134" t="s">
        <v>381</v>
      </c>
      <c r="AI5" s="143" t="s">
        <v>359</v>
      </c>
      <c r="AJ5" s="144" t="s">
        <v>382</v>
      </c>
      <c r="AK5" s="145" t="s">
        <v>384</v>
      </c>
      <c r="AL5" s="149" t="s">
        <v>361</v>
      </c>
      <c r="AM5" s="150" t="s">
        <v>386</v>
      </c>
      <c r="AN5" s="151" t="s">
        <v>388</v>
      </c>
      <c r="AO5" s="278" t="s">
        <v>368</v>
      </c>
      <c r="AP5" s="278" t="s">
        <v>369</v>
      </c>
      <c r="AQ5" s="272" t="s">
        <v>70</v>
      </c>
      <c r="AR5" s="273"/>
      <c r="AS5" s="274"/>
      <c r="AT5" s="35" t="s">
        <v>21</v>
      </c>
      <c r="AU5" s="35" t="s">
        <v>378</v>
      </c>
      <c r="AV5" s="35" t="s">
        <v>381</v>
      </c>
      <c r="AW5" s="275" t="s">
        <v>75</v>
      </c>
      <c r="AX5" s="279" t="s">
        <v>45</v>
      </c>
      <c r="AY5" s="280" t="s">
        <v>66</v>
      </c>
      <c r="AZ5" s="280"/>
      <c r="BA5" s="280" t="s">
        <v>56</v>
      </c>
      <c r="BB5" s="280"/>
      <c r="BC5" s="280"/>
      <c r="BD5" s="280"/>
      <c r="BE5" s="280"/>
      <c r="BF5" s="281" t="s">
        <v>57</v>
      </c>
      <c r="BG5" s="268" t="s">
        <v>46</v>
      </c>
      <c r="BH5" s="268"/>
      <c r="BI5" s="268" t="s">
        <v>56</v>
      </c>
      <c r="BJ5" s="268"/>
      <c r="BK5" s="268"/>
      <c r="BL5" s="268"/>
      <c r="BM5" s="268"/>
      <c r="BN5" s="269" t="s">
        <v>57</v>
      </c>
      <c r="BO5" s="270" t="s">
        <v>376</v>
      </c>
      <c r="BP5" s="270"/>
      <c r="BQ5" s="270"/>
      <c r="BR5" s="270"/>
      <c r="BS5" s="271" t="s">
        <v>377</v>
      </c>
      <c r="BT5" s="271"/>
      <c r="BU5" s="271"/>
      <c r="BV5" s="271"/>
      <c r="BW5" s="282" t="s">
        <v>1</v>
      </c>
      <c r="BX5" s="283"/>
      <c r="BY5" s="283"/>
      <c r="BZ5" s="283"/>
      <c r="CA5" s="283"/>
      <c r="CB5" s="283"/>
      <c r="CC5" s="283"/>
      <c r="CD5" s="284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</row>
    <row r="6" spans="1:182" s="4" customFormat="1" ht="126.75" thickBot="1">
      <c r="A6" s="260" t="s">
        <v>2</v>
      </c>
      <c r="B6" s="260" t="s">
        <v>27</v>
      </c>
      <c r="C6" s="260" t="s">
        <v>28</v>
      </c>
      <c r="D6" s="260" t="s">
        <v>3</v>
      </c>
      <c r="E6" s="260" t="s">
        <v>4</v>
      </c>
      <c r="F6" s="260" t="s">
        <v>6</v>
      </c>
      <c r="G6" s="260" t="s">
        <v>7</v>
      </c>
      <c r="H6" s="260" t="s">
        <v>3</v>
      </c>
      <c r="I6" s="260" t="s">
        <v>4</v>
      </c>
      <c r="J6" s="260" t="s">
        <v>5</v>
      </c>
      <c r="K6" s="260" t="s">
        <v>6</v>
      </c>
      <c r="L6" s="260" t="s">
        <v>7</v>
      </c>
      <c r="M6" s="260" t="s">
        <v>32</v>
      </c>
      <c r="N6" s="260" t="s">
        <v>8</v>
      </c>
      <c r="O6" s="260" t="s">
        <v>9</v>
      </c>
      <c r="P6" s="260" t="s">
        <v>17</v>
      </c>
      <c r="Q6" s="260" t="s">
        <v>18</v>
      </c>
      <c r="R6" s="260" t="s">
        <v>19</v>
      </c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77"/>
      <c r="AF6" s="135" t="s">
        <v>22</v>
      </c>
      <c r="AG6" s="35" t="s">
        <v>379</v>
      </c>
      <c r="AH6" s="136" t="s">
        <v>380</v>
      </c>
      <c r="AI6" s="146" t="s">
        <v>360</v>
      </c>
      <c r="AJ6" s="147" t="s">
        <v>383</v>
      </c>
      <c r="AK6" s="148" t="s">
        <v>385</v>
      </c>
      <c r="AL6" s="152" t="s">
        <v>362</v>
      </c>
      <c r="AM6" s="153" t="s">
        <v>387</v>
      </c>
      <c r="AN6" s="154" t="s">
        <v>389</v>
      </c>
      <c r="AO6" s="278"/>
      <c r="AP6" s="278"/>
      <c r="AQ6" s="75" t="s">
        <v>71</v>
      </c>
      <c r="AR6" s="81" t="s">
        <v>33</v>
      </c>
      <c r="AS6" s="76" t="s">
        <v>72</v>
      </c>
      <c r="AT6" s="35" t="s">
        <v>63</v>
      </c>
      <c r="AU6" s="35" t="s">
        <v>390</v>
      </c>
      <c r="AV6" s="35" t="s">
        <v>64</v>
      </c>
      <c r="AW6" s="276"/>
      <c r="AX6" s="279"/>
      <c r="AY6" s="38" t="s">
        <v>47</v>
      </c>
      <c r="AZ6" s="175" t="s">
        <v>65</v>
      </c>
      <c r="BA6" s="39" t="s">
        <v>48</v>
      </c>
      <c r="BB6" s="120" t="s">
        <v>49</v>
      </c>
      <c r="BC6" s="120" t="s">
        <v>50</v>
      </c>
      <c r="BD6" s="40" t="s">
        <v>51</v>
      </c>
      <c r="BE6" s="175" t="s">
        <v>52</v>
      </c>
      <c r="BF6" s="281"/>
      <c r="BG6" s="70" t="s">
        <v>47</v>
      </c>
      <c r="BH6" s="179" t="s">
        <v>65</v>
      </c>
      <c r="BI6" s="49" t="s">
        <v>48</v>
      </c>
      <c r="BJ6" s="121" t="s">
        <v>49</v>
      </c>
      <c r="BK6" s="121" t="s">
        <v>50</v>
      </c>
      <c r="BL6" s="50" t="s">
        <v>51</v>
      </c>
      <c r="BM6" s="179" t="s">
        <v>52</v>
      </c>
      <c r="BN6" s="269"/>
      <c r="BO6" s="60" t="s">
        <v>58</v>
      </c>
      <c r="BP6" s="64" t="s">
        <v>59</v>
      </c>
      <c r="BQ6" s="60" t="s">
        <v>59</v>
      </c>
      <c r="BR6" s="60" t="s">
        <v>60</v>
      </c>
      <c r="BS6" s="58" t="s">
        <v>58</v>
      </c>
      <c r="BT6" s="65" t="s">
        <v>59</v>
      </c>
      <c r="BU6" s="58" t="s">
        <v>59</v>
      </c>
      <c r="BV6" s="58" t="s">
        <v>60</v>
      </c>
      <c r="BW6" s="260" t="s">
        <v>10</v>
      </c>
      <c r="BX6" s="260" t="s">
        <v>11</v>
      </c>
      <c r="BY6" s="260" t="s">
        <v>44</v>
      </c>
      <c r="BZ6" s="260" t="s">
        <v>12</v>
      </c>
      <c r="CA6" s="260" t="s">
        <v>13</v>
      </c>
      <c r="CB6" s="260" t="s">
        <v>14</v>
      </c>
      <c r="CC6" s="260" t="s">
        <v>15</v>
      </c>
      <c r="CD6" s="260" t="s">
        <v>16</v>
      </c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</row>
    <row r="7" spans="1:182" s="5" customFormat="1" ht="48" thickBo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174" t="s">
        <v>76</v>
      </c>
      <c r="T7" s="174" t="s">
        <v>77</v>
      </c>
      <c r="U7" s="174" t="s">
        <v>78</v>
      </c>
      <c r="V7" s="174" t="s">
        <v>79</v>
      </c>
      <c r="W7" s="174" t="s">
        <v>80</v>
      </c>
      <c r="X7" s="174" t="s">
        <v>81</v>
      </c>
      <c r="Y7" s="174" t="s">
        <v>82</v>
      </c>
      <c r="Z7" s="174" t="s">
        <v>83</v>
      </c>
      <c r="AA7" s="174" t="s">
        <v>84</v>
      </c>
      <c r="AB7" s="174" t="s">
        <v>85</v>
      </c>
      <c r="AC7" s="174" t="s">
        <v>86</v>
      </c>
      <c r="AD7" s="174" t="s">
        <v>87</v>
      </c>
      <c r="AE7" s="180" t="s">
        <v>30</v>
      </c>
      <c r="AF7" s="135" t="s">
        <v>20</v>
      </c>
      <c r="AG7" s="35" t="s">
        <v>20</v>
      </c>
      <c r="AH7" s="136" t="s">
        <v>20</v>
      </c>
      <c r="AI7" s="146" t="s">
        <v>20</v>
      </c>
      <c r="AJ7" s="147" t="s">
        <v>20</v>
      </c>
      <c r="AK7" s="148" t="s">
        <v>20</v>
      </c>
      <c r="AL7" s="152" t="s">
        <v>20</v>
      </c>
      <c r="AM7" s="153" t="s">
        <v>20</v>
      </c>
      <c r="AN7" s="154" t="s">
        <v>20</v>
      </c>
      <c r="AO7" s="155" t="s">
        <v>180</v>
      </c>
      <c r="AP7" s="155" t="s">
        <v>180</v>
      </c>
      <c r="AQ7" s="77" t="s">
        <v>73</v>
      </c>
      <c r="AR7" s="82" t="s">
        <v>30</v>
      </c>
      <c r="AS7" s="78" t="s">
        <v>53</v>
      </c>
      <c r="AT7" s="33" t="s">
        <v>53</v>
      </c>
      <c r="AU7" s="33" t="s">
        <v>53</v>
      </c>
      <c r="AV7" s="33" t="s">
        <v>53</v>
      </c>
      <c r="AW7" s="85" t="s">
        <v>53</v>
      </c>
      <c r="AX7" s="279"/>
      <c r="AY7" s="41" t="s">
        <v>74</v>
      </c>
      <c r="AZ7" s="42" t="s">
        <v>53</v>
      </c>
      <c r="BA7" s="43" t="s">
        <v>181</v>
      </c>
      <c r="BB7" s="44" t="s">
        <v>30</v>
      </c>
      <c r="BC7" s="44" t="s">
        <v>30</v>
      </c>
      <c r="BD7" s="45" t="s">
        <v>54</v>
      </c>
      <c r="BE7" s="42" t="s">
        <v>53</v>
      </c>
      <c r="BF7" s="42" t="s">
        <v>53</v>
      </c>
      <c r="BG7" s="71" t="s">
        <v>74</v>
      </c>
      <c r="BH7" s="51" t="s">
        <v>53</v>
      </c>
      <c r="BI7" s="52" t="s">
        <v>181</v>
      </c>
      <c r="BJ7" s="53" t="s">
        <v>30</v>
      </c>
      <c r="BK7" s="53" t="s">
        <v>30</v>
      </c>
      <c r="BL7" s="54" t="s">
        <v>54</v>
      </c>
      <c r="BM7" s="51" t="s">
        <v>53</v>
      </c>
      <c r="BN7" s="51" t="s">
        <v>53</v>
      </c>
      <c r="BO7" s="61" t="s">
        <v>53</v>
      </c>
      <c r="BP7" s="64" t="s">
        <v>61</v>
      </c>
      <c r="BQ7" s="61" t="s">
        <v>53</v>
      </c>
      <c r="BR7" s="61" t="s">
        <v>53</v>
      </c>
      <c r="BS7" s="59" t="s">
        <v>53</v>
      </c>
      <c r="BT7" s="65" t="s">
        <v>61</v>
      </c>
      <c r="BU7" s="59" t="s">
        <v>53</v>
      </c>
      <c r="BV7" s="59" t="s">
        <v>53</v>
      </c>
      <c r="BW7" s="260"/>
      <c r="BX7" s="260"/>
      <c r="BY7" s="260"/>
      <c r="BZ7" s="260"/>
      <c r="CA7" s="260"/>
      <c r="CB7" s="260"/>
      <c r="CC7" s="260"/>
      <c r="CD7" s="260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</row>
    <row r="8" spans="1:182" s="5" customFormat="1" ht="15.75">
      <c r="A8" s="174" t="s">
        <v>90</v>
      </c>
      <c r="B8" s="174" t="s">
        <v>91</v>
      </c>
      <c r="C8" s="174" t="s">
        <v>92</v>
      </c>
      <c r="D8" s="174" t="s">
        <v>93</v>
      </c>
      <c r="E8" s="174" t="s">
        <v>94</v>
      </c>
      <c r="F8" s="174" t="s">
        <v>95</v>
      </c>
      <c r="G8" s="174" t="s">
        <v>96</v>
      </c>
      <c r="H8" s="174" t="s">
        <v>97</v>
      </c>
      <c r="I8" s="174" t="s">
        <v>98</v>
      </c>
      <c r="J8" s="174" t="s">
        <v>99</v>
      </c>
      <c r="K8" s="174" t="s">
        <v>100</v>
      </c>
      <c r="L8" s="174" t="s">
        <v>101</v>
      </c>
      <c r="M8" s="174" t="s">
        <v>102</v>
      </c>
      <c r="N8" s="174" t="s">
        <v>103</v>
      </c>
      <c r="O8" s="174" t="s">
        <v>104</v>
      </c>
      <c r="P8" s="174" t="s">
        <v>105</v>
      </c>
      <c r="Q8" s="174" t="s">
        <v>106</v>
      </c>
      <c r="R8" s="174" t="s">
        <v>107</v>
      </c>
      <c r="S8" s="174" t="s">
        <v>108</v>
      </c>
      <c r="T8" s="174" t="s">
        <v>109</v>
      </c>
      <c r="U8" s="174" t="s">
        <v>110</v>
      </c>
      <c r="V8" s="174" t="s">
        <v>111</v>
      </c>
      <c r="W8" s="174" t="s">
        <v>112</v>
      </c>
      <c r="X8" s="174" t="s">
        <v>113</v>
      </c>
      <c r="Y8" s="174" t="s">
        <v>114</v>
      </c>
      <c r="Z8" s="174" t="s">
        <v>115</v>
      </c>
      <c r="AA8" s="174" t="s">
        <v>116</v>
      </c>
      <c r="AB8" s="174" t="s">
        <v>117</v>
      </c>
      <c r="AC8" s="174" t="s">
        <v>118</v>
      </c>
      <c r="AD8" s="174" t="s">
        <v>119</v>
      </c>
      <c r="AE8" s="129" t="s">
        <v>120</v>
      </c>
      <c r="AF8" s="137" t="s">
        <v>121</v>
      </c>
      <c r="AG8" s="174" t="s">
        <v>122</v>
      </c>
      <c r="AH8" s="138" t="s">
        <v>123</v>
      </c>
      <c r="AI8" s="137"/>
      <c r="AJ8" s="174"/>
      <c r="AK8" s="138"/>
      <c r="AL8" s="137"/>
      <c r="AM8" s="174"/>
      <c r="AN8" s="138"/>
      <c r="AO8" s="131" t="s">
        <v>124</v>
      </c>
      <c r="AP8" s="131"/>
      <c r="AQ8" s="94" t="s">
        <v>125</v>
      </c>
      <c r="AR8" s="94" t="s">
        <v>126</v>
      </c>
      <c r="AS8" s="94" t="s">
        <v>127</v>
      </c>
      <c r="AT8" s="174" t="s">
        <v>128</v>
      </c>
      <c r="AU8" s="174" t="s">
        <v>129</v>
      </c>
      <c r="AV8" s="174" t="s">
        <v>130</v>
      </c>
      <c r="AW8" s="94" t="s">
        <v>131</v>
      </c>
      <c r="AX8" s="174" t="s">
        <v>132</v>
      </c>
      <c r="AY8" s="93" t="s">
        <v>133</v>
      </c>
      <c r="AZ8" s="93" t="s">
        <v>134</v>
      </c>
      <c r="BA8" s="93" t="s">
        <v>135</v>
      </c>
      <c r="BB8" s="93" t="s">
        <v>136</v>
      </c>
      <c r="BC8" s="93" t="s">
        <v>137</v>
      </c>
      <c r="BD8" s="93" t="s">
        <v>138</v>
      </c>
      <c r="BE8" s="93" t="s">
        <v>139</v>
      </c>
      <c r="BF8" s="93" t="s">
        <v>140</v>
      </c>
      <c r="BG8" s="92" t="s">
        <v>141</v>
      </c>
      <c r="BH8" s="92" t="s">
        <v>142</v>
      </c>
      <c r="BI8" s="92" t="s">
        <v>143</v>
      </c>
      <c r="BJ8" s="92" t="s">
        <v>144</v>
      </c>
      <c r="BK8" s="92" t="s">
        <v>145</v>
      </c>
      <c r="BL8" s="92" t="s">
        <v>146</v>
      </c>
      <c r="BM8" s="92" t="s">
        <v>147</v>
      </c>
      <c r="BN8" s="92" t="s">
        <v>148</v>
      </c>
      <c r="BO8" s="91" t="s">
        <v>149</v>
      </c>
      <c r="BP8" s="91" t="s">
        <v>150</v>
      </c>
      <c r="BQ8" s="91" t="s">
        <v>151</v>
      </c>
      <c r="BR8" s="91" t="s">
        <v>152</v>
      </c>
      <c r="BS8" s="90" t="s">
        <v>153</v>
      </c>
      <c r="BT8" s="90" t="s">
        <v>154</v>
      </c>
      <c r="BU8" s="90" t="s">
        <v>155</v>
      </c>
      <c r="BV8" s="90" t="s">
        <v>156</v>
      </c>
      <c r="BW8" s="174" t="s">
        <v>157</v>
      </c>
      <c r="BX8" s="174" t="s">
        <v>158</v>
      </c>
      <c r="BY8" s="174" t="s">
        <v>159</v>
      </c>
      <c r="BZ8" s="174" t="s">
        <v>160</v>
      </c>
      <c r="CA8" s="174" t="s">
        <v>161</v>
      </c>
      <c r="CB8" s="174" t="s">
        <v>162</v>
      </c>
      <c r="CC8" s="174" t="s">
        <v>163</v>
      </c>
      <c r="CD8" s="174" t="s">
        <v>164</v>
      </c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</row>
    <row r="9" spans="1:182" ht="47.25">
      <c r="A9" s="190">
        <v>1</v>
      </c>
      <c r="B9" s="171" t="s">
        <v>38</v>
      </c>
      <c r="C9" s="96">
        <v>8943140523</v>
      </c>
      <c r="D9" s="96" t="s">
        <v>39</v>
      </c>
      <c r="E9" s="96">
        <v>147</v>
      </c>
      <c r="F9" s="96" t="s">
        <v>40</v>
      </c>
      <c r="G9" s="96" t="s">
        <v>36</v>
      </c>
      <c r="H9" s="96" t="s">
        <v>39</v>
      </c>
      <c r="I9" s="96">
        <v>147</v>
      </c>
      <c r="J9" s="97" t="s">
        <v>169</v>
      </c>
      <c r="K9" s="96" t="s">
        <v>40</v>
      </c>
      <c r="L9" s="96" t="s">
        <v>36</v>
      </c>
      <c r="M9" s="96" t="s">
        <v>37</v>
      </c>
      <c r="N9" s="101" t="s">
        <v>69</v>
      </c>
      <c r="O9" s="96" t="s">
        <v>34</v>
      </c>
      <c r="P9" s="96">
        <v>3300</v>
      </c>
      <c r="Q9" s="96" t="s">
        <v>24</v>
      </c>
      <c r="R9" s="96" t="s">
        <v>29</v>
      </c>
      <c r="S9" s="69">
        <v>1612314</v>
      </c>
      <c r="T9" s="69">
        <v>1401534</v>
      </c>
      <c r="U9" s="69">
        <v>1151440</v>
      </c>
      <c r="V9" s="69">
        <v>928124</v>
      </c>
      <c r="W9" s="69">
        <v>575195</v>
      </c>
      <c r="X9" s="69">
        <v>349992</v>
      </c>
      <c r="Y9" s="69">
        <v>416544</v>
      </c>
      <c r="Z9" s="69">
        <v>499158</v>
      </c>
      <c r="AA9" s="69">
        <v>560138</v>
      </c>
      <c r="AB9" s="69">
        <v>827702</v>
      </c>
      <c r="AC9" s="69">
        <v>1178709</v>
      </c>
      <c r="AD9" s="69">
        <v>1632222</v>
      </c>
      <c r="AE9" s="130" t="s">
        <v>89</v>
      </c>
      <c r="AF9" s="139">
        <f>SUM(S9:AD9)</f>
        <v>11133072</v>
      </c>
      <c r="AG9" s="33">
        <f>AF9*20%</f>
        <v>2226614.4</v>
      </c>
      <c r="AH9" s="140">
        <f>(AF9+AG9)</f>
        <v>13359686.4</v>
      </c>
      <c r="AI9" s="156">
        <v>11133072</v>
      </c>
      <c r="AJ9" s="117">
        <f>AI9*20%</f>
        <v>2226614.4</v>
      </c>
      <c r="AK9" s="157">
        <f>AI9+AJ9</f>
        <v>13359686.4</v>
      </c>
      <c r="AL9" s="156">
        <v>0</v>
      </c>
      <c r="AM9" s="117">
        <f>AL9*20%</f>
        <v>0</v>
      </c>
      <c r="AN9" s="157">
        <f>AL9+AM9</f>
        <v>0</v>
      </c>
      <c r="AO9" s="132"/>
      <c r="AP9" s="193"/>
      <c r="AQ9" s="87"/>
      <c r="AR9" s="83">
        <v>12</v>
      </c>
      <c r="AS9" s="87">
        <f>AQ9*AR9</f>
        <v>0</v>
      </c>
      <c r="AT9" s="33">
        <f>AI9*AO9</f>
        <v>0</v>
      </c>
      <c r="AU9" s="33">
        <f>AJ9*AO9</f>
        <v>0</v>
      </c>
      <c r="AV9" s="33">
        <f>AK9*AO9</f>
        <v>0</v>
      </c>
      <c r="AW9" s="87">
        <f t="shared" ref="AW9:AW44" si="0">AS9+AV9</f>
        <v>0</v>
      </c>
      <c r="AX9" s="102" t="s">
        <v>183</v>
      </c>
      <c r="AY9" s="124"/>
      <c r="AZ9" s="46">
        <f t="shared" ref="AZ9:AZ19" si="1">AI9*AY9</f>
        <v>0</v>
      </c>
      <c r="BA9" s="125"/>
      <c r="BB9" s="118"/>
      <c r="BC9" s="47">
        <v>8760</v>
      </c>
      <c r="BD9" s="47">
        <f t="shared" ref="BD9:BD18" si="2">BC9*P9</f>
        <v>28908000</v>
      </c>
      <c r="BE9" s="48">
        <f>BD9*BA9</f>
        <v>0</v>
      </c>
      <c r="BF9" s="48">
        <f t="shared" ref="BF9:BF44" si="3">AZ9+BE9</f>
        <v>0</v>
      </c>
      <c r="BG9" s="126"/>
      <c r="BH9" s="55">
        <f t="shared" ref="BH9:BH19" si="4">AK9*BG9</f>
        <v>0</v>
      </c>
      <c r="BI9" s="126"/>
      <c r="BJ9" s="122"/>
      <c r="BK9" s="56">
        <v>8760</v>
      </c>
      <c r="BL9" s="56">
        <f t="shared" ref="BL9:BL18" si="5">P9*BK9</f>
        <v>28908000</v>
      </c>
      <c r="BM9" s="57">
        <f>BL9*BI9</f>
        <v>0</v>
      </c>
      <c r="BN9" s="57">
        <f t="shared" ref="BN9:BN44" si="6">BH9+BM9</f>
        <v>0</v>
      </c>
      <c r="BO9" s="88">
        <f>AT9+BF9+AS9</f>
        <v>0</v>
      </c>
      <c r="BP9" s="66"/>
      <c r="BQ9" s="88">
        <f>BO9*BP9</f>
        <v>0</v>
      </c>
      <c r="BR9" s="88">
        <f>BO9+BQ9</f>
        <v>0</v>
      </c>
      <c r="BS9" s="89">
        <f>AV9+BN9+AS9</f>
        <v>0</v>
      </c>
      <c r="BT9" s="67"/>
      <c r="BU9" s="89">
        <f>BS9*BT9</f>
        <v>0</v>
      </c>
      <c r="BV9" s="89">
        <f>BS9+BU9</f>
        <v>0</v>
      </c>
      <c r="BW9" s="96" t="s">
        <v>184</v>
      </c>
      <c r="BX9" s="96" t="s">
        <v>185</v>
      </c>
      <c r="BY9" s="96" t="s">
        <v>186</v>
      </c>
      <c r="BZ9" s="99" t="s">
        <v>177</v>
      </c>
      <c r="CA9" s="96" t="s">
        <v>35</v>
      </c>
      <c r="CB9" s="99" t="s">
        <v>178</v>
      </c>
      <c r="CC9" s="100" t="s">
        <v>187</v>
      </c>
      <c r="CD9" s="96" t="s">
        <v>188</v>
      </c>
    </row>
    <row r="10" spans="1:182" ht="47.25">
      <c r="A10" s="190">
        <v>2</v>
      </c>
      <c r="B10" s="171" t="s">
        <v>38</v>
      </c>
      <c r="C10" s="96">
        <v>8943140523</v>
      </c>
      <c r="D10" s="96" t="s">
        <v>39</v>
      </c>
      <c r="E10" s="96">
        <v>147</v>
      </c>
      <c r="F10" s="96" t="s">
        <v>40</v>
      </c>
      <c r="G10" s="96" t="s">
        <v>36</v>
      </c>
      <c r="H10" s="96" t="s">
        <v>39</v>
      </c>
      <c r="I10" s="96">
        <v>147</v>
      </c>
      <c r="J10" s="97" t="s">
        <v>169</v>
      </c>
      <c r="K10" s="96" t="s">
        <v>40</v>
      </c>
      <c r="L10" s="96" t="s">
        <v>36</v>
      </c>
      <c r="M10" s="96" t="s">
        <v>37</v>
      </c>
      <c r="N10" s="101" t="s">
        <v>41</v>
      </c>
      <c r="O10" s="96" t="s">
        <v>23</v>
      </c>
      <c r="P10" s="96">
        <v>450</v>
      </c>
      <c r="Q10" s="96" t="s">
        <v>24</v>
      </c>
      <c r="R10" s="96" t="s">
        <v>29</v>
      </c>
      <c r="S10" s="69">
        <v>197268</v>
      </c>
      <c r="T10" s="69">
        <v>172396</v>
      </c>
      <c r="U10" s="69">
        <v>126712</v>
      </c>
      <c r="V10" s="69">
        <v>88597</v>
      </c>
      <c r="W10" s="69">
        <v>50184</v>
      </c>
      <c r="X10" s="69">
        <v>19024</v>
      </c>
      <c r="Y10" s="69">
        <v>33934</v>
      </c>
      <c r="Z10" s="69">
        <v>56837</v>
      </c>
      <c r="AA10" s="69">
        <v>59946</v>
      </c>
      <c r="AB10" s="69">
        <v>76738</v>
      </c>
      <c r="AC10" s="69">
        <v>109328</v>
      </c>
      <c r="AD10" s="69">
        <v>124320</v>
      </c>
      <c r="AE10" s="130" t="s">
        <v>89</v>
      </c>
      <c r="AF10" s="139">
        <f t="shared" ref="AF10:AF44" si="7">SUM(S10:AD10)</f>
        <v>1115284</v>
      </c>
      <c r="AG10" s="33">
        <f t="shared" ref="AG10:AG24" si="8">AF10*20%</f>
        <v>223056.80000000002</v>
      </c>
      <c r="AH10" s="140">
        <f t="shared" ref="AH10:AH44" si="9">(AF10+AG10)</f>
        <v>1338340.8</v>
      </c>
      <c r="AI10" s="156">
        <v>1115284</v>
      </c>
      <c r="AJ10" s="117">
        <f t="shared" ref="AJ10:AJ25" si="10">AI10*20%</f>
        <v>223056.80000000002</v>
      </c>
      <c r="AK10" s="157">
        <f t="shared" ref="AK10:AK44" si="11">AI10+AJ10</f>
        <v>1338340.8</v>
      </c>
      <c r="AL10" s="156">
        <v>0</v>
      </c>
      <c r="AM10" s="117">
        <f t="shared" ref="AM10:AM24" si="12">AL10*20%</f>
        <v>0</v>
      </c>
      <c r="AN10" s="157">
        <f t="shared" ref="AN10:AN45" si="13">AL10+AM10</f>
        <v>0</v>
      </c>
      <c r="AO10" s="132"/>
      <c r="AP10" s="193"/>
      <c r="AQ10" s="87"/>
      <c r="AR10" s="83">
        <v>12</v>
      </c>
      <c r="AS10" s="87">
        <f t="shared" ref="AS10:AS25" si="14">AQ10*AR10</f>
        <v>0</v>
      </c>
      <c r="AT10" s="33">
        <f t="shared" ref="AT10:AT44" si="15">AI10*AO10</f>
        <v>0</v>
      </c>
      <c r="AU10" s="33">
        <f t="shared" ref="AU10:AU44" si="16">AJ10*AO10</f>
        <v>0</v>
      </c>
      <c r="AV10" s="33">
        <f t="shared" ref="AV10:AV44" si="17">AK10*AO10</f>
        <v>0</v>
      </c>
      <c r="AW10" s="87">
        <f t="shared" si="0"/>
        <v>0</v>
      </c>
      <c r="AX10" s="102" t="s">
        <v>183</v>
      </c>
      <c r="AY10" s="124"/>
      <c r="AZ10" s="46">
        <f t="shared" si="1"/>
        <v>0</v>
      </c>
      <c r="BA10" s="125"/>
      <c r="BB10" s="118"/>
      <c r="BC10" s="47">
        <v>8760</v>
      </c>
      <c r="BD10" s="47">
        <f t="shared" si="2"/>
        <v>3942000</v>
      </c>
      <c r="BE10" s="48">
        <f t="shared" ref="BE10:BE44" si="18">BD10*BA10</f>
        <v>0</v>
      </c>
      <c r="BF10" s="48">
        <f t="shared" si="3"/>
        <v>0</v>
      </c>
      <c r="BG10" s="126"/>
      <c r="BH10" s="55">
        <f t="shared" si="4"/>
        <v>0</v>
      </c>
      <c r="BI10" s="126"/>
      <c r="BJ10" s="122"/>
      <c r="BK10" s="56">
        <v>8760</v>
      </c>
      <c r="BL10" s="56">
        <f t="shared" si="5"/>
        <v>3942000</v>
      </c>
      <c r="BM10" s="57">
        <f t="shared" ref="BM10:BM44" si="19">BL10*BI10</f>
        <v>0</v>
      </c>
      <c r="BN10" s="57">
        <f t="shared" si="6"/>
        <v>0</v>
      </c>
      <c r="BO10" s="88">
        <f t="shared" ref="BO10:BO24" si="20">AT10+BF10+AS10</f>
        <v>0</v>
      </c>
      <c r="BP10" s="66"/>
      <c r="BQ10" s="88">
        <f t="shared" ref="BQ10:BQ44" si="21">BO10*BP10</f>
        <v>0</v>
      </c>
      <c r="BR10" s="88">
        <f t="shared" ref="BR10:BR24" si="22">BO10+BQ10</f>
        <v>0</v>
      </c>
      <c r="BS10" s="89">
        <f t="shared" ref="BS10:BS24" si="23">AV10+BN10+AS10</f>
        <v>0</v>
      </c>
      <c r="BT10" s="67"/>
      <c r="BU10" s="89">
        <f t="shared" ref="BU10:BU44" si="24">BS10*BT10</f>
        <v>0</v>
      </c>
      <c r="BV10" s="89">
        <f t="shared" ref="BV10:BV24" si="25">BS10+BU10</f>
        <v>0</v>
      </c>
      <c r="BW10" s="96" t="s">
        <v>184</v>
      </c>
      <c r="BX10" s="96" t="s">
        <v>185</v>
      </c>
      <c r="BY10" s="96" t="s">
        <v>186</v>
      </c>
      <c r="BZ10" s="99" t="s">
        <v>177</v>
      </c>
      <c r="CA10" s="96" t="s">
        <v>35</v>
      </c>
      <c r="CB10" s="99" t="s">
        <v>178</v>
      </c>
      <c r="CC10" s="100" t="s">
        <v>187</v>
      </c>
      <c r="CD10" s="96" t="s">
        <v>188</v>
      </c>
    </row>
    <row r="11" spans="1:182" ht="47.25">
      <c r="A11" s="190">
        <v>3</v>
      </c>
      <c r="B11" s="172" t="s">
        <v>189</v>
      </c>
      <c r="C11" s="96">
        <v>6340133163</v>
      </c>
      <c r="D11" s="96" t="s">
        <v>190</v>
      </c>
      <c r="E11" s="96">
        <v>188</v>
      </c>
      <c r="F11" s="96" t="s">
        <v>191</v>
      </c>
      <c r="G11" s="96" t="s">
        <v>192</v>
      </c>
      <c r="H11" s="96" t="s">
        <v>193</v>
      </c>
      <c r="I11" s="96">
        <v>188</v>
      </c>
      <c r="J11" s="97" t="s">
        <v>169</v>
      </c>
      <c r="K11" s="96" t="s">
        <v>191</v>
      </c>
      <c r="L11" s="96" t="s">
        <v>192</v>
      </c>
      <c r="M11" s="96" t="s">
        <v>194</v>
      </c>
      <c r="N11" s="102" t="s">
        <v>195</v>
      </c>
      <c r="O11" s="96" t="s">
        <v>23</v>
      </c>
      <c r="P11" s="96">
        <v>204</v>
      </c>
      <c r="Q11" s="96" t="s">
        <v>24</v>
      </c>
      <c r="R11" s="18" t="s">
        <v>196</v>
      </c>
      <c r="S11" s="103">
        <v>43000</v>
      </c>
      <c r="T11" s="103">
        <v>39000</v>
      </c>
      <c r="U11" s="103">
        <v>32000</v>
      </c>
      <c r="V11" s="103">
        <v>22000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3">
        <v>16000</v>
      </c>
      <c r="AC11" s="103">
        <v>31000</v>
      </c>
      <c r="AD11" s="103">
        <v>43000</v>
      </c>
      <c r="AE11" s="130" t="s">
        <v>89</v>
      </c>
      <c r="AF11" s="139">
        <f t="shared" si="7"/>
        <v>226000</v>
      </c>
      <c r="AG11" s="33">
        <f t="shared" si="8"/>
        <v>45200</v>
      </c>
      <c r="AH11" s="140">
        <f t="shared" si="9"/>
        <v>271200</v>
      </c>
      <c r="AI11" s="156">
        <v>226000</v>
      </c>
      <c r="AJ11" s="117">
        <f t="shared" si="10"/>
        <v>45200</v>
      </c>
      <c r="AK11" s="157">
        <f t="shared" si="11"/>
        <v>271200</v>
      </c>
      <c r="AL11" s="156">
        <v>0</v>
      </c>
      <c r="AM11" s="117">
        <f t="shared" si="12"/>
        <v>0</v>
      </c>
      <c r="AN11" s="157">
        <f t="shared" si="13"/>
        <v>0</v>
      </c>
      <c r="AO11" s="132"/>
      <c r="AP11" s="193"/>
      <c r="AQ11" s="87"/>
      <c r="AR11" s="83">
        <v>12</v>
      </c>
      <c r="AS11" s="87">
        <f t="shared" si="14"/>
        <v>0</v>
      </c>
      <c r="AT11" s="33">
        <f t="shared" si="15"/>
        <v>0</v>
      </c>
      <c r="AU11" s="33">
        <f t="shared" si="16"/>
        <v>0</v>
      </c>
      <c r="AV11" s="33">
        <f t="shared" si="17"/>
        <v>0</v>
      </c>
      <c r="AW11" s="87">
        <f t="shared" si="0"/>
        <v>0</v>
      </c>
      <c r="AX11" s="31" t="s">
        <v>62</v>
      </c>
      <c r="AY11" s="124"/>
      <c r="AZ11" s="46">
        <f t="shared" si="1"/>
        <v>0</v>
      </c>
      <c r="BA11" s="125"/>
      <c r="BB11" s="118"/>
      <c r="BC11" s="47">
        <v>8760</v>
      </c>
      <c r="BD11" s="47">
        <f t="shared" si="2"/>
        <v>1787040</v>
      </c>
      <c r="BE11" s="48">
        <f t="shared" si="18"/>
        <v>0</v>
      </c>
      <c r="BF11" s="48">
        <f t="shared" si="3"/>
        <v>0</v>
      </c>
      <c r="BG11" s="126"/>
      <c r="BH11" s="55">
        <f t="shared" si="4"/>
        <v>0</v>
      </c>
      <c r="BI11" s="126"/>
      <c r="BJ11" s="122"/>
      <c r="BK11" s="56">
        <v>8760</v>
      </c>
      <c r="BL11" s="56">
        <f t="shared" si="5"/>
        <v>1787040</v>
      </c>
      <c r="BM11" s="57">
        <f t="shared" si="19"/>
        <v>0</v>
      </c>
      <c r="BN11" s="57">
        <f t="shared" si="6"/>
        <v>0</v>
      </c>
      <c r="BO11" s="88">
        <f t="shared" si="20"/>
        <v>0</v>
      </c>
      <c r="BP11" s="66"/>
      <c r="BQ11" s="88">
        <f t="shared" si="21"/>
        <v>0</v>
      </c>
      <c r="BR11" s="88">
        <f t="shared" si="22"/>
        <v>0</v>
      </c>
      <c r="BS11" s="89">
        <f t="shared" si="23"/>
        <v>0</v>
      </c>
      <c r="BT11" s="67"/>
      <c r="BU11" s="89">
        <f t="shared" si="24"/>
        <v>0</v>
      </c>
      <c r="BV11" s="89">
        <f t="shared" si="25"/>
        <v>0</v>
      </c>
      <c r="BW11" s="96" t="s">
        <v>197</v>
      </c>
      <c r="BX11" s="96" t="s">
        <v>185</v>
      </c>
      <c r="BY11" s="96" t="s">
        <v>186</v>
      </c>
      <c r="BZ11" s="99" t="s">
        <v>177</v>
      </c>
      <c r="CA11" s="96" t="s">
        <v>35</v>
      </c>
      <c r="CB11" s="99" t="s">
        <v>178</v>
      </c>
      <c r="CC11" s="100" t="s">
        <v>187</v>
      </c>
      <c r="CD11" s="96" t="s">
        <v>188</v>
      </c>
    </row>
    <row r="12" spans="1:182" ht="47.25">
      <c r="A12" s="190">
        <v>4</v>
      </c>
      <c r="B12" s="172" t="s">
        <v>189</v>
      </c>
      <c r="C12" s="96">
        <v>6340133163</v>
      </c>
      <c r="D12" s="96" t="s">
        <v>190</v>
      </c>
      <c r="E12" s="96">
        <v>188</v>
      </c>
      <c r="F12" s="96" t="s">
        <v>191</v>
      </c>
      <c r="G12" s="96" t="s">
        <v>192</v>
      </c>
      <c r="H12" s="96" t="s">
        <v>364</v>
      </c>
      <c r="I12" s="96">
        <v>7</v>
      </c>
      <c r="J12" s="97" t="s">
        <v>169</v>
      </c>
      <c r="K12" s="96" t="s">
        <v>365</v>
      </c>
      <c r="L12" s="96" t="s">
        <v>192</v>
      </c>
      <c r="M12" s="96" t="s">
        <v>194</v>
      </c>
      <c r="N12" s="102" t="s">
        <v>366</v>
      </c>
      <c r="O12" s="96" t="s">
        <v>23</v>
      </c>
      <c r="P12" s="96">
        <v>204</v>
      </c>
      <c r="Q12" s="96" t="s">
        <v>24</v>
      </c>
      <c r="R12" s="18" t="s">
        <v>196</v>
      </c>
      <c r="S12" s="103">
        <v>47973</v>
      </c>
      <c r="T12" s="184">
        <v>39664</v>
      </c>
      <c r="U12" s="103">
        <v>37251</v>
      </c>
      <c r="V12" s="103">
        <v>9519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3">
        <v>9128</v>
      </c>
      <c r="AC12" s="103">
        <v>29512</v>
      </c>
      <c r="AD12" s="103">
        <v>37656</v>
      </c>
      <c r="AE12" s="130" t="s">
        <v>89</v>
      </c>
      <c r="AF12" s="139">
        <f t="shared" si="7"/>
        <v>210703</v>
      </c>
      <c r="AG12" s="33">
        <f t="shared" si="8"/>
        <v>42140.600000000006</v>
      </c>
      <c r="AH12" s="140">
        <f t="shared" si="9"/>
        <v>252843.6</v>
      </c>
      <c r="AI12" s="156">
        <v>210703</v>
      </c>
      <c r="AJ12" s="117">
        <f t="shared" si="10"/>
        <v>42140.600000000006</v>
      </c>
      <c r="AK12" s="157">
        <f t="shared" si="11"/>
        <v>252843.6</v>
      </c>
      <c r="AL12" s="156">
        <v>0</v>
      </c>
      <c r="AM12" s="117">
        <f t="shared" si="12"/>
        <v>0</v>
      </c>
      <c r="AN12" s="157">
        <v>0</v>
      </c>
      <c r="AO12" s="132"/>
      <c r="AP12" s="193"/>
      <c r="AQ12" s="87"/>
      <c r="AR12" s="83">
        <v>12</v>
      </c>
      <c r="AS12" s="87">
        <f t="shared" si="14"/>
        <v>0</v>
      </c>
      <c r="AT12" s="33">
        <f t="shared" si="15"/>
        <v>0</v>
      </c>
      <c r="AU12" s="33">
        <f t="shared" si="16"/>
        <v>0</v>
      </c>
      <c r="AV12" s="33">
        <f t="shared" si="17"/>
        <v>0</v>
      </c>
      <c r="AW12" s="87">
        <f t="shared" si="0"/>
        <v>0</v>
      </c>
      <c r="AX12" s="31" t="s">
        <v>62</v>
      </c>
      <c r="AY12" s="124"/>
      <c r="AZ12" s="46">
        <f t="shared" si="1"/>
        <v>0</v>
      </c>
      <c r="BA12" s="125"/>
      <c r="BB12" s="118"/>
      <c r="BC12" s="47">
        <v>8760</v>
      </c>
      <c r="BD12" s="47">
        <f t="shared" si="2"/>
        <v>1787040</v>
      </c>
      <c r="BE12" s="48">
        <f t="shared" si="18"/>
        <v>0</v>
      </c>
      <c r="BF12" s="48">
        <f t="shared" si="3"/>
        <v>0</v>
      </c>
      <c r="BG12" s="126"/>
      <c r="BH12" s="55">
        <f t="shared" si="4"/>
        <v>0</v>
      </c>
      <c r="BI12" s="126"/>
      <c r="BJ12" s="122"/>
      <c r="BK12" s="56">
        <v>8760</v>
      </c>
      <c r="BL12" s="56">
        <f t="shared" si="5"/>
        <v>1787040</v>
      </c>
      <c r="BM12" s="57">
        <f t="shared" si="19"/>
        <v>0</v>
      </c>
      <c r="BN12" s="57">
        <f t="shared" si="6"/>
        <v>0</v>
      </c>
      <c r="BO12" s="88">
        <f t="shared" si="20"/>
        <v>0</v>
      </c>
      <c r="BP12" s="66"/>
      <c r="BQ12" s="88">
        <f t="shared" si="21"/>
        <v>0</v>
      </c>
      <c r="BR12" s="88">
        <f t="shared" si="22"/>
        <v>0</v>
      </c>
      <c r="BS12" s="89">
        <f t="shared" si="23"/>
        <v>0</v>
      </c>
      <c r="BT12" s="67"/>
      <c r="BU12" s="89">
        <f t="shared" si="24"/>
        <v>0</v>
      </c>
      <c r="BV12" s="89">
        <f t="shared" si="25"/>
        <v>0</v>
      </c>
      <c r="BW12" s="96" t="s">
        <v>197</v>
      </c>
      <c r="BX12" s="96" t="s">
        <v>185</v>
      </c>
      <c r="BY12" s="96" t="s">
        <v>186</v>
      </c>
      <c r="BZ12" s="99" t="s">
        <v>177</v>
      </c>
      <c r="CA12" s="96" t="s">
        <v>35</v>
      </c>
      <c r="CB12" s="99" t="s">
        <v>178</v>
      </c>
      <c r="CC12" s="100" t="s">
        <v>187</v>
      </c>
      <c r="CD12" s="96" t="s">
        <v>188</v>
      </c>
    </row>
    <row r="13" spans="1:182" ht="60.75" customHeight="1">
      <c r="A13" s="190">
        <v>5</v>
      </c>
      <c r="B13" s="171" t="s">
        <v>198</v>
      </c>
      <c r="C13" s="96">
        <v>5213910680</v>
      </c>
      <c r="D13" s="96" t="s">
        <v>199</v>
      </c>
      <c r="E13" s="105" t="s">
        <v>200</v>
      </c>
      <c r="F13" s="96" t="s">
        <v>201</v>
      </c>
      <c r="G13" s="96" t="s">
        <v>202</v>
      </c>
      <c r="H13" s="96" t="s">
        <v>203</v>
      </c>
      <c r="I13" s="96">
        <v>34</v>
      </c>
      <c r="J13" s="97" t="s">
        <v>169</v>
      </c>
      <c r="K13" s="96" t="s">
        <v>204</v>
      </c>
      <c r="L13" s="96" t="s">
        <v>205</v>
      </c>
      <c r="M13" s="96" t="s">
        <v>194</v>
      </c>
      <c r="N13" s="96" t="s">
        <v>206</v>
      </c>
      <c r="O13" s="185" t="s">
        <v>23</v>
      </c>
      <c r="P13" s="96">
        <v>351</v>
      </c>
      <c r="Q13" s="96" t="s">
        <v>24</v>
      </c>
      <c r="R13" s="96" t="s">
        <v>207</v>
      </c>
      <c r="S13" s="69">
        <v>84000</v>
      </c>
      <c r="T13" s="69">
        <v>74400</v>
      </c>
      <c r="U13" s="69">
        <v>52000</v>
      </c>
      <c r="V13" s="69">
        <v>36000</v>
      </c>
      <c r="W13" s="69">
        <v>18500</v>
      </c>
      <c r="X13" s="69">
        <v>0</v>
      </c>
      <c r="Y13" s="69">
        <v>0</v>
      </c>
      <c r="Z13" s="69">
        <v>0</v>
      </c>
      <c r="AA13" s="69">
        <v>9000</v>
      </c>
      <c r="AB13" s="69">
        <v>28000</v>
      </c>
      <c r="AC13" s="69">
        <v>42000</v>
      </c>
      <c r="AD13" s="69">
        <v>85000</v>
      </c>
      <c r="AE13" s="130" t="s">
        <v>89</v>
      </c>
      <c r="AF13" s="139">
        <f t="shared" si="7"/>
        <v>428900</v>
      </c>
      <c r="AG13" s="33">
        <f t="shared" si="8"/>
        <v>85780</v>
      </c>
      <c r="AH13" s="140">
        <f t="shared" si="9"/>
        <v>514680</v>
      </c>
      <c r="AI13" s="156">
        <v>428900</v>
      </c>
      <c r="AJ13" s="117">
        <f t="shared" si="10"/>
        <v>85780</v>
      </c>
      <c r="AK13" s="157">
        <f t="shared" si="11"/>
        <v>514680</v>
      </c>
      <c r="AL13" s="156">
        <v>0</v>
      </c>
      <c r="AM13" s="117">
        <f t="shared" si="12"/>
        <v>0</v>
      </c>
      <c r="AN13" s="157">
        <f t="shared" si="13"/>
        <v>0</v>
      </c>
      <c r="AO13" s="132"/>
      <c r="AP13" s="193"/>
      <c r="AQ13" s="87"/>
      <c r="AR13" s="83">
        <v>12</v>
      </c>
      <c r="AS13" s="87">
        <f t="shared" si="14"/>
        <v>0</v>
      </c>
      <c r="AT13" s="33">
        <f t="shared" si="15"/>
        <v>0</v>
      </c>
      <c r="AU13" s="33">
        <f t="shared" si="16"/>
        <v>0</v>
      </c>
      <c r="AV13" s="33">
        <f t="shared" si="17"/>
        <v>0</v>
      </c>
      <c r="AW13" s="87">
        <f t="shared" si="0"/>
        <v>0</v>
      </c>
      <c r="AX13" s="31" t="s">
        <v>208</v>
      </c>
      <c r="AY13" s="124"/>
      <c r="AZ13" s="46">
        <f t="shared" si="1"/>
        <v>0</v>
      </c>
      <c r="BA13" s="125"/>
      <c r="BB13" s="118"/>
      <c r="BC13" s="47">
        <v>8760</v>
      </c>
      <c r="BD13" s="47">
        <f t="shared" si="2"/>
        <v>3074760</v>
      </c>
      <c r="BE13" s="48">
        <f t="shared" si="18"/>
        <v>0</v>
      </c>
      <c r="BF13" s="48">
        <f t="shared" si="3"/>
        <v>0</v>
      </c>
      <c r="BG13" s="126"/>
      <c r="BH13" s="55">
        <f t="shared" si="4"/>
        <v>0</v>
      </c>
      <c r="BI13" s="126"/>
      <c r="BJ13" s="122"/>
      <c r="BK13" s="56">
        <v>8760</v>
      </c>
      <c r="BL13" s="56">
        <f t="shared" si="5"/>
        <v>3074760</v>
      </c>
      <c r="BM13" s="57">
        <f t="shared" si="19"/>
        <v>0</v>
      </c>
      <c r="BN13" s="57">
        <f t="shared" si="6"/>
        <v>0</v>
      </c>
      <c r="BO13" s="88">
        <f t="shared" si="20"/>
        <v>0</v>
      </c>
      <c r="BP13" s="66"/>
      <c r="BQ13" s="88">
        <f t="shared" si="21"/>
        <v>0</v>
      </c>
      <c r="BR13" s="88">
        <f t="shared" si="22"/>
        <v>0</v>
      </c>
      <c r="BS13" s="89">
        <f t="shared" si="23"/>
        <v>0</v>
      </c>
      <c r="BT13" s="67"/>
      <c r="BU13" s="89">
        <f t="shared" si="24"/>
        <v>0</v>
      </c>
      <c r="BV13" s="89">
        <f t="shared" si="25"/>
        <v>0</v>
      </c>
      <c r="BW13" s="106" t="s">
        <v>209</v>
      </c>
      <c r="BX13" s="96" t="s">
        <v>185</v>
      </c>
      <c r="BY13" s="96" t="s">
        <v>186</v>
      </c>
      <c r="BZ13" s="99" t="s">
        <v>177</v>
      </c>
      <c r="CA13" s="96" t="s">
        <v>35</v>
      </c>
      <c r="CB13" s="99" t="s">
        <v>178</v>
      </c>
      <c r="CC13" s="100" t="s">
        <v>187</v>
      </c>
      <c r="CD13" s="96" t="s">
        <v>188</v>
      </c>
    </row>
    <row r="14" spans="1:182" ht="47.25">
      <c r="A14" s="190">
        <v>6</v>
      </c>
      <c r="B14" s="172" t="s">
        <v>165</v>
      </c>
      <c r="C14" s="96">
        <v>5250007626</v>
      </c>
      <c r="D14" s="96" t="s">
        <v>166</v>
      </c>
      <c r="E14" s="96">
        <v>8</v>
      </c>
      <c r="F14" s="96" t="s">
        <v>210</v>
      </c>
      <c r="G14" s="96" t="s">
        <v>43</v>
      </c>
      <c r="H14" s="102" t="s">
        <v>211</v>
      </c>
      <c r="I14" s="102">
        <v>9</v>
      </c>
      <c r="J14" s="97" t="s">
        <v>169</v>
      </c>
      <c r="K14" s="102" t="s">
        <v>212</v>
      </c>
      <c r="L14" s="96" t="s">
        <v>213</v>
      </c>
      <c r="M14" s="96" t="s">
        <v>194</v>
      </c>
      <c r="N14" s="98" t="s">
        <v>214</v>
      </c>
      <c r="O14" s="102" t="s">
        <v>34</v>
      </c>
      <c r="P14" s="102">
        <v>1100</v>
      </c>
      <c r="Q14" s="102" t="s">
        <v>24</v>
      </c>
      <c r="R14" s="96" t="s">
        <v>215</v>
      </c>
      <c r="S14" s="107">
        <v>53000</v>
      </c>
      <c r="T14" s="107">
        <v>66000</v>
      </c>
      <c r="U14" s="107">
        <v>69000</v>
      </c>
      <c r="V14" s="107">
        <v>67000</v>
      </c>
      <c r="W14" s="107">
        <v>63000</v>
      </c>
      <c r="X14" s="107">
        <v>60000</v>
      </c>
      <c r="Y14" s="107">
        <v>73000</v>
      </c>
      <c r="Z14" s="107">
        <v>70000</v>
      </c>
      <c r="AA14" s="107">
        <v>52000</v>
      </c>
      <c r="AB14" s="107">
        <v>50000</v>
      </c>
      <c r="AC14" s="107">
        <v>63000</v>
      </c>
      <c r="AD14" s="107">
        <v>64000</v>
      </c>
      <c r="AE14" s="130" t="s">
        <v>89</v>
      </c>
      <c r="AF14" s="139">
        <f t="shared" si="7"/>
        <v>750000</v>
      </c>
      <c r="AG14" s="33">
        <f t="shared" si="8"/>
        <v>150000</v>
      </c>
      <c r="AH14" s="140">
        <f t="shared" si="9"/>
        <v>900000</v>
      </c>
      <c r="AI14" s="156">
        <v>750000</v>
      </c>
      <c r="AJ14" s="117">
        <f t="shared" si="10"/>
        <v>150000</v>
      </c>
      <c r="AK14" s="157">
        <f t="shared" si="11"/>
        <v>900000</v>
      </c>
      <c r="AL14" s="156">
        <v>0</v>
      </c>
      <c r="AM14" s="117">
        <f t="shared" si="12"/>
        <v>0</v>
      </c>
      <c r="AN14" s="157">
        <f t="shared" si="13"/>
        <v>0</v>
      </c>
      <c r="AO14" s="132"/>
      <c r="AP14" s="193"/>
      <c r="AQ14" s="87"/>
      <c r="AR14" s="83">
        <v>12</v>
      </c>
      <c r="AS14" s="87">
        <f t="shared" si="14"/>
        <v>0</v>
      </c>
      <c r="AT14" s="33">
        <f t="shared" si="15"/>
        <v>0</v>
      </c>
      <c r="AU14" s="33">
        <f t="shared" si="16"/>
        <v>0</v>
      </c>
      <c r="AV14" s="33">
        <f t="shared" si="17"/>
        <v>0</v>
      </c>
      <c r="AW14" s="87">
        <f t="shared" si="0"/>
        <v>0</v>
      </c>
      <c r="AX14" s="96" t="s">
        <v>208</v>
      </c>
      <c r="AY14" s="124"/>
      <c r="AZ14" s="46">
        <f t="shared" si="1"/>
        <v>0</v>
      </c>
      <c r="BA14" s="125"/>
      <c r="BB14" s="118"/>
      <c r="BC14" s="47">
        <v>8760</v>
      </c>
      <c r="BD14" s="47">
        <f t="shared" si="2"/>
        <v>9636000</v>
      </c>
      <c r="BE14" s="48">
        <f t="shared" si="18"/>
        <v>0</v>
      </c>
      <c r="BF14" s="48">
        <f t="shared" si="3"/>
        <v>0</v>
      </c>
      <c r="BG14" s="126"/>
      <c r="BH14" s="55">
        <f t="shared" si="4"/>
        <v>0</v>
      </c>
      <c r="BI14" s="126"/>
      <c r="BJ14" s="122"/>
      <c r="BK14" s="56">
        <v>8760</v>
      </c>
      <c r="BL14" s="56">
        <f t="shared" si="5"/>
        <v>9636000</v>
      </c>
      <c r="BM14" s="57">
        <f t="shared" si="19"/>
        <v>0</v>
      </c>
      <c r="BN14" s="57">
        <f t="shared" si="6"/>
        <v>0</v>
      </c>
      <c r="BO14" s="88">
        <f t="shared" si="20"/>
        <v>0</v>
      </c>
      <c r="BP14" s="66"/>
      <c r="BQ14" s="88">
        <f t="shared" si="21"/>
        <v>0</v>
      </c>
      <c r="BR14" s="88">
        <f t="shared" si="22"/>
        <v>0</v>
      </c>
      <c r="BS14" s="89">
        <f t="shared" si="23"/>
        <v>0</v>
      </c>
      <c r="BT14" s="67"/>
      <c r="BU14" s="89">
        <f t="shared" si="24"/>
        <v>0</v>
      </c>
      <c r="BV14" s="89">
        <f t="shared" si="25"/>
        <v>0</v>
      </c>
      <c r="BW14" s="96" t="s">
        <v>221</v>
      </c>
      <c r="BX14" s="96" t="s">
        <v>185</v>
      </c>
      <c r="BY14" s="96" t="s">
        <v>186</v>
      </c>
      <c r="BZ14" s="99" t="s">
        <v>177</v>
      </c>
      <c r="CA14" s="96" t="s">
        <v>35</v>
      </c>
      <c r="CB14" s="99" t="s">
        <v>178</v>
      </c>
      <c r="CC14" s="100" t="s">
        <v>187</v>
      </c>
      <c r="CD14" s="96" t="s">
        <v>188</v>
      </c>
    </row>
    <row r="15" spans="1:182" ht="63" customHeight="1">
      <c r="A15" s="190">
        <v>7</v>
      </c>
      <c r="B15" s="172" t="s">
        <v>165</v>
      </c>
      <c r="C15" s="96">
        <v>5250007626</v>
      </c>
      <c r="D15" s="96" t="s">
        <v>166</v>
      </c>
      <c r="E15" s="96">
        <v>8</v>
      </c>
      <c r="F15" s="96" t="s">
        <v>167</v>
      </c>
      <c r="G15" s="96" t="s">
        <v>43</v>
      </c>
      <c r="H15" s="96" t="s">
        <v>216</v>
      </c>
      <c r="I15" s="96">
        <v>21</v>
      </c>
      <c r="J15" s="97" t="s">
        <v>169</v>
      </c>
      <c r="K15" s="96" t="s">
        <v>217</v>
      </c>
      <c r="L15" s="96" t="s">
        <v>218</v>
      </c>
      <c r="M15" s="96" t="s">
        <v>31</v>
      </c>
      <c r="N15" s="98" t="s">
        <v>219</v>
      </c>
      <c r="O15" s="96" t="s">
        <v>23</v>
      </c>
      <c r="P15" s="96">
        <v>143</v>
      </c>
      <c r="Q15" s="96" t="s">
        <v>24</v>
      </c>
      <c r="R15" s="18" t="s">
        <v>220</v>
      </c>
      <c r="S15" s="69">
        <v>48000</v>
      </c>
      <c r="T15" s="69">
        <v>44000</v>
      </c>
      <c r="U15" s="69">
        <v>35000</v>
      </c>
      <c r="V15" s="69">
        <v>27000</v>
      </c>
      <c r="W15" s="69">
        <v>9000</v>
      </c>
      <c r="X15" s="69">
        <v>2500</v>
      </c>
      <c r="Y15" s="69">
        <v>1300</v>
      </c>
      <c r="Z15" s="69">
        <v>1600</v>
      </c>
      <c r="AA15" s="69">
        <v>5400</v>
      </c>
      <c r="AB15" s="69">
        <v>21000</v>
      </c>
      <c r="AC15" s="69">
        <v>32000</v>
      </c>
      <c r="AD15" s="69">
        <v>47000</v>
      </c>
      <c r="AE15" s="130" t="s">
        <v>89</v>
      </c>
      <c r="AF15" s="139">
        <f t="shared" si="7"/>
        <v>273800</v>
      </c>
      <c r="AG15" s="33">
        <f t="shared" si="8"/>
        <v>54760</v>
      </c>
      <c r="AH15" s="140">
        <f t="shared" si="9"/>
        <v>328560</v>
      </c>
      <c r="AI15" s="156">
        <v>273800</v>
      </c>
      <c r="AJ15" s="117">
        <f t="shared" si="10"/>
        <v>54760</v>
      </c>
      <c r="AK15" s="157">
        <f t="shared" si="11"/>
        <v>328560</v>
      </c>
      <c r="AL15" s="156">
        <v>0</v>
      </c>
      <c r="AM15" s="117">
        <f t="shared" si="12"/>
        <v>0</v>
      </c>
      <c r="AN15" s="157">
        <f t="shared" si="13"/>
        <v>0</v>
      </c>
      <c r="AO15" s="132"/>
      <c r="AP15" s="193"/>
      <c r="AQ15" s="87"/>
      <c r="AR15" s="83">
        <v>12</v>
      </c>
      <c r="AS15" s="87">
        <f t="shared" si="14"/>
        <v>0</v>
      </c>
      <c r="AT15" s="33">
        <f t="shared" si="15"/>
        <v>0</v>
      </c>
      <c r="AU15" s="33">
        <f t="shared" si="16"/>
        <v>0</v>
      </c>
      <c r="AV15" s="33">
        <f t="shared" si="17"/>
        <v>0</v>
      </c>
      <c r="AW15" s="87">
        <f t="shared" si="0"/>
        <v>0</v>
      </c>
      <c r="AX15" s="102" t="s">
        <v>62</v>
      </c>
      <c r="AY15" s="124"/>
      <c r="AZ15" s="46">
        <f t="shared" si="1"/>
        <v>0</v>
      </c>
      <c r="BA15" s="125"/>
      <c r="BB15" s="118"/>
      <c r="BC15" s="47">
        <v>8760</v>
      </c>
      <c r="BD15" s="47">
        <f t="shared" si="2"/>
        <v>1252680</v>
      </c>
      <c r="BE15" s="48">
        <f t="shared" si="18"/>
        <v>0</v>
      </c>
      <c r="BF15" s="48">
        <f t="shared" si="3"/>
        <v>0</v>
      </c>
      <c r="BG15" s="126"/>
      <c r="BH15" s="55">
        <f t="shared" si="4"/>
        <v>0</v>
      </c>
      <c r="BI15" s="126"/>
      <c r="BJ15" s="122"/>
      <c r="BK15" s="56">
        <v>8760</v>
      </c>
      <c r="BL15" s="56">
        <f t="shared" si="5"/>
        <v>1252680</v>
      </c>
      <c r="BM15" s="57">
        <f t="shared" si="19"/>
        <v>0</v>
      </c>
      <c r="BN15" s="57">
        <f t="shared" si="6"/>
        <v>0</v>
      </c>
      <c r="BO15" s="88">
        <f t="shared" si="20"/>
        <v>0</v>
      </c>
      <c r="BP15" s="66"/>
      <c r="BQ15" s="88">
        <f t="shared" si="21"/>
        <v>0</v>
      </c>
      <c r="BR15" s="88">
        <f t="shared" si="22"/>
        <v>0</v>
      </c>
      <c r="BS15" s="89">
        <f t="shared" si="23"/>
        <v>0</v>
      </c>
      <c r="BT15" s="67"/>
      <c r="BU15" s="89">
        <f t="shared" si="24"/>
        <v>0</v>
      </c>
      <c r="BV15" s="89">
        <f t="shared" si="25"/>
        <v>0</v>
      </c>
      <c r="BW15" s="96" t="s">
        <v>221</v>
      </c>
      <c r="BX15" s="96" t="s">
        <v>185</v>
      </c>
      <c r="BY15" s="96" t="s">
        <v>186</v>
      </c>
      <c r="BZ15" s="99" t="s">
        <v>177</v>
      </c>
      <c r="CA15" s="96" t="s">
        <v>35</v>
      </c>
      <c r="CB15" s="99" t="s">
        <v>178</v>
      </c>
      <c r="CC15" s="100" t="s">
        <v>187</v>
      </c>
      <c r="CD15" s="96" t="s">
        <v>188</v>
      </c>
    </row>
    <row r="16" spans="1:182" ht="47.25">
      <c r="A16" s="190">
        <v>8</v>
      </c>
      <c r="B16" s="172" t="s">
        <v>165</v>
      </c>
      <c r="C16" s="96">
        <v>5250007626</v>
      </c>
      <c r="D16" s="96" t="s">
        <v>166</v>
      </c>
      <c r="E16" s="96">
        <v>8</v>
      </c>
      <c r="F16" s="96" t="s">
        <v>167</v>
      </c>
      <c r="G16" s="96" t="s">
        <v>43</v>
      </c>
      <c r="H16" s="96" t="s">
        <v>168</v>
      </c>
      <c r="I16" s="96">
        <v>99</v>
      </c>
      <c r="J16" s="97" t="s">
        <v>169</v>
      </c>
      <c r="K16" s="96" t="s">
        <v>170</v>
      </c>
      <c r="L16" s="96" t="s">
        <v>171</v>
      </c>
      <c r="M16" s="96" t="s">
        <v>31</v>
      </c>
      <c r="N16" s="98" t="s">
        <v>172</v>
      </c>
      <c r="O16" s="96" t="s">
        <v>182</v>
      </c>
      <c r="P16" s="96">
        <v>1700</v>
      </c>
      <c r="Q16" s="96" t="s">
        <v>24</v>
      </c>
      <c r="R16" s="96" t="s">
        <v>173</v>
      </c>
      <c r="S16" s="69">
        <v>89000</v>
      </c>
      <c r="T16" s="69">
        <v>142000</v>
      </c>
      <c r="U16" s="69">
        <v>85000</v>
      </c>
      <c r="V16" s="69">
        <v>117000</v>
      </c>
      <c r="W16" s="69">
        <v>114000</v>
      </c>
      <c r="X16" s="69">
        <v>93000</v>
      </c>
      <c r="Y16" s="69">
        <v>102000</v>
      </c>
      <c r="Z16" s="69">
        <v>65000</v>
      </c>
      <c r="AA16" s="69">
        <v>102000</v>
      </c>
      <c r="AB16" s="69">
        <v>93000</v>
      </c>
      <c r="AC16" s="69">
        <v>143000</v>
      </c>
      <c r="AD16" s="69">
        <v>118000</v>
      </c>
      <c r="AE16" s="130" t="s">
        <v>89</v>
      </c>
      <c r="AF16" s="139">
        <f t="shared" si="7"/>
        <v>1263000</v>
      </c>
      <c r="AG16" s="33">
        <f t="shared" si="8"/>
        <v>252600</v>
      </c>
      <c r="AH16" s="140">
        <f t="shared" si="9"/>
        <v>1515600</v>
      </c>
      <c r="AI16" s="156">
        <v>1263000</v>
      </c>
      <c r="AJ16" s="117">
        <f t="shared" si="10"/>
        <v>252600</v>
      </c>
      <c r="AK16" s="157">
        <f t="shared" si="11"/>
        <v>1515600</v>
      </c>
      <c r="AL16" s="156">
        <v>0</v>
      </c>
      <c r="AM16" s="117">
        <f t="shared" si="12"/>
        <v>0</v>
      </c>
      <c r="AN16" s="157">
        <f t="shared" si="13"/>
        <v>0</v>
      </c>
      <c r="AO16" s="132"/>
      <c r="AP16" s="193"/>
      <c r="AQ16" s="87"/>
      <c r="AR16" s="83">
        <v>12</v>
      </c>
      <c r="AS16" s="87">
        <f t="shared" si="14"/>
        <v>0</v>
      </c>
      <c r="AT16" s="33">
        <f t="shared" si="15"/>
        <v>0</v>
      </c>
      <c r="AU16" s="33">
        <f t="shared" si="16"/>
        <v>0</v>
      </c>
      <c r="AV16" s="33">
        <f t="shared" si="17"/>
        <v>0</v>
      </c>
      <c r="AW16" s="87">
        <f t="shared" si="0"/>
        <v>0</v>
      </c>
      <c r="AX16" s="102" t="s">
        <v>62</v>
      </c>
      <c r="AY16" s="124"/>
      <c r="AZ16" s="46">
        <f t="shared" si="1"/>
        <v>0</v>
      </c>
      <c r="BA16" s="125"/>
      <c r="BB16" s="118"/>
      <c r="BC16" s="47">
        <v>8760</v>
      </c>
      <c r="BD16" s="47">
        <f t="shared" si="2"/>
        <v>14892000</v>
      </c>
      <c r="BE16" s="48">
        <f t="shared" si="18"/>
        <v>0</v>
      </c>
      <c r="BF16" s="48">
        <f t="shared" si="3"/>
        <v>0</v>
      </c>
      <c r="BG16" s="126"/>
      <c r="BH16" s="55">
        <f t="shared" si="4"/>
        <v>0</v>
      </c>
      <c r="BI16" s="126"/>
      <c r="BJ16" s="122"/>
      <c r="BK16" s="56">
        <v>8760</v>
      </c>
      <c r="BL16" s="56">
        <f t="shared" si="5"/>
        <v>14892000</v>
      </c>
      <c r="BM16" s="57">
        <f t="shared" si="19"/>
        <v>0</v>
      </c>
      <c r="BN16" s="57">
        <f t="shared" si="6"/>
        <v>0</v>
      </c>
      <c r="BO16" s="88">
        <f t="shared" si="20"/>
        <v>0</v>
      </c>
      <c r="BP16" s="66"/>
      <c r="BQ16" s="88">
        <f t="shared" si="21"/>
        <v>0</v>
      </c>
      <c r="BR16" s="88">
        <f t="shared" si="22"/>
        <v>0</v>
      </c>
      <c r="BS16" s="89">
        <f t="shared" si="23"/>
        <v>0</v>
      </c>
      <c r="BT16" s="67"/>
      <c r="BU16" s="89">
        <f t="shared" si="24"/>
        <v>0</v>
      </c>
      <c r="BV16" s="89">
        <f t="shared" si="25"/>
        <v>0</v>
      </c>
      <c r="BW16" s="96" t="s">
        <v>174</v>
      </c>
      <c r="BX16" s="96" t="s">
        <v>175</v>
      </c>
      <c r="BY16" s="100" t="s">
        <v>176</v>
      </c>
      <c r="BZ16" s="99" t="s">
        <v>177</v>
      </c>
      <c r="CA16" s="96" t="s">
        <v>35</v>
      </c>
      <c r="CB16" s="99" t="s">
        <v>178</v>
      </c>
      <c r="CC16" s="100" t="s">
        <v>179</v>
      </c>
      <c r="CD16" s="96" t="s">
        <v>42</v>
      </c>
    </row>
    <row r="17" spans="1:182" ht="47.25">
      <c r="A17" s="190">
        <v>9</v>
      </c>
      <c r="B17" s="171" t="s">
        <v>222</v>
      </c>
      <c r="C17" s="96" t="s">
        <v>223</v>
      </c>
      <c r="D17" s="96" t="s">
        <v>224</v>
      </c>
      <c r="E17" s="96">
        <v>202</v>
      </c>
      <c r="F17" s="96" t="s">
        <v>225</v>
      </c>
      <c r="G17" s="96" t="s">
        <v>213</v>
      </c>
      <c r="H17" s="96" t="s">
        <v>226</v>
      </c>
      <c r="I17" s="96">
        <v>202</v>
      </c>
      <c r="J17" s="97" t="s">
        <v>169</v>
      </c>
      <c r="K17" s="96" t="s">
        <v>225</v>
      </c>
      <c r="L17" s="96" t="s">
        <v>213</v>
      </c>
      <c r="M17" s="96" t="s">
        <v>227</v>
      </c>
      <c r="N17" s="108" t="s">
        <v>228</v>
      </c>
      <c r="O17" s="96" t="s">
        <v>34</v>
      </c>
      <c r="P17" s="96">
        <v>2030</v>
      </c>
      <c r="Q17" s="96" t="s">
        <v>24</v>
      </c>
      <c r="R17" s="18" t="s">
        <v>220</v>
      </c>
      <c r="S17" s="69">
        <v>587045.03999999992</v>
      </c>
      <c r="T17" s="69">
        <v>515445.24</v>
      </c>
      <c r="U17" s="69">
        <v>438149.04</v>
      </c>
      <c r="V17" s="69">
        <v>258985.97999999998</v>
      </c>
      <c r="W17" s="69">
        <v>151499.99</v>
      </c>
      <c r="X17" s="69">
        <v>23281.919999999998</v>
      </c>
      <c r="Y17" s="69">
        <v>22723.559999999998</v>
      </c>
      <c r="Z17" s="69">
        <v>21287.05</v>
      </c>
      <c r="AA17" s="69">
        <v>106714.43999999999</v>
      </c>
      <c r="AB17" s="69">
        <v>251092.8</v>
      </c>
      <c r="AC17" s="69">
        <v>386813.75999999995</v>
      </c>
      <c r="AD17" s="69">
        <v>550497.84</v>
      </c>
      <c r="AE17" s="130" t="s">
        <v>89</v>
      </c>
      <c r="AF17" s="139">
        <f t="shared" si="7"/>
        <v>3313536.6599999992</v>
      </c>
      <c r="AG17" s="33">
        <f>AF17*20%</f>
        <v>662707.33199999994</v>
      </c>
      <c r="AH17" s="140">
        <f t="shared" si="9"/>
        <v>3976243.9919999992</v>
      </c>
      <c r="AI17" s="156">
        <v>3313536.66</v>
      </c>
      <c r="AJ17" s="117">
        <f t="shared" si="10"/>
        <v>662707.33200000005</v>
      </c>
      <c r="AK17" s="157">
        <f t="shared" si="11"/>
        <v>3976243.9920000001</v>
      </c>
      <c r="AL17" s="156">
        <v>0</v>
      </c>
      <c r="AM17" s="117">
        <f t="shared" si="12"/>
        <v>0</v>
      </c>
      <c r="AN17" s="157">
        <f t="shared" si="13"/>
        <v>0</v>
      </c>
      <c r="AO17" s="132"/>
      <c r="AP17" s="193"/>
      <c r="AQ17" s="87"/>
      <c r="AR17" s="83">
        <v>12</v>
      </c>
      <c r="AS17" s="87">
        <f t="shared" si="14"/>
        <v>0</v>
      </c>
      <c r="AT17" s="33">
        <f t="shared" si="15"/>
        <v>0</v>
      </c>
      <c r="AU17" s="33">
        <f t="shared" si="16"/>
        <v>0</v>
      </c>
      <c r="AV17" s="33">
        <f t="shared" si="17"/>
        <v>0</v>
      </c>
      <c r="AW17" s="87">
        <f t="shared" si="0"/>
        <v>0</v>
      </c>
      <c r="AX17" s="31" t="s">
        <v>208</v>
      </c>
      <c r="AY17" s="124"/>
      <c r="AZ17" s="46">
        <f t="shared" si="1"/>
        <v>0</v>
      </c>
      <c r="BA17" s="125"/>
      <c r="BB17" s="118"/>
      <c r="BC17" s="47">
        <v>8760</v>
      </c>
      <c r="BD17" s="47">
        <f t="shared" si="2"/>
        <v>17782800</v>
      </c>
      <c r="BE17" s="48">
        <f t="shared" si="18"/>
        <v>0</v>
      </c>
      <c r="BF17" s="48">
        <f t="shared" si="3"/>
        <v>0</v>
      </c>
      <c r="BG17" s="126"/>
      <c r="BH17" s="55">
        <f t="shared" si="4"/>
        <v>0</v>
      </c>
      <c r="BI17" s="126"/>
      <c r="BJ17" s="122"/>
      <c r="BK17" s="56">
        <v>8760</v>
      </c>
      <c r="BL17" s="56">
        <f t="shared" si="5"/>
        <v>17782800</v>
      </c>
      <c r="BM17" s="57">
        <f t="shared" si="19"/>
        <v>0</v>
      </c>
      <c r="BN17" s="57">
        <f t="shared" si="6"/>
        <v>0</v>
      </c>
      <c r="BO17" s="88">
        <f>AT17+BF17+AS17</f>
        <v>0</v>
      </c>
      <c r="BP17" s="66"/>
      <c r="BQ17" s="88">
        <f t="shared" si="21"/>
        <v>0</v>
      </c>
      <c r="BR17" s="88">
        <f t="shared" si="22"/>
        <v>0</v>
      </c>
      <c r="BS17" s="89">
        <f t="shared" si="23"/>
        <v>0</v>
      </c>
      <c r="BT17" s="67"/>
      <c r="BU17" s="89">
        <f t="shared" si="24"/>
        <v>0</v>
      </c>
      <c r="BV17" s="89">
        <f t="shared" si="25"/>
        <v>0</v>
      </c>
      <c r="BW17" s="15" t="s">
        <v>229</v>
      </c>
      <c r="BX17" s="96" t="s">
        <v>185</v>
      </c>
      <c r="BY17" s="96" t="s">
        <v>186</v>
      </c>
      <c r="BZ17" s="99" t="s">
        <v>177</v>
      </c>
      <c r="CA17" s="96" t="s">
        <v>35</v>
      </c>
      <c r="CB17" s="99" t="s">
        <v>178</v>
      </c>
      <c r="CC17" s="100" t="s">
        <v>187</v>
      </c>
      <c r="CD17" s="96" t="s">
        <v>188</v>
      </c>
    </row>
    <row r="18" spans="1:182" ht="47.25">
      <c r="A18" s="190">
        <v>10</v>
      </c>
      <c r="B18" s="171" t="s">
        <v>230</v>
      </c>
      <c r="C18" s="96">
        <v>7492109260</v>
      </c>
      <c r="D18" s="96" t="s">
        <v>231</v>
      </c>
      <c r="E18" s="96">
        <v>9</v>
      </c>
      <c r="F18" s="96" t="s">
        <v>232</v>
      </c>
      <c r="G18" s="96" t="s">
        <v>233</v>
      </c>
      <c r="H18" s="96" t="s">
        <v>234</v>
      </c>
      <c r="I18" s="96">
        <v>9</v>
      </c>
      <c r="J18" s="97" t="s">
        <v>169</v>
      </c>
      <c r="K18" s="96" t="s">
        <v>232</v>
      </c>
      <c r="L18" s="96" t="s">
        <v>235</v>
      </c>
      <c r="M18" s="96" t="s">
        <v>194</v>
      </c>
      <c r="N18" s="98" t="s">
        <v>236</v>
      </c>
      <c r="O18" s="96" t="s">
        <v>34</v>
      </c>
      <c r="P18" s="96">
        <v>900</v>
      </c>
      <c r="Q18" s="96" t="s">
        <v>24</v>
      </c>
      <c r="R18" s="96" t="s">
        <v>237</v>
      </c>
      <c r="S18" s="69">
        <v>406819</v>
      </c>
      <c r="T18" s="69">
        <v>334217</v>
      </c>
      <c r="U18" s="69">
        <v>286664</v>
      </c>
      <c r="V18" s="69">
        <v>148024</v>
      </c>
      <c r="W18" s="69">
        <v>67518</v>
      </c>
      <c r="X18" s="69">
        <v>14492</v>
      </c>
      <c r="Y18" s="69">
        <v>13176</v>
      </c>
      <c r="Z18" s="69">
        <v>12552</v>
      </c>
      <c r="AA18" s="69">
        <v>40635</v>
      </c>
      <c r="AB18" s="69">
        <v>175976</v>
      </c>
      <c r="AC18" s="69">
        <v>265005</v>
      </c>
      <c r="AD18" s="69">
        <v>356985</v>
      </c>
      <c r="AE18" s="130" t="s">
        <v>89</v>
      </c>
      <c r="AF18" s="139">
        <f t="shared" si="7"/>
        <v>2122063</v>
      </c>
      <c r="AG18" s="33">
        <f t="shared" si="8"/>
        <v>424412.60000000003</v>
      </c>
      <c r="AH18" s="140">
        <f t="shared" si="9"/>
        <v>2546475.6</v>
      </c>
      <c r="AI18" s="156">
        <v>2122063</v>
      </c>
      <c r="AJ18" s="117">
        <f t="shared" si="10"/>
        <v>424412.60000000003</v>
      </c>
      <c r="AK18" s="157">
        <f t="shared" si="11"/>
        <v>2546475.6</v>
      </c>
      <c r="AL18" s="156">
        <v>0</v>
      </c>
      <c r="AM18" s="117">
        <f t="shared" si="12"/>
        <v>0</v>
      </c>
      <c r="AN18" s="157">
        <f t="shared" si="13"/>
        <v>0</v>
      </c>
      <c r="AO18" s="132"/>
      <c r="AP18" s="193"/>
      <c r="AQ18" s="87"/>
      <c r="AR18" s="83">
        <v>12</v>
      </c>
      <c r="AS18" s="87">
        <f t="shared" si="14"/>
        <v>0</v>
      </c>
      <c r="AT18" s="33">
        <f t="shared" si="15"/>
        <v>0</v>
      </c>
      <c r="AU18" s="33">
        <f t="shared" si="16"/>
        <v>0</v>
      </c>
      <c r="AV18" s="33">
        <f t="shared" si="17"/>
        <v>0</v>
      </c>
      <c r="AW18" s="87">
        <f t="shared" si="0"/>
        <v>0</v>
      </c>
      <c r="AX18" s="31" t="s">
        <v>62</v>
      </c>
      <c r="AY18" s="124"/>
      <c r="AZ18" s="46">
        <f t="shared" si="1"/>
        <v>0</v>
      </c>
      <c r="BA18" s="125"/>
      <c r="BB18" s="118"/>
      <c r="BC18" s="47">
        <v>8760</v>
      </c>
      <c r="BD18" s="47">
        <f t="shared" si="2"/>
        <v>7884000</v>
      </c>
      <c r="BE18" s="48">
        <f t="shared" si="18"/>
        <v>0</v>
      </c>
      <c r="BF18" s="48">
        <f t="shared" si="3"/>
        <v>0</v>
      </c>
      <c r="BG18" s="126"/>
      <c r="BH18" s="55">
        <f t="shared" si="4"/>
        <v>0</v>
      </c>
      <c r="BI18" s="126"/>
      <c r="BJ18" s="122"/>
      <c r="BK18" s="56">
        <v>8760</v>
      </c>
      <c r="BL18" s="56">
        <f t="shared" si="5"/>
        <v>7884000</v>
      </c>
      <c r="BM18" s="57">
        <f t="shared" si="19"/>
        <v>0</v>
      </c>
      <c r="BN18" s="57">
        <f t="shared" si="6"/>
        <v>0</v>
      </c>
      <c r="BO18" s="88">
        <f t="shared" si="20"/>
        <v>0</v>
      </c>
      <c r="BP18" s="66"/>
      <c r="BQ18" s="88">
        <f t="shared" si="21"/>
        <v>0</v>
      </c>
      <c r="BR18" s="88">
        <f t="shared" si="22"/>
        <v>0</v>
      </c>
      <c r="BS18" s="89">
        <f>AV18+BN18+AS18</f>
        <v>0</v>
      </c>
      <c r="BT18" s="67"/>
      <c r="BU18" s="89">
        <f t="shared" si="24"/>
        <v>0</v>
      </c>
      <c r="BV18" s="89">
        <f t="shared" si="25"/>
        <v>0</v>
      </c>
      <c r="BW18" s="96" t="s">
        <v>238</v>
      </c>
      <c r="BX18" s="96" t="s">
        <v>185</v>
      </c>
      <c r="BY18" s="96" t="s">
        <v>186</v>
      </c>
      <c r="BZ18" s="99" t="s">
        <v>177</v>
      </c>
      <c r="CA18" s="96" t="s">
        <v>35</v>
      </c>
      <c r="CB18" s="99" t="s">
        <v>178</v>
      </c>
      <c r="CC18" s="100" t="s">
        <v>187</v>
      </c>
      <c r="CD18" s="96" t="s">
        <v>188</v>
      </c>
    </row>
    <row r="19" spans="1:182" ht="63" customHeight="1">
      <c r="A19" s="190">
        <v>11</v>
      </c>
      <c r="B19" s="171" t="s">
        <v>239</v>
      </c>
      <c r="C19" s="96">
        <v>5252838745</v>
      </c>
      <c r="D19" s="96" t="s">
        <v>240</v>
      </c>
      <c r="E19" s="96">
        <v>3</v>
      </c>
      <c r="F19" s="96" t="s">
        <v>241</v>
      </c>
      <c r="G19" s="96" t="s">
        <v>202</v>
      </c>
      <c r="H19" s="96" t="s">
        <v>240</v>
      </c>
      <c r="I19" s="96">
        <v>3</v>
      </c>
      <c r="J19" s="97" t="s">
        <v>169</v>
      </c>
      <c r="K19" s="96" t="s">
        <v>241</v>
      </c>
      <c r="L19" s="96" t="s">
        <v>213</v>
      </c>
      <c r="M19" s="96" t="s">
        <v>194</v>
      </c>
      <c r="N19" s="96">
        <v>6766621401</v>
      </c>
      <c r="O19" s="96" t="s">
        <v>242</v>
      </c>
      <c r="P19" s="109" t="s">
        <v>243</v>
      </c>
      <c r="Q19" s="96" t="s">
        <v>24</v>
      </c>
      <c r="R19" s="18" t="s">
        <v>244</v>
      </c>
      <c r="S19" s="69">
        <v>5700</v>
      </c>
      <c r="T19" s="69">
        <v>5700</v>
      </c>
      <c r="U19" s="69">
        <v>4800</v>
      </c>
      <c r="V19" s="69">
        <v>4800</v>
      </c>
      <c r="W19" s="110">
        <v>4849</v>
      </c>
      <c r="X19" s="110">
        <v>4850</v>
      </c>
      <c r="Y19" s="110">
        <v>0</v>
      </c>
      <c r="Z19" s="110">
        <v>0</v>
      </c>
      <c r="AA19" s="110">
        <v>0</v>
      </c>
      <c r="AB19" s="110">
        <v>0</v>
      </c>
      <c r="AC19" s="110">
        <v>5800</v>
      </c>
      <c r="AD19" s="110">
        <v>5800</v>
      </c>
      <c r="AE19" s="130" t="s">
        <v>89</v>
      </c>
      <c r="AF19" s="139">
        <f t="shared" si="7"/>
        <v>42299</v>
      </c>
      <c r="AG19" s="33">
        <f t="shared" si="8"/>
        <v>8459.8000000000011</v>
      </c>
      <c r="AH19" s="140">
        <f t="shared" si="9"/>
        <v>50758.8</v>
      </c>
      <c r="AI19" s="156">
        <v>42299</v>
      </c>
      <c r="AJ19" s="117">
        <f t="shared" si="10"/>
        <v>8459.8000000000011</v>
      </c>
      <c r="AK19" s="157">
        <f t="shared" si="11"/>
        <v>50758.8</v>
      </c>
      <c r="AL19" s="156">
        <v>0</v>
      </c>
      <c r="AM19" s="117">
        <f t="shared" si="12"/>
        <v>0</v>
      </c>
      <c r="AN19" s="157">
        <f t="shared" si="13"/>
        <v>0</v>
      </c>
      <c r="AO19" s="132"/>
      <c r="AP19" s="193"/>
      <c r="AQ19" s="87"/>
      <c r="AR19" s="83">
        <v>12</v>
      </c>
      <c r="AS19" s="87">
        <f t="shared" si="14"/>
        <v>0</v>
      </c>
      <c r="AT19" s="33">
        <f t="shared" si="15"/>
        <v>0</v>
      </c>
      <c r="AU19" s="33">
        <f t="shared" si="16"/>
        <v>0</v>
      </c>
      <c r="AV19" s="33">
        <f t="shared" si="17"/>
        <v>0</v>
      </c>
      <c r="AW19" s="87">
        <f t="shared" si="0"/>
        <v>0</v>
      </c>
      <c r="AX19" s="102" t="s">
        <v>208</v>
      </c>
      <c r="AY19" s="124"/>
      <c r="AZ19" s="46">
        <f t="shared" si="1"/>
        <v>0</v>
      </c>
      <c r="BA19" s="125"/>
      <c r="BB19" s="47">
        <v>12</v>
      </c>
      <c r="BC19" s="118"/>
      <c r="BD19" s="118"/>
      <c r="BE19" s="48">
        <f>BA19*BB19</f>
        <v>0</v>
      </c>
      <c r="BF19" s="48">
        <f t="shared" si="3"/>
        <v>0</v>
      </c>
      <c r="BG19" s="126"/>
      <c r="BH19" s="55">
        <f t="shared" si="4"/>
        <v>0</v>
      </c>
      <c r="BI19" s="126"/>
      <c r="BJ19" s="95">
        <v>12</v>
      </c>
      <c r="BK19" s="123"/>
      <c r="BL19" s="123"/>
      <c r="BM19" s="57">
        <f>BI19*BJ19</f>
        <v>0</v>
      </c>
      <c r="BN19" s="57">
        <f t="shared" si="6"/>
        <v>0</v>
      </c>
      <c r="BO19" s="88">
        <f t="shared" si="20"/>
        <v>0</v>
      </c>
      <c r="BP19" s="66"/>
      <c r="BQ19" s="88">
        <f t="shared" si="21"/>
        <v>0</v>
      </c>
      <c r="BR19" s="88">
        <f t="shared" si="22"/>
        <v>0</v>
      </c>
      <c r="BS19" s="89">
        <f t="shared" si="23"/>
        <v>0</v>
      </c>
      <c r="BT19" s="67"/>
      <c r="BU19" s="89">
        <f t="shared" si="24"/>
        <v>0</v>
      </c>
      <c r="BV19" s="89">
        <f t="shared" si="25"/>
        <v>0</v>
      </c>
      <c r="BW19" s="96" t="s">
        <v>250</v>
      </c>
      <c r="BX19" s="96" t="s">
        <v>185</v>
      </c>
      <c r="BY19" s="96" t="s">
        <v>186</v>
      </c>
      <c r="BZ19" s="99" t="s">
        <v>177</v>
      </c>
      <c r="CA19" s="96" t="s">
        <v>35</v>
      </c>
      <c r="CB19" s="99" t="s">
        <v>178</v>
      </c>
      <c r="CC19" s="100" t="s">
        <v>187</v>
      </c>
      <c r="CD19" s="96" t="s">
        <v>188</v>
      </c>
    </row>
    <row r="20" spans="1:182" s="170" customFormat="1" ht="57" customHeight="1">
      <c r="A20" s="190">
        <v>12</v>
      </c>
      <c r="B20" s="171" t="s">
        <v>239</v>
      </c>
      <c r="C20" s="96">
        <v>5252838745</v>
      </c>
      <c r="D20" s="96" t="s">
        <v>240</v>
      </c>
      <c r="E20" s="96">
        <v>3</v>
      </c>
      <c r="F20" s="96" t="s">
        <v>241</v>
      </c>
      <c r="G20" s="96" t="s">
        <v>202</v>
      </c>
      <c r="H20" s="96" t="s">
        <v>240</v>
      </c>
      <c r="I20" s="96">
        <v>3</v>
      </c>
      <c r="J20" s="97" t="s">
        <v>169</v>
      </c>
      <c r="K20" s="96" t="s">
        <v>241</v>
      </c>
      <c r="L20" s="96" t="s">
        <v>213</v>
      </c>
      <c r="M20" s="96" t="s">
        <v>194</v>
      </c>
      <c r="N20" s="108" t="s">
        <v>245</v>
      </c>
      <c r="O20" s="96" t="s">
        <v>246</v>
      </c>
      <c r="P20" s="109" t="s">
        <v>243</v>
      </c>
      <c r="Q20" s="96" t="s">
        <v>24</v>
      </c>
      <c r="R20" s="18" t="s">
        <v>196</v>
      </c>
      <c r="S20" s="110">
        <v>18800</v>
      </c>
      <c r="T20" s="110">
        <v>28200</v>
      </c>
      <c r="U20" s="110">
        <v>27000</v>
      </c>
      <c r="V20" s="110">
        <v>26800</v>
      </c>
      <c r="W20" s="110">
        <v>25100</v>
      </c>
      <c r="X20" s="110">
        <v>16500</v>
      </c>
      <c r="Y20" s="110">
        <v>13000</v>
      </c>
      <c r="Z20" s="110">
        <v>850</v>
      </c>
      <c r="AA20" s="110">
        <v>700</v>
      </c>
      <c r="AB20" s="110">
        <v>500</v>
      </c>
      <c r="AC20" s="110">
        <v>900</v>
      </c>
      <c r="AD20" s="110">
        <v>14050</v>
      </c>
      <c r="AE20" s="130" t="s">
        <v>89</v>
      </c>
      <c r="AF20" s="139">
        <f t="shared" si="7"/>
        <v>172400</v>
      </c>
      <c r="AG20" s="33">
        <f t="shared" si="8"/>
        <v>34480</v>
      </c>
      <c r="AH20" s="140">
        <f t="shared" si="9"/>
        <v>206880</v>
      </c>
      <c r="AI20" s="156">
        <v>0</v>
      </c>
      <c r="AJ20" s="117">
        <f t="shared" si="10"/>
        <v>0</v>
      </c>
      <c r="AK20" s="157">
        <f t="shared" si="11"/>
        <v>0</v>
      </c>
      <c r="AL20" s="156">
        <v>172400</v>
      </c>
      <c r="AM20" s="117">
        <f t="shared" si="12"/>
        <v>34480</v>
      </c>
      <c r="AN20" s="157">
        <f t="shared" si="13"/>
        <v>206880</v>
      </c>
      <c r="AO20" s="194"/>
      <c r="AP20" s="33"/>
      <c r="AQ20" s="87"/>
      <c r="AR20" s="83">
        <v>12</v>
      </c>
      <c r="AS20" s="87">
        <f t="shared" si="14"/>
        <v>0</v>
      </c>
      <c r="AT20" s="33">
        <f>AL20*AP20</f>
        <v>0</v>
      </c>
      <c r="AU20" s="33">
        <f>AM20*AP20</f>
        <v>0</v>
      </c>
      <c r="AV20" s="33">
        <f>AN20*AP20</f>
        <v>0</v>
      </c>
      <c r="AW20" s="87">
        <f t="shared" si="0"/>
        <v>0</v>
      </c>
      <c r="AX20" s="102" t="s">
        <v>208</v>
      </c>
      <c r="AY20" s="124"/>
      <c r="AZ20" s="46">
        <f>AL20*AY20</f>
        <v>0</v>
      </c>
      <c r="BA20" s="125"/>
      <c r="BB20" s="47">
        <v>12</v>
      </c>
      <c r="BC20" s="118"/>
      <c r="BD20" s="118"/>
      <c r="BE20" s="48">
        <f t="shared" ref="BE20:BE21" si="26">BA20*BB20</f>
        <v>0</v>
      </c>
      <c r="BF20" s="48">
        <f t="shared" si="3"/>
        <v>0</v>
      </c>
      <c r="BG20" s="126"/>
      <c r="BH20" s="55">
        <f>AN20*BG20</f>
        <v>0</v>
      </c>
      <c r="BI20" s="126"/>
      <c r="BJ20" s="95">
        <v>12</v>
      </c>
      <c r="BK20" s="123"/>
      <c r="BL20" s="123"/>
      <c r="BM20" s="57">
        <f t="shared" ref="BM20:BM21" si="27">BI20*BJ20</f>
        <v>0</v>
      </c>
      <c r="BN20" s="57">
        <f t="shared" si="6"/>
        <v>0</v>
      </c>
      <c r="BO20" s="88">
        <f t="shared" si="20"/>
        <v>0</v>
      </c>
      <c r="BP20" s="66"/>
      <c r="BQ20" s="88">
        <f t="shared" si="21"/>
        <v>0</v>
      </c>
      <c r="BR20" s="88">
        <f t="shared" si="22"/>
        <v>0</v>
      </c>
      <c r="BS20" s="89">
        <f t="shared" si="23"/>
        <v>0</v>
      </c>
      <c r="BT20" s="67"/>
      <c r="BU20" s="89">
        <f t="shared" si="24"/>
        <v>0</v>
      </c>
      <c r="BV20" s="89">
        <f t="shared" si="25"/>
        <v>0</v>
      </c>
      <c r="BW20" s="96" t="s">
        <v>250</v>
      </c>
      <c r="BX20" s="96" t="s">
        <v>185</v>
      </c>
      <c r="BY20" s="96" t="s">
        <v>186</v>
      </c>
      <c r="BZ20" s="99" t="s">
        <v>177</v>
      </c>
      <c r="CA20" s="96" t="s">
        <v>35</v>
      </c>
      <c r="CB20" s="99" t="s">
        <v>178</v>
      </c>
      <c r="CC20" s="100" t="s">
        <v>187</v>
      </c>
      <c r="CD20" s="96" t="s">
        <v>188</v>
      </c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</row>
    <row r="21" spans="1:182" ht="47.25">
      <c r="A21" s="190">
        <v>13</v>
      </c>
      <c r="B21" s="171" t="s">
        <v>239</v>
      </c>
      <c r="C21" s="96">
        <v>5252838745</v>
      </c>
      <c r="D21" s="96" t="s">
        <v>240</v>
      </c>
      <c r="E21" s="96">
        <v>3</v>
      </c>
      <c r="F21" s="96" t="s">
        <v>241</v>
      </c>
      <c r="G21" s="96" t="s">
        <v>202</v>
      </c>
      <c r="H21" s="96" t="s">
        <v>240</v>
      </c>
      <c r="I21" s="96">
        <v>3</v>
      </c>
      <c r="J21" s="97" t="s">
        <v>169</v>
      </c>
      <c r="K21" s="96" t="s">
        <v>241</v>
      </c>
      <c r="L21" s="96" t="s">
        <v>213</v>
      </c>
      <c r="M21" s="96" t="s">
        <v>194</v>
      </c>
      <c r="N21" s="96">
        <v>9112231385</v>
      </c>
      <c r="O21" s="96" t="s">
        <v>247</v>
      </c>
      <c r="P21" s="96" t="s">
        <v>248</v>
      </c>
      <c r="Q21" s="96" t="s">
        <v>24</v>
      </c>
      <c r="R21" s="18" t="s">
        <v>249</v>
      </c>
      <c r="S21" s="110">
        <v>631.75</v>
      </c>
      <c r="T21" s="110">
        <v>631.75</v>
      </c>
      <c r="U21" s="110">
        <v>631.75</v>
      </c>
      <c r="V21" s="110">
        <v>631.75</v>
      </c>
      <c r="W21" s="110">
        <v>631.75</v>
      </c>
      <c r="X21" s="110">
        <v>631.75</v>
      </c>
      <c r="Y21" s="110">
        <v>631.75</v>
      </c>
      <c r="Z21" s="110">
        <v>631.75</v>
      </c>
      <c r="AA21" s="110">
        <v>631.75</v>
      </c>
      <c r="AB21" s="110">
        <v>631.75</v>
      </c>
      <c r="AC21" s="110">
        <v>631.75</v>
      </c>
      <c r="AD21" s="110">
        <v>631.75</v>
      </c>
      <c r="AE21" s="130" t="s">
        <v>89</v>
      </c>
      <c r="AF21" s="139">
        <f t="shared" si="7"/>
        <v>7581</v>
      </c>
      <c r="AG21" s="33">
        <f>AF21*20%</f>
        <v>1516.2</v>
      </c>
      <c r="AH21" s="140">
        <f t="shared" si="9"/>
        <v>9097.2000000000007</v>
      </c>
      <c r="AI21" s="156">
        <v>7581</v>
      </c>
      <c r="AJ21" s="117">
        <f t="shared" si="10"/>
        <v>1516.2</v>
      </c>
      <c r="AK21" s="157">
        <f t="shared" si="11"/>
        <v>9097.2000000000007</v>
      </c>
      <c r="AL21" s="156">
        <v>0</v>
      </c>
      <c r="AM21" s="117">
        <f t="shared" si="12"/>
        <v>0</v>
      </c>
      <c r="AN21" s="157">
        <f t="shared" si="13"/>
        <v>0</v>
      </c>
      <c r="AO21" s="132"/>
      <c r="AP21" s="193"/>
      <c r="AQ21" s="87"/>
      <c r="AR21" s="83">
        <v>12</v>
      </c>
      <c r="AS21" s="87">
        <f t="shared" si="14"/>
        <v>0</v>
      </c>
      <c r="AT21" s="33">
        <f t="shared" si="15"/>
        <v>0</v>
      </c>
      <c r="AU21" s="33">
        <f t="shared" si="16"/>
        <v>0</v>
      </c>
      <c r="AV21" s="33">
        <f t="shared" si="17"/>
        <v>0</v>
      </c>
      <c r="AW21" s="87">
        <f t="shared" si="0"/>
        <v>0</v>
      </c>
      <c r="AX21" s="102" t="s">
        <v>208</v>
      </c>
      <c r="AY21" s="124"/>
      <c r="AZ21" s="46">
        <f>AI21*AY21</f>
        <v>0</v>
      </c>
      <c r="BA21" s="125"/>
      <c r="BB21" s="47">
        <v>12</v>
      </c>
      <c r="BC21" s="118"/>
      <c r="BD21" s="118"/>
      <c r="BE21" s="48">
        <f t="shared" si="26"/>
        <v>0</v>
      </c>
      <c r="BF21" s="48">
        <f t="shared" si="3"/>
        <v>0</v>
      </c>
      <c r="BG21" s="126"/>
      <c r="BH21" s="55">
        <f>AK21*BG21</f>
        <v>0</v>
      </c>
      <c r="BI21" s="126"/>
      <c r="BJ21" s="95">
        <v>12</v>
      </c>
      <c r="BK21" s="123"/>
      <c r="BL21" s="123"/>
      <c r="BM21" s="57">
        <f t="shared" si="27"/>
        <v>0</v>
      </c>
      <c r="BN21" s="57">
        <f t="shared" si="6"/>
        <v>0</v>
      </c>
      <c r="BO21" s="88">
        <f t="shared" si="20"/>
        <v>0</v>
      </c>
      <c r="BP21" s="66"/>
      <c r="BQ21" s="88">
        <f t="shared" si="21"/>
        <v>0</v>
      </c>
      <c r="BR21" s="88">
        <f t="shared" si="22"/>
        <v>0</v>
      </c>
      <c r="BS21" s="89">
        <f t="shared" si="23"/>
        <v>0</v>
      </c>
      <c r="BT21" s="67"/>
      <c r="BU21" s="89">
        <f t="shared" si="24"/>
        <v>0</v>
      </c>
      <c r="BV21" s="89">
        <f t="shared" si="25"/>
        <v>0</v>
      </c>
      <c r="BW21" s="96" t="s">
        <v>250</v>
      </c>
      <c r="BX21" s="96" t="s">
        <v>185</v>
      </c>
      <c r="BY21" s="96" t="s">
        <v>186</v>
      </c>
      <c r="BZ21" s="99" t="s">
        <v>177</v>
      </c>
      <c r="CA21" s="96" t="s">
        <v>35</v>
      </c>
      <c r="CB21" s="99" t="s">
        <v>178</v>
      </c>
      <c r="CC21" s="100" t="s">
        <v>187</v>
      </c>
      <c r="CD21" s="96" t="s">
        <v>188</v>
      </c>
    </row>
    <row r="22" spans="1:182" ht="47.25">
      <c r="A22" s="190">
        <v>14</v>
      </c>
      <c r="B22" s="171" t="s">
        <v>251</v>
      </c>
      <c r="C22" s="96">
        <v>5250008577</v>
      </c>
      <c r="D22" s="96" t="s">
        <v>252</v>
      </c>
      <c r="E22" s="96">
        <v>6</v>
      </c>
      <c r="F22" s="96" t="s">
        <v>253</v>
      </c>
      <c r="G22" s="96" t="s">
        <v>213</v>
      </c>
      <c r="H22" s="96" t="s">
        <v>254</v>
      </c>
      <c r="I22" s="96">
        <v>27</v>
      </c>
      <c r="J22" s="97" t="s">
        <v>169</v>
      </c>
      <c r="K22" s="96" t="s">
        <v>255</v>
      </c>
      <c r="L22" s="96" t="s">
        <v>256</v>
      </c>
      <c r="M22" s="96" t="s">
        <v>31</v>
      </c>
      <c r="N22" s="96" t="s">
        <v>257</v>
      </c>
      <c r="O22" s="96" t="s">
        <v>23</v>
      </c>
      <c r="P22" s="96">
        <v>230</v>
      </c>
      <c r="Q22" s="96" t="s">
        <v>24</v>
      </c>
      <c r="R22" s="111" t="s">
        <v>220</v>
      </c>
      <c r="S22" s="117">
        <v>109700</v>
      </c>
      <c r="T22" s="110">
        <v>83000</v>
      </c>
      <c r="U22" s="110">
        <v>77986</v>
      </c>
      <c r="V22" s="110">
        <v>51350</v>
      </c>
      <c r="W22" s="110">
        <v>21467</v>
      </c>
      <c r="X22" s="110">
        <v>3200</v>
      </c>
      <c r="Y22" s="110">
        <v>3200</v>
      </c>
      <c r="Z22" s="110">
        <v>1683</v>
      </c>
      <c r="AA22" s="110">
        <v>7923</v>
      </c>
      <c r="AB22" s="110">
        <v>9675</v>
      </c>
      <c r="AC22" s="110">
        <v>51436</v>
      </c>
      <c r="AD22" s="110">
        <v>63436</v>
      </c>
      <c r="AE22" s="130" t="s">
        <v>89</v>
      </c>
      <c r="AF22" s="139">
        <f t="shared" si="7"/>
        <v>484056</v>
      </c>
      <c r="AG22" s="33">
        <f t="shared" si="8"/>
        <v>96811.200000000012</v>
      </c>
      <c r="AH22" s="140">
        <f t="shared" si="9"/>
        <v>580867.19999999995</v>
      </c>
      <c r="AI22" s="156">
        <v>484056</v>
      </c>
      <c r="AJ22" s="117">
        <f t="shared" si="10"/>
        <v>96811.200000000012</v>
      </c>
      <c r="AK22" s="157">
        <f t="shared" si="11"/>
        <v>580867.19999999995</v>
      </c>
      <c r="AL22" s="156">
        <v>0</v>
      </c>
      <c r="AM22" s="117">
        <f t="shared" si="12"/>
        <v>0</v>
      </c>
      <c r="AN22" s="157">
        <f t="shared" si="13"/>
        <v>0</v>
      </c>
      <c r="AO22" s="132"/>
      <c r="AP22" s="193"/>
      <c r="AQ22" s="87"/>
      <c r="AR22" s="83">
        <v>12</v>
      </c>
      <c r="AS22" s="87">
        <f t="shared" si="14"/>
        <v>0</v>
      </c>
      <c r="AT22" s="33">
        <f t="shared" si="15"/>
        <v>0</v>
      </c>
      <c r="AU22" s="33">
        <f t="shared" si="16"/>
        <v>0</v>
      </c>
      <c r="AV22" s="33">
        <f t="shared" si="17"/>
        <v>0</v>
      </c>
      <c r="AW22" s="87">
        <f t="shared" si="0"/>
        <v>0</v>
      </c>
      <c r="AX22" s="102" t="s">
        <v>62</v>
      </c>
      <c r="AY22" s="124"/>
      <c r="AZ22" s="46">
        <f>AI22*AY22</f>
        <v>0</v>
      </c>
      <c r="BA22" s="125"/>
      <c r="BB22" s="118"/>
      <c r="BC22" s="47">
        <v>8760</v>
      </c>
      <c r="BD22" s="47">
        <f>BC22*P22</f>
        <v>2014800</v>
      </c>
      <c r="BE22" s="48">
        <f t="shared" si="18"/>
        <v>0</v>
      </c>
      <c r="BF22" s="48">
        <f t="shared" si="3"/>
        <v>0</v>
      </c>
      <c r="BG22" s="126"/>
      <c r="BH22" s="55">
        <f>AK22*BG22</f>
        <v>0</v>
      </c>
      <c r="BI22" s="126"/>
      <c r="BJ22" s="122"/>
      <c r="BK22" s="56">
        <v>8760</v>
      </c>
      <c r="BL22" s="56">
        <f>P22*BK22</f>
        <v>2014800</v>
      </c>
      <c r="BM22" s="57">
        <f t="shared" si="19"/>
        <v>0</v>
      </c>
      <c r="BN22" s="57">
        <f t="shared" si="6"/>
        <v>0</v>
      </c>
      <c r="BO22" s="88">
        <f t="shared" si="20"/>
        <v>0</v>
      </c>
      <c r="BP22" s="66"/>
      <c r="BQ22" s="88">
        <f t="shared" si="21"/>
        <v>0</v>
      </c>
      <c r="BR22" s="88">
        <f t="shared" si="22"/>
        <v>0</v>
      </c>
      <c r="BS22" s="89">
        <f t="shared" si="23"/>
        <v>0</v>
      </c>
      <c r="BT22" s="67"/>
      <c r="BU22" s="89">
        <f t="shared" si="24"/>
        <v>0</v>
      </c>
      <c r="BV22" s="89">
        <f t="shared" si="25"/>
        <v>0</v>
      </c>
      <c r="BW22" s="112" t="s">
        <v>260</v>
      </c>
      <c r="BX22" s="96" t="s">
        <v>185</v>
      </c>
      <c r="BY22" s="96" t="s">
        <v>186</v>
      </c>
      <c r="BZ22" s="99" t="s">
        <v>177</v>
      </c>
      <c r="CA22" s="96" t="s">
        <v>35</v>
      </c>
      <c r="CB22" s="99" t="s">
        <v>178</v>
      </c>
      <c r="CC22" s="100" t="s">
        <v>187</v>
      </c>
      <c r="CD22" s="96" t="s">
        <v>188</v>
      </c>
    </row>
    <row r="23" spans="1:182" s="5" customFormat="1" ht="47.25">
      <c r="A23" s="190">
        <v>15</v>
      </c>
      <c r="B23" s="171" t="s">
        <v>251</v>
      </c>
      <c r="C23" s="96">
        <v>5250008577</v>
      </c>
      <c r="D23" s="96" t="s">
        <v>258</v>
      </c>
      <c r="E23" s="96">
        <v>6</v>
      </c>
      <c r="F23" s="96" t="s">
        <v>253</v>
      </c>
      <c r="G23" s="96" t="s">
        <v>213</v>
      </c>
      <c r="H23" s="96" t="s">
        <v>254</v>
      </c>
      <c r="I23" s="96">
        <v>27</v>
      </c>
      <c r="J23" s="97" t="s">
        <v>169</v>
      </c>
      <c r="K23" s="96" t="s">
        <v>255</v>
      </c>
      <c r="L23" s="96" t="s">
        <v>256</v>
      </c>
      <c r="M23" s="96" t="s">
        <v>31</v>
      </c>
      <c r="N23" s="96" t="s">
        <v>259</v>
      </c>
      <c r="O23" s="96" t="s">
        <v>246</v>
      </c>
      <c r="P23" s="96">
        <v>110</v>
      </c>
      <c r="Q23" s="96" t="s">
        <v>24</v>
      </c>
      <c r="R23" s="111" t="s">
        <v>220</v>
      </c>
      <c r="S23" s="110">
        <v>19025</v>
      </c>
      <c r="T23" s="110">
        <v>13847</v>
      </c>
      <c r="U23" s="110">
        <v>12114</v>
      </c>
      <c r="V23" s="110">
        <v>3599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8500</v>
      </c>
      <c r="AC23" s="110">
        <v>11134</v>
      </c>
      <c r="AD23" s="110">
        <v>15433</v>
      </c>
      <c r="AE23" s="130" t="s">
        <v>89</v>
      </c>
      <c r="AF23" s="139">
        <f t="shared" si="7"/>
        <v>83652</v>
      </c>
      <c r="AG23" s="33">
        <f t="shared" si="8"/>
        <v>16730.400000000001</v>
      </c>
      <c r="AH23" s="140">
        <f t="shared" si="9"/>
        <v>100382.39999999999</v>
      </c>
      <c r="AI23" s="156">
        <v>83652</v>
      </c>
      <c r="AJ23" s="117">
        <f t="shared" si="10"/>
        <v>16730.400000000001</v>
      </c>
      <c r="AK23" s="157">
        <f t="shared" si="11"/>
        <v>100382.39999999999</v>
      </c>
      <c r="AL23" s="156">
        <v>0</v>
      </c>
      <c r="AM23" s="117">
        <f t="shared" si="12"/>
        <v>0</v>
      </c>
      <c r="AN23" s="157">
        <f t="shared" si="13"/>
        <v>0</v>
      </c>
      <c r="AO23" s="132"/>
      <c r="AP23" s="193"/>
      <c r="AQ23" s="87"/>
      <c r="AR23" s="83">
        <v>12</v>
      </c>
      <c r="AS23" s="87">
        <f t="shared" si="14"/>
        <v>0</v>
      </c>
      <c r="AT23" s="33">
        <f t="shared" si="15"/>
        <v>0</v>
      </c>
      <c r="AU23" s="33">
        <f t="shared" si="16"/>
        <v>0</v>
      </c>
      <c r="AV23" s="33">
        <f t="shared" si="17"/>
        <v>0</v>
      </c>
      <c r="AW23" s="87">
        <f t="shared" si="0"/>
        <v>0</v>
      </c>
      <c r="AX23" s="102" t="s">
        <v>62</v>
      </c>
      <c r="AY23" s="124"/>
      <c r="AZ23" s="46">
        <f>AI23*AY23</f>
        <v>0</v>
      </c>
      <c r="BA23" s="125"/>
      <c r="BB23" s="47">
        <v>12</v>
      </c>
      <c r="BC23" s="118"/>
      <c r="BD23" s="118"/>
      <c r="BE23" s="48">
        <f>BA23*BB23</f>
        <v>0</v>
      </c>
      <c r="BF23" s="48">
        <f t="shared" si="3"/>
        <v>0</v>
      </c>
      <c r="BG23" s="126"/>
      <c r="BH23" s="55">
        <f>AK23*BG23</f>
        <v>0</v>
      </c>
      <c r="BI23" s="126"/>
      <c r="BJ23" s="95">
        <v>12</v>
      </c>
      <c r="BK23" s="123"/>
      <c r="BL23" s="123"/>
      <c r="BM23" s="57">
        <f>BI23*BJ23</f>
        <v>0</v>
      </c>
      <c r="BN23" s="57">
        <f t="shared" si="6"/>
        <v>0</v>
      </c>
      <c r="BO23" s="88">
        <f t="shared" si="20"/>
        <v>0</v>
      </c>
      <c r="BP23" s="66"/>
      <c r="BQ23" s="88">
        <f t="shared" si="21"/>
        <v>0</v>
      </c>
      <c r="BR23" s="88">
        <f t="shared" si="22"/>
        <v>0</v>
      </c>
      <c r="BS23" s="89">
        <f t="shared" si="23"/>
        <v>0</v>
      </c>
      <c r="BT23" s="67"/>
      <c r="BU23" s="89">
        <f t="shared" si="24"/>
        <v>0</v>
      </c>
      <c r="BV23" s="89">
        <f t="shared" si="25"/>
        <v>0</v>
      </c>
      <c r="BW23" s="112" t="s">
        <v>260</v>
      </c>
      <c r="BX23" s="96" t="s">
        <v>185</v>
      </c>
      <c r="BY23" s="96" t="s">
        <v>186</v>
      </c>
      <c r="BZ23" s="99" t="s">
        <v>177</v>
      </c>
      <c r="CA23" s="96" t="s">
        <v>35</v>
      </c>
      <c r="CB23" s="99" t="s">
        <v>178</v>
      </c>
      <c r="CC23" s="100" t="s">
        <v>187</v>
      </c>
      <c r="CD23" s="96" t="s">
        <v>188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</row>
    <row r="24" spans="1:182" s="170" customFormat="1" ht="47.25">
      <c r="A24" s="190">
        <v>16</v>
      </c>
      <c r="B24" s="171" t="s">
        <v>261</v>
      </c>
      <c r="C24" s="96">
        <v>5250007684</v>
      </c>
      <c r="D24" s="96" t="s">
        <v>262</v>
      </c>
      <c r="E24" s="96">
        <v>28</v>
      </c>
      <c r="F24" s="96" t="s">
        <v>263</v>
      </c>
      <c r="G24" s="96" t="s">
        <v>213</v>
      </c>
      <c r="H24" s="96" t="s">
        <v>264</v>
      </c>
      <c r="I24" s="96" t="s">
        <v>265</v>
      </c>
      <c r="J24" s="97" t="s">
        <v>169</v>
      </c>
      <c r="K24" s="96" t="s">
        <v>266</v>
      </c>
      <c r="L24" s="96" t="s">
        <v>36</v>
      </c>
      <c r="M24" s="96" t="s">
        <v>37</v>
      </c>
      <c r="N24" s="96">
        <v>5551179394</v>
      </c>
      <c r="O24" s="185" t="s">
        <v>242</v>
      </c>
      <c r="P24" s="109" t="s">
        <v>243</v>
      </c>
      <c r="Q24" s="96" t="s">
        <v>24</v>
      </c>
      <c r="R24" s="111" t="s">
        <v>268</v>
      </c>
      <c r="S24" s="110">
        <v>3500</v>
      </c>
      <c r="T24" s="110">
        <v>3500</v>
      </c>
      <c r="U24" s="110">
        <v>3500</v>
      </c>
      <c r="V24" s="110">
        <v>3500</v>
      </c>
      <c r="W24" s="110">
        <v>3500</v>
      </c>
      <c r="X24" s="110">
        <v>3500</v>
      </c>
      <c r="Y24" s="110">
        <v>3500</v>
      </c>
      <c r="Z24" s="110">
        <v>3500</v>
      </c>
      <c r="AA24" s="110">
        <v>3500</v>
      </c>
      <c r="AB24" s="110">
        <v>3500</v>
      </c>
      <c r="AC24" s="110">
        <v>3500</v>
      </c>
      <c r="AD24" s="110">
        <v>3500</v>
      </c>
      <c r="AE24" s="130" t="s">
        <v>89</v>
      </c>
      <c r="AF24" s="139">
        <f t="shared" si="7"/>
        <v>42000</v>
      </c>
      <c r="AG24" s="33">
        <f t="shared" si="8"/>
        <v>8400</v>
      </c>
      <c r="AH24" s="140">
        <f t="shared" si="9"/>
        <v>50400</v>
      </c>
      <c r="AI24" s="156">
        <v>0</v>
      </c>
      <c r="AJ24" s="117">
        <f t="shared" si="10"/>
        <v>0</v>
      </c>
      <c r="AK24" s="157">
        <f t="shared" si="11"/>
        <v>0</v>
      </c>
      <c r="AL24" s="156">
        <v>42000</v>
      </c>
      <c r="AM24" s="117">
        <f t="shared" si="12"/>
        <v>8400</v>
      </c>
      <c r="AN24" s="157">
        <f t="shared" si="13"/>
        <v>50400</v>
      </c>
      <c r="AO24" s="194"/>
      <c r="AP24" s="33"/>
      <c r="AQ24" s="87"/>
      <c r="AR24" s="83">
        <v>12</v>
      </c>
      <c r="AS24" s="87">
        <f t="shared" si="14"/>
        <v>0</v>
      </c>
      <c r="AT24" s="33">
        <f>AL24*AP24</f>
        <v>0</v>
      </c>
      <c r="AU24" s="33">
        <f>AM24*AP24</f>
        <v>0</v>
      </c>
      <c r="AV24" s="33">
        <f>AN24*AP24</f>
        <v>0</v>
      </c>
      <c r="AW24" s="87">
        <f t="shared" si="0"/>
        <v>0</v>
      </c>
      <c r="AX24" s="102" t="s">
        <v>183</v>
      </c>
      <c r="AY24" s="124"/>
      <c r="AZ24" s="46">
        <f>AL24*AY24</f>
        <v>0</v>
      </c>
      <c r="BA24" s="125"/>
      <c r="BB24" s="47">
        <v>12</v>
      </c>
      <c r="BC24" s="118"/>
      <c r="BD24" s="118"/>
      <c r="BE24" s="48">
        <f>BA24*BB24</f>
        <v>0</v>
      </c>
      <c r="BF24" s="48">
        <f t="shared" si="3"/>
        <v>0</v>
      </c>
      <c r="BG24" s="126"/>
      <c r="BH24" s="55">
        <f>AN24*BG24</f>
        <v>0</v>
      </c>
      <c r="BI24" s="126"/>
      <c r="BJ24" s="95">
        <v>12</v>
      </c>
      <c r="BK24" s="123"/>
      <c r="BL24" s="123"/>
      <c r="BM24" s="57">
        <f>BI24*BJ24</f>
        <v>0</v>
      </c>
      <c r="BN24" s="57">
        <f t="shared" si="6"/>
        <v>0</v>
      </c>
      <c r="BO24" s="88">
        <f t="shared" si="20"/>
        <v>0</v>
      </c>
      <c r="BP24" s="66"/>
      <c r="BQ24" s="88">
        <f t="shared" si="21"/>
        <v>0</v>
      </c>
      <c r="BR24" s="88">
        <f t="shared" si="22"/>
        <v>0</v>
      </c>
      <c r="BS24" s="89">
        <f t="shared" si="23"/>
        <v>0</v>
      </c>
      <c r="BT24" s="67"/>
      <c r="BU24" s="89">
        <f t="shared" si="24"/>
        <v>0</v>
      </c>
      <c r="BV24" s="89">
        <f t="shared" si="25"/>
        <v>0</v>
      </c>
      <c r="BW24" s="96" t="s">
        <v>269</v>
      </c>
      <c r="BX24" s="96" t="s">
        <v>185</v>
      </c>
      <c r="BY24" s="96" t="s">
        <v>186</v>
      </c>
      <c r="BZ24" s="99" t="s">
        <v>177</v>
      </c>
      <c r="CA24" s="96" t="s">
        <v>35</v>
      </c>
      <c r="CB24" s="99" t="s">
        <v>178</v>
      </c>
      <c r="CC24" s="100" t="s">
        <v>187</v>
      </c>
      <c r="CD24" s="96" t="s">
        <v>188</v>
      </c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</row>
    <row r="25" spans="1:182" s="8" customFormat="1" ht="97.5" customHeight="1">
      <c r="A25" s="199">
        <v>17</v>
      </c>
      <c r="B25" s="237" t="s">
        <v>261</v>
      </c>
      <c r="C25" s="214">
        <v>5250007684</v>
      </c>
      <c r="D25" s="214" t="s">
        <v>262</v>
      </c>
      <c r="E25" s="214">
        <v>28</v>
      </c>
      <c r="F25" s="214" t="s">
        <v>263</v>
      </c>
      <c r="G25" s="214" t="s">
        <v>213</v>
      </c>
      <c r="H25" s="214" t="s">
        <v>262</v>
      </c>
      <c r="I25" s="214">
        <v>28</v>
      </c>
      <c r="J25" s="182" t="s">
        <v>169</v>
      </c>
      <c r="K25" s="214" t="s">
        <v>263</v>
      </c>
      <c r="L25" s="214" t="s">
        <v>213</v>
      </c>
      <c r="M25" s="214" t="s">
        <v>227</v>
      </c>
      <c r="N25" s="214" t="s">
        <v>267</v>
      </c>
      <c r="O25" s="215" t="s">
        <v>34</v>
      </c>
      <c r="P25" s="214">
        <v>1900</v>
      </c>
      <c r="Q25" s="214" t="s">
        <v>24</v>
      </c>
      <c r="R25" s="261" t="s">
        <v>220</v>
      </c>
      <c r="S25" s="245">
        <v>1250000</v>
      </c>
      <c r="T25" s="245">
        <v>1200000</v>
      </c>
      <c r="U25" s="245">
        <v>1090000</v>
      </c>
      <c r="V25" s="245">
        <v>780000</v>
      </c>
      <c r="W25" s="245">
        <v>155000</v>
      </c>
      <c r="X25" s="245">
        <v>60000</v>
      </c>
      <c r="Y25" s="245">
        <v>58000</v>
      </c>
      <c r="Z25" s="245">
        <v>59000</v>
      </c>
      <c r="AA25" s="245">
        <v>172000</v>
      </c>
      <c r="AB25" s="245">
        <v>550200</v>
      </c>
      <c r="AC25" s="245">
        <v>820000</v>
      </c>
      <c r="AD25" s="245">
        <v>110000</v>
      </c>
      <c r="AE25" s="232" t="s">
        <v>89</v>
      </c>
      <c r="AF25" s="256">
        <f t="shared" si="7"/>
        <v>6304200</v>
      </c>
      <c r="AG25" s="258">
        <f>AF25*20%</f>
        <v>1260840</v>
      </c>
      <c r="AH25" s="254">
        <f t="shared" si="9"/>
        <v>7565040</v>
      </c>
      <c r="AI25" s="156">
        <v>4564240.8</v>
      </c>
      <c r="AJ25" s="117">
        <f t="shared" si="10"/>
        <v>912848.16</v>
      </c>
      <c r="AK25" s="157">
        <f t="shared" si="11"/>
        <v>5477088.96</v>
      </c>
      <c r="AL25" s="167"/>
      <c r="AM25" s="168"/>
      <c r="AN25" s="169"/>
      <c r="AO25" s="132"/>
      <c r="AP25" s="193"/>
      <c r="AQ25" s="220"/>
      <c r="AR25" s="230">
        <v>12</v>
      </c>
      <c r="AS25" s="220">
        <f t="shared" si="14"/>
        <v>0</v>
      </c>
      <c r="AT25" s="33">
        <f t="shared" si="15"/>
        <v>0</v>
      </c>
      <c r="AU25" s="33">
        <f t="shared" si="16"/>
        <v>0</v>
      </c>
      <c r="AV25" s="33">
        <f t="shared" si="17"/>
        <v>0</v>
      </c>
      <c r="AW25" s="87">
        <f t="shared" si="0"/>
        <v>0</v>
      </c>
      <c r="AX25" s="217" t="s">
        <v>208</v>
      </c>
      <c r="AY25" s="222"/>
      <c r="AZ25" s="223">
        <f>(AI25+AL26)*AY25</f>
        <v>0</v>
      </c>
      <c r="BA25" s="224"/>
      <c r="BB25" s="252"/>
      <c r="BC25" s="208">
        <v>8760</v>
      </c>
      <c r="BD25" s="208">
        <f>BC25*P25</f>
        <v>16644000</v>
      </c>
      <c r="BE25" s="209">
        <f t="shared" si="18"/>
        <v>0</v>
      </c>
      <c r="BF25" s="209">
        <f t="shared" si="3"/>
        <v>0</v>
      </c>
      <c r="BG25" s="205"/>
      <c r="BH25" s="204">
        <f>(AK25+AN26)*BG25</f>
        <v>0</v>
      </c>
      <c r="BI25" s="205"/>
      <c r="BJ25" s="206"/>
      <c r="BK25" s="218">
        <v>8760</v>
      </c>
      <c r="BL25" s="218">
        <f>P25*BK25</f>
        <v>16644000</v>
      </c>
      <c r="BM25" s="219">
        <f t="shared" si="19"/>
        <v>0</v>
      </c>
      <c r="BN25" s="219">
        <f t="shared" si="6"/>
        <v>0</v>
      </c>
      <c r="BO25" s="201">
        <f>(AT25+AT26)+BF25+AS25</f>
        <v>0</v>
      </c>
      <c r="BP25" s="203"/>
      <c r="BQ25" s="201">
        <f t="shared" si="21"/>
        <v>0</v>
      </c>
      <c r="BR25" s="201">
        <f>BO25+BQ25</f>
        <v>0</v>
      </c>
      <c r="BS25" s="210">
        <f>(AV25+AV26)+BN25+AS25</f>
        <v>0</v>
      </c>
      <c r="BT25" s="211"/>
      <c r="BU25" s="210">
        <f t="shared" si="24"/>
        <v>0</v>
      </c>
      <c r="BV25" s="210">
        <f>BS25+BU25</f>
        <v>0</v>
      </c>
      <c r="BW25" s="214" t="s">
        <v>269</v>
      </c>
      <c r="BX25" s="214" t="s">
        <v>185</v>
      </c>
      <c r="BY25" s="214" t="s">
        <v>186</v>
      </c>
      <c r="BZ25" s="216" t="s">
        <v>177</v>
      </c>
      <c r="CA25" s="214" t="s">
        <v>35</v>
      </c>
      <c r="CB25" s="216" t="s">
        <v>178</v>
      </c>
      <c r="CC25" s="240" t="s">
        <v>187</v>
      </c>
      <c r="CD25" s="214" t="s">
        <v>188</v>
      </c>
    </row>
    <row r="26" spans="1:182" s="164" customFormat="1" ht="97.5" customHeight="1">
      <c r="A26" s="200"/>
      <c r="B26" s="238"/>
      <c r="C26" s="213"/>
      <c r="D26" s="213"/>
      <c r="E26" s="213"/>
      <c r="F26" s="213"/>
      <c r="G26" s="213"/>
      <c r="H26" s="213"/>
      <c r="I26" s="213"/>
      <c r="J26" s="186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29"/>
      <c r="AF26" s="257"/>
      <c r="AG26" s="259"/>
      <c r="AH26" s="255"/>
      <c r="AI26" s="167"/>
      <c r="AJ26" s="168"/>
      <c r="AK26" s="169"/>
      <c r="AL26" s="156">
        <v>1739959.2</v>
      </c>
      <c r="AM26" s="117">
        <f>AL26*20%</f>
        <v>347991.84</v>
      </c>
      <c r="AN26" s="157">
        <f t="shared" si="13"/>
        <v>2087951.04</v>
      </c>
      <c r="AO26" s="194"/>
      <c r="AP26" s="192"/>
      <c r="AQ26" s="213"/>
      <c r="AR26" s="213"/>
      <c r="AS26" s="213"/>
      <c r="AT26" s="33">
        <f>AL26*AP26</f>
        <v>0</v>
      </c>
      <c r="AU26" s="33">
        <f>AM26*AP26</f>
        <v>0</v>
      </c>
      <c r="AV26" s="33">
        <f>AN26*AP26</f>
        <v>0</v>
      </c>
      <c r="AW26" s="87">
        <f t="shared" si="0"/>
        <v>0</v>
      </c>
      <c r="AX26" s="202"/>
      <c r="AY26" s="202"/>
      <c r="AZ26" s="202"/>
      <c r="BA26" s="202"/>
      <c r="BB26" s="251"/>
      <c r="BC26" s="202"/>
      <c r="BD26" s="202"/>
      <c r="BE26" s="202"/>
      <c r="BF26" s="202"/>
      <c r="BG26" s="202"/>
      <c r="BH26" s="202"/>
      <c r="BI26" s="202"/>
      <c r="BJ26" s="207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13"/>
      <c r="BX26" s="213"/>
      <c r="BY26" s="213"/>
      <c r="BZ26" s="213"/>
      <c r="CA26" s="213"/>
      <c r="CB26" s="213"/>
      <c r="CC26" s="213"/>
      <c r="CD26" s="213"/>
    </row>
    <row r="27" spans="1:182" s="8" customFormat="1" ht="79.5" customHeight="1">
      <c r="A27" s="190">
        <v>18</v>
      </c>
      <c r="B27" s="171" t="s">
        <v>270</v>
      </c>
      <c r="C27" s="96">
        <v>8790170691</v>
      </c>
      <c r="D27" s="96" t="s">
        <v>271</v>
      </c>
      <c r="E27" s="105" t="s">
        <v>272</v>
      </c>
      <c r="F27" s="96" t="s">
        <v>273</v>
      </c>
      <c r="G27" s="96" t="s">
        <v>274</v>
      </c>
      <c r="H27" s="96" t="s">
        <v>275</v>
      </c>
      <c r="I27" s="96">
        <v>30</v>
      </c>
      <c r="J27" s="97" t="s">
        <v>169</v>
      </c>
      <c r="K27" s="96" t="s">
        <v>276</v>
      </c>
      <c r="L27" s="96" t="s">
        <v>277</v>
      </c>
      <c r="M27" s="96" t="s">
        <v>227</v>
      </c>
      <c r="N27" s="96" t="s">
        <v>278</v>
      </c>
      <c r="O27" s="96" t="s">
        <v>34</v>
      </c>
      <c r="P27" s="96">
        <v>878</v>
      </c>
      <c r="Q27" s="96" t="s">
        <v>24</v>
      </c>
      <c r="R27" s="96" t="s">
        <v>279</v>
      </c>
      <c r="S27" s="113">
        <v>280000</v>
      </c>
      <c r="T27" s="113">
        <v>260000</v>
      </c>
      <c r="U27" s="113">
        <v>205000</v>
      </c>
      <c r="V27" s="113">
        <v>135000</v>
      </c>
      <c r="W27" s="113">
        <v>25000</v>
      </c>
      <c r="X27" s="113">
        <v>500</v>
      </c>
      <c r="Y27" s="113">
        <v>500</v>
      </c>
      <c r="Z27" s="113">
        <v>500</v>
      </c>
      <c r="AA27" s="113">
        <v>5000</v>
      </c>
      <c r="AB27" s="113">
        <v>120000</v>
      </c>
      <c r="AC27" s="113">
        <v>190000</v>
      </c>
      <c r="AD27" s="113">
        <v>235000</v>
      </c>
      <c r="AE27" s="130" t="s">
        <v>89</v>
      </c>
      <c r="AF27" s="139">
        <f t="shared" si="7"/>
        <v>1456500</v>
      </c>
      <c r="AG27" s="33">
        <f>AF27*20%</f>
        <v>291300</v>
      </c>
      <c r="AH27" s="140">
        <f t="shared" si="9"/>
        <v>1747800</v>
      </c>
      <c r="AI27" s="156">
        <v>1456500</v>
      </c>
      <c r="AJ27" s="117">
        <f>AI27*20%</f>
        <v>291300</v>
      </c>
      <c r="AK27" s="157">
        <f t="shared" si="11"/>
        <v>1747800</v>
      </c>
      <c r="AL27" s="156">
        <v>0</v>
      </c>
      <c r="AM27" s="117">
        <f>AL27*20%</f>
        <v>0</v>
      </c>
      <c r="AN27" s="157">
        <f t="shared" si="13"/>
        <v>0</v>
      </c>
      <c r="AO27" s="132"/>
      <c r="AP27" s="193"/>
      <c r="AQ27" s="87"/>
      <c r="AR27" s="83">
        <v>12</v>
      </c>
      <c r="AS27" s="87">
        <f t="shared" ref="AS27:AS44" si="28">AQ27*AR27</f>
        <v>0</v>
      </c>
      <c r="AT27" s="33">
        <f t="shared" si="15"/>
        <v>0</v>
      </c>
      <c r="AU27" s="33">
        <f t="shared" si="16"/>
        <v>0</v>
      </c>
      <c r="AV27" s="33">
        <f t="shared" si="17"/>
        <v>0</v>
      </c>
      <c r="AW27" s="87">
        <f t="shared" si="0"/>
        <v>0</v>
      </c>
      <c r="AX27" s="31" t="s">
        <v>208</v>
      </c>
      <c r="AY27" s="124"/>
      <c r="AZ27" s="46">
        <f t="shared" ref="AZ27:AZ32" si="29">AI27*AY27</f>
        <v>0</v>
      </c>
      <c r="BA27" s="125"/>
      <c r="BB27" s="118"/>
      <c r="BC27" s="47">
        <v>8760</v>
      </c>
      <c r="BD27" s="47">
        <f>BC27*P27</f>
        <v>7691280</v>
      </c>
      <c r="BE27" s="48">
        <f t="shared" si="18"/>
        <v>0</v>
      </c>
      <c r="BF27" s="48">
        <f t="shared" si="3"/>
        <v>0</v>
      </c>
      <c r="BG27" s="126"/>
      <c r="BH27" s="55">
        <f t="shared" ref="BH27:BH32" si="30">AK27*BG27</f>
        <v>0</v>
      </c>
      <c r="BI27" s="126"/>
      <c r="BJ27" s="122"/>
      <c r="BK27" s="56">
        <v>8760</v>
      </c>
      <c r="BL27" s="56">
        <f>P27*BK27</f>
        <v>7691280</v>
      </c>
      <c r="BM27" s="57">
        <f t="shared" si="19"/>
        <v>0</v>
      </c>
      <c r="BN27" s="57">
        <f t="shared" si="6"/>
        <v>0</v>
      </c>
      <c r="BO27" s="88">
        <f t="shared" ref="BO27:BO32" si="31">AT27+BF27+AS27</f>
        <v>0</v>
      </c>
      <c r="BP27" s="66"/>
      <c r="BQ27" s="88">
        <f t="shared" si="21"/>
        <v>0</v>
      </c>
      <c r="BR27" s="88">
        <f t="shared" ref="BR27:BR33" si="32">BO27+BQ27</f>
        <v>0</v>
      </c>
      <c r="BS27" s="89">
        <f t="shared" ref="BS27:BS32" si="33">AV27+BN27+AS27</f>
        <v>0</v>
      </c>
      <c r="BT27" s="67"/>
      <c r="BU27" s="89">
        <f t="shared" si="24"/>
        <v>0</v>
      </c>
      <c r="BV27" s="89">
        <f t="shared" ref="BV27:BV33" si="34">BS27+BU27</f>
        <v>0</v>
      </c>
      <c r="BW27" s="112" t="s">
        <v>280</v>
      </c>
      <c r="BX27" s="96" t="s">
        <v>185</v>
      </c>
      <c r="BY27" s="96" t="s">
        <v>186</v>
      </c>
      <c r="BZ27" s="99" t="s">
        <v>177</v>
      </c>
      <c r="CA27" s="96" t="s">
        <v>35</v>
      </c>
      <c r="CB27" s="99" t="s">
        <v>178</v>
      </c>
      <c r="CC27" s="100" t="s">
        <v>187</v>
      </c>
      <c r="CD27" s="96" t="s">
        <v>188</v>
      </c>
    </row>
    <row r="28" spans="1:182" s="8" customFormat="1" ht="79.5" customHeight="1">
      <c r="A28" s="190">
        <v>19</v>
      </c>
      <c r="B28" s="171" t="s">
        <v>281</v>
      </c>
      <c r="C28" s="96">
        <v>5252836114</v>
      </c>
      <c r="D28" s="96" t="s">
        <v>282</v>
      </c>
      <c r="E28" s="96">
        <v>8</v>
      </c>
      <c r="F28" s="96" t="s">
        <v>283</v>
      </c>
      <c r="G28" s="96" t="s">
        <v>213</v>
      </c>
      <c r="H28" s="96" t="s">
        <v>282</v>
      </c>
      <c r="I28" s="96">
        <v>8</v>
      </c>
      <c r="J28" s="97" t="s">
        <v>169</v>
      </c>
      <c r="K28" s="96" t="s">
        <v>283</v>
      </c>
      <c r="L28" s="96" t="s">
        <v>213</v>
      </c>
      <c r="M28" s="96" t="s">
        <v>227</v>
      </c>
      <c r="N28" s="114" t="s">
        <v>284</v>
      </c>
      <c r="O28" s="96" t="s">
        <v>23</v>
      </c>
      <c r="P28" s="96">
        <v>439</v>
      </c>
      <c r="Q28" s="96" t="s">
        <v>24</v>
      </c>
      <c r="R28" s="96" t="s">
        <v>279</v>
      </c>
      <c r="S28" s="110">
        <v>178905</v>
      </c>
      <c r="T28" s="110">
        <v>181089</v>
      </c>
      <c r="U28" s="110">
        <v>147840</v>
      </c>
      <c r="V28" s="110">
        <v>80943</v>
      </c>
      <c r="W28" s="110">
        <v>28471</v>
      </c>
      <c r="X28" s="110">
        <v>28607</v>
      </c>
      <c r="Y28" s="110">
        <v>21595</v>
      </c>
      <c r="Z28" s="110">
        <v>3806</v>
      </c>
      <c r="AA28" s="110">
        <v>35681</v>
      </c>
      <c r="AB28" s="110">
        <v>60785</v>
      </c>
      <c r="AC28" s="110">
        <v>89055</v>
      </c>
      <c r="AD28" s="110">
        <v>143011</v>
      </c>
      <c r="AE28" s="130" t="s">
        <v>89</v>
      </c>
      <c r="AF28" s="139">
        <f t="shared" si="7"/>
        <v>999788</v>
      </c>
      <c r="AG28" s="33">
        <f>AF28*20%</f>
        <v>199957.6</v>
      </c>
      <c r="AH28" s="140">
        <f t="shared" si="9"/>
        <v>1199745.6000000001</v>
      </c>
      <c r="AI28" s="156">
        <v>999788</v>
      </c>
      <c r="AJ28" s="117">
        <f t="shared" ref="AJ28:AJ33" si="35">AI28*20%</f>
        <v>199957.6</v>
      </c>
      <c r="AK28" s="157">
        <f t="shared" si="11"/>
        <v>1199745.6000000001</v>
      </c>
      <c r="AL28" s="156">
        <v>0</v>
      </c>
      <c r="AM28" s="117">
        <f t="shared" ref="AM28:AM32" si="36">AL28*20%</f>
        <v>0</v>
      </c>
      <c r="AN28" s="157">
        <f t="shared" si="13"/>
        <v>0</v>
      </c>
      <c r="AO28" s="132"/>
      <c r="AP28" s="193"/>
      <c r="AQ28" s="87"/>
      <c r="AR28" s="83">
        <v>12</v>
      </c>
      <c r="AS28" s="87">
        <f t="shared" si="28"/>
        <v>0</v>
      </c>
      <c r="AT28" s="33">
        <f t="shared" si="15"/>
        <v>0</v>
      </c>
      <c r="AU28" s="33">
        <f t="shared" si="16"/>
        <v>0</v>
      </c>
      <c r="AV28" s="33">
        <f t="shared" si="17"/>
        <v>0</v>
      </c>
      <c r="AW28" s="87">
        <f t="shared" si="0"/>
        <v>0</v>
      </c>
      <c r="AX28" s="31" t="s">
        <v>208</v>
      </c>
      <c r="AY28" s="124"/>
      <c r="AZ28" s="46">
        <f t="shared" si="29"/>
        <v>0</v>
      </c>
      <c r="BA28" s="125"/>
      <c r="BB28" s="118"/>
      <c r="BC28" s="47">
        <v>8760</v>
      </c>
      <c r="BD28" s="47">
        <f>BC28*P28</f>
        <v>3845640</v>
      </c>
      <c r="BE28" s="48">
        <f t="shared" si="18"/>
        <v>0</v>
      </c>
      <c r="BF28" s="48">
        <f t="shared" si="3"/>
        <v>0</v>
      </c>
      <c r="BG28" s="126"/>
      <c r="BH28" s="55">
        <f t="shared" si="30"/>
        <v>0</v>
      </c>
      <c r="BI28" s="126"/>
      <c r="BJ28" s="122"/>
      <c r="BK28" s="56">
        <v>8760</v>
      </c>
      <c r="BL28" s="56">
        <f>P28*BK28</f>
        <v>3845640</v>
      </c>
      <c r="BM28" s="57">
        <f t="shared" si="19"/>
        <v>0</v>
      </c>
      <c r="BN28" s="57">
        <f t="shared" si="6"/>
        <v>0</v>
      </c>
      <c r="BO28" s="88">
        <f t="shared" si="31"/>
        <v>0</v>
      </c>
      <c r="BP28" s="66"/>
      <c r="BQ28" s="88">
        <f t="shared" si="21"/>
        <v>0</v>
      </c>
      <c r="BR28" s="88">
        <f t="shared" si="32"/>
        <v>0</v>
      </c>
      <c r="BS28" s="89">
        <f t="shared" si="33"/>
        <v>0</v>
      </c>
      <c r="BT28" s="67"/>
      <c r="BU28" s="89">
        <f t="shared" si="24"/>
        <v>0</v>
      </c>
      <c r="BV28" s="89">
        <f t="shared" si="34"/>
        <v>0</v>
      </c>
      <c r="BW28" s="96" t="s">
        <v>289</v>
      </c>
      <c r="BX28" s="96" t="s">
        <v>185</v>
      </c>
      <c r="BY28" s="96" t="s">
        <v>186</v>
      </c>
      <c r="BZ28" s="99" t="s">
        <v>177</v>
      </c>
      <c r="CA28" s="96" t="s">
        <v>35</v>
      </c>
      <c r="CB28" s="99" t="s">
        <v>178</v>
      </c>
      <c r="CC28" s="100" t="s">
        <v>187</v>
      </c>
      <c r="CD28" s="96" t="s">
        <v>188</v>
      </c>
    </row>
    <row r="29" spans="1:182" s="8" customFormat="1" ht="79.5" customHeight="1">
      <c r="A29" s="190">
        <v>20</v>
      </c>
      <c r="B29" s="172" t="s">
        <v>281</v>
      </c>
      <c r="C29" s="96">
        <v>5252836114</v>
      </c>
      <c r="D29" s="96" t="s">
        <v>282</v>
      </c>
      <c r="E29" s="96">
        <v>8</v>
      </c>
      <c r="F29" s="96" t="s">
        <v>283</v>
      </c>
      <c r="G29" s="96" t="s">
        <v>213</v>
      </c>
      <c r="H29" s="96" t="s">
        <v>285</v>
      </c>
      <c r="I29" s="96">
        <v>5</v>
      </c>
      <c r="J29" s="97" t="s">
        <v>169</v>
      </c>
      <c r="K29" s="96" t="s">
        <v>286</v>
      </c>
      <c r="L29" s="96" t="s">
        <v>213</v>
      </c>
      <c r="M29" s="96" t="s">
        <v>227</v>
      </c>
      <c r="N29" s="114" t="s">
        <v>287</v>
      </c>
      <c r="O29" s="96" t="s">
        <v>23</v>
      </c>
      <c r="P29" s="96">
        <v>494</v>
      </c>
      <c r="Q29" s="96" t="s">
        <v>24</v>
      </c>
      <c r="R29" s="96" t="s">
        <v>288</v>
      </c>
      <c r="S29" s="113">
        <v>186593</v>
      </c>
      <c r="T29" s="113">
        <v>158063</v>
      </c>
      <c r="U29" s="113">
        <v>124033</v>
      </c>
      <c r="V29" s="113">
        <v>83382</v>
      </c>
      <c r="W29" s="115">
        <v>50546</v>
      </c>
      <c r="X29" s="115">
        <v>22697</v>
      </c>
      <c r="Y29" s="115">
        <v>22056</v>
      </c>
      <c r="Z29" s="115">
        <v>29583</v>
      </c>
      <c r="AA29" s="115">
        <v>45278</v>
      </c>
      <c r="AB29" s="113">
        <v>65508</v>
      </c>
      <c r="AC29" s="113">
        <v>87820</v>
      </c>
      <c r="AD29" s="113">
        <v>142887</v>
      </c>
      <c r="AE29" s="130" t="s">
        <v>89</v>
      </c>
      <c r="AF29" s="139">
        <f t="shared" si="7"/>
        <v>1018446</v>
      </c>
      <c r="AG29" s="33">
        <f>AF29*20%</f>
        <v>203689.2</v>
      </c>
      <c r="AH29" s="140">
        <f t="shared" si="9"/>
        <v>1222135.2</v>
      </c>
      <c r="AI29" s="156">
        <v>1018446</v>
      </c>
      <c r="AJ29" s="117">
        <f t="shared" si="35"/>
        <v>203689.2</v>
      </c>
      <c r="AK29" s="157">
        <f t="shared" si="11"/>
        <v>1222135.2</v>
      </c>
      <c r="AL29" s="156">
        <v>0</v>
      </c>
      <c r="AM29" s="117">
        <f t="shared" si="36"/>
        <v>0</v>
      </c>
      <c r="AN29" s="157">
        <f t="shared" si="13"/>
        <v>0</v>
      </c>
      <c r="AO29" s="132"/>
      <c r="AP29" s="193"/>
      <c r="AQ29" s="87"/>
      <c r="AR29" s="83">
        <v>12</v>
      </c>
      <c r="AS29" s="87">
        <f t="shared" si="28"/>
        <v>0</v>
      </c>
      <c r="AT29" s="33">
        <f t="shared" si="15"/>
        <v>0</v>
      </c>
      <c r="AU29" s="33">
        <f t="shared" si="16"/>
        <v>0</v>
      </c>
      <c r="AV29" s="33">
        <f t="shared" si="17"/>
        <v>0</v>
      </c>
      <c r="AW29" s="87">
        <f t="shared" si="0"/>
        <v>0</v>
      </c>
      <c r="AX29" s="31" t="s">
        <v>208</v>
      </c>
      <c r="AY29" s="124"/>
      <c r="AZ29" s="46">
        <f t="shared" si="29"/>
        <v>0</v>
      </c>
      <c r="BA29" s="125"/>
      <c r="BB29" s="118"/>
      <c r="BC29" s="47">
        <v>8760</v>
      </c>
      <c r="BD29" s="47">
        <f>BC29*P29</f>
        <v>4327440</v>
      </c>
      <c r="BE29" s="48">
        <f t="shared" si="18"/>
        <v>0</v>
      </c>
      <c r="BF29" s="48">
        <f t="shared" si="3"/>
        <v>0</v>
      </c>
      <c r="BG29" s="126"/>
      <c r="BH29" s="55">
        <f t="shared" si="30"/>
        <v>0</v>
      </c>
      <c r="BI29" s="126"/>
      <c r="BJ29" s="122"/>
      <c r="BK29" s="56">
        <v>8760</v>
      </c>
      <c r="BL29" s="56">
        <f>P29*BK29</f>
        <v>4327440</v>
      </c>
      <c r="BM29" s="57">
        <f t="shared" si="19"/>
        <v>0</v>
      </c>
      <c r="BN29" s="57">
        <f t="shared" si="6"/>
        <v>0</v>
      </c>
      <c r="BO29" s="88">
        <f t="shared" si="31"/>
        <v>0</v>
      </c>
      <c r="BP29" s="66"/>
      <c r="BQ29" s="88">
        <f t="shared" si="21"/>
        <v>0</v>
      </c>
      <c r="BR29" s="88">
        <f t="shared" si="32"/>
        <v>0</v>
      </c>
      <c r="BS29" s="89">
        <f t="shared" si="33"/>
        <v>0</v>
      </c>
      <c r="BT29" s="67"/>
      <c r="BU29" s="89">
        <f t="shared" si="24"/>
        <v>0</v>
      </c>
      <c r="BV29" s="89">
        <f t="shared" si="34"/>
        <v>0</v>
      </c>
      <c r="BW29" s="96" t="s">
        <v>290</v>
      </c>
      <c r="BX29" s="96" t="s">
        <v>185</v>
      </c>
      <c r="BY29" s="100" t="s">
        <v>186</v>
      </c>
      <c r="BZ29" s="99" t="s">
        <v>177</v>
      </c>
      <c r="CA29" s="96" t="s">
        <v>291</v>
      </c>
      <c r="CB29" s="116" t="s">
        <v>292</v>
      </c>
      <c r="CC29" s="100" t="s">
        <v>187</v>
      </c>
      <c r="CD29" s="96" t="s">
        <v>188</v>
      </c>
    </row>
    <row r="30" spans="1:182" s="8" customFormat="1" ht="79.5" customHeight="1">
      <c r="A30" s="190">
        <v>21</v>
      </c>
      <c r="B30" s="171" t="s">
        <v>293</v>
      </c>
      <c r="C30" s="96">
        <v>6750000088</v>
      </c>
      <c r="D30" s="96" t="s">
        <v>294</v>
      </c>
      <c r="E30" s="96">
        <v>73</v>
      </c>
      <c r="F30" s="96" t="s">
        <v>295</v>
      </c>
      <c r="G30" s="96" t="s">
        <v>43</v>
      </c>
      <c r="H30" s="96" t="s">
        <v>296</v>
      </c>
      <c r="I30" s="96" t="s">
        <v>297</v>
      </c>
      <c r="J30" s="97" t="s">
        <v>169</v>
      </c>
      <c r="K30" s="96" t="s">
        <v>298</v>
      </c>
      <c r="L30" s="96" t="s">
        <v>43</v>
      </c>
      <c r="M30" s="96" t="s">
        <v>194</v>
      </c>
      <c r="N30" s="108" t="s">
        <v>299</v>
      </c>
      <c r="O30" s="96" t="s">
        <v>247</v>
      </c>
      <c r="P30" s="96">
        <v>110</v>
      </c>
      <c r="Q30" s="96" t="s">
        <v>24</v>
      </c>
      <c r="R30" s="96" t="s">
        <v>300</v>
      </c>
      <c r="S30" s="110">
        <v>75</v>
      </c>
      <c r="T30" s="110">
        <v>75</v>
      </c>
      <c r="U30" s="110">
        <v>75</v>
      </c>
      <c r="V30" s="110">
        <v>75</v>
      </c>
      <c r="W30" s="110">
        <v>75</v>
      </c>
      <c r="X30" s="110">
        <v>75</v>
      </c>
      <c r="Y30" s="110">
        <v>75</v>
      </c>
      <c r="Z30" s="110">
        <v>75</v>
      </c>
      <c r="AA30" s="110">
        <v>75</v>
      </c>
      <c r="AB30" s="110">
        <v>75</v>
      </c>
      <c r="AC30" s="110">
        <v>75</v>
      </c>
      <c r="AD30" s="110">
        <v>75</v>
      </c>
      <c r="AE30" s="130" t="s">
        <v>89</v>
      </c>
      <c r="AF30" s="139">
        <f t="shared" si="7"/>
        <v>900</v>
      </c>
      <c r="AG30" s="33">
        <f>AF30*20%</f>
        <v>180</v>
      </c>
      <c r="AH30" s="140">
        <f t="shared" si="9"/>
        <v>1080</v>
      </c>
      <c r="AI30" s="156">
        <v>900</v>
      </c>
      <c r="AJ30" s="117">
        <f t="shared" si="35"/>
        <v>180</v>
      </c>
      <c r="AK30" s="157">
        <f t="shared" si="11"/>
        <v>1080</v>
      </c>
      <c r="AL30" s="156">
        <v>0</v>
      </c>
      <c r="AM30" s="117">
        <f t="shared" si="36"/>
        <v>0</v>
      </c>
      <c r="AN30" s="157">
        <f t="shared" si="13"/>
        <v>0</v>
      </c>
      <c r="AO30" s="132"/>
      <c r="AP30" s="193"/>
      <c r="AQ30" s="87"/>
      <c r="AR30" s="83">
        <v>12</v>
      </c>
      <c r="AS30" s="87">
        <f t="shared" si="28"/>
        <v>0</v>
      </c>
      <c r="AT30" s="33">
        <f t="shared" si="15"/>
        <v>0</v>
      </c>
      <c r="AU30" s="33">
        <f t="shared" si="16"/>
        <v>0</v>
      </c>
      <c r="AV30" s="33">
        <f t="shared" si="17"/>
        <v>0</v>
      </c>
      <c r="AW30" s="87">
        <f t="shared" si="0"/>
        <v>0</v>
      </c>
      <c r="AX30" s="102" t="s">
        <v>312</v>
      </c>
      <c r="AY30" s="124"/>
      <c r="AZ30" s="46">
        <f t="shared" si="29"/>
        <v>0</v>
      </c>
      <c r="BA30" s="125"/>
      <c r="BB30" s="47">
        <v>12</v>
      </c>
      <c r="BC30" s="118"/>
      <c r="BD30" s="118"/>
      <c r="BE30" s="48">
        <f>BA30*BB30</f>
        <v>0</v>
      </c>
      <c r="BF30" s="48">
        <f t="shared" si="3"/>
        <v>0</v>
      </c>
      <c r="BG30" s="126"/>
      <c r="BH30" s="55">
        <f t="shared" si="30"/>
        <v>0</v>
      </c>
      <c r="BI30" s="126"/>
      <c r="BJ30" s="95">
        <v>12</v>
      </c>
      <c r="BK30" s="123"/>
      <c r="BL30" s="123"/>
      <c r="BM30" s="57">
        <f>BI30*BJ30</f>
        <v>0</v>
      </c>
      <c r="BN30" s="57">
        <f t="shared" si="6"/>
        <v>0</v>
      </c>
      <c r="BO30" s="88">
        <f t="shared" si="31"/>
        <v>0</v>
      </c>
      <c r="BP30" s="66"/>
      <c r="BQ30" s="88">
        <f t="shared" si="21"/>
        <v>0</v>
      </c>
      <c r="BR30" s="88">
        <f t="shared" si="32"/>
        <v>0</v>
      </c>
      <c r="BS30" s="89">
        <f t="shared" si="33"/>
        <v>0</v>
      </c>
      <c r="BT30" s="67"/>
      <c r="BU30" s="89">
        <f t="shared" si="24"/>
        <v>0</v>
      </c>
      <c r="BV30" s="89">
        <f t="shared" si="34"/>
        <v>0</v>
      </c>
      <c r="BW30" s="99" t="s">
        <v>313</v>
      </c>
      <c r="BX30" s="96" t="s">
        <v>185</v>
      </c>
      <c r="BY30" s="96" t="s">
        <v>186</v>
      </c>
      <c r="BZ30" s="99" t="s">
        <v>177</v>
      </c>
      <c r="CA30" s="96" t="s">
        <v>35</v>
      </c>
      <c r="CB30" s="99" t="s">
        <v>178</v>
      </c>
      <c r="CC30" s="100" t="s">
        <v>187</v>
      </c>
      <c r="CD30" s="96" t="s">
        <v>188</v>
      </c>
    </row>
    <row r="31" spans="1:182" s="8" customFormat="1" ht="79.5" customHeight="1">
      <c r="A31" s="190">
        <v>22</v>
      </c>
      <c r="B31" s="171" t="s">
        <v>293</v>
      </c>
      <c r="C31" s="96">
        <v>6750000088</v>
      </c>
      <c r="D31" s="96" t="s">
        <v>294</v>
      </c>
      <c r="E31" s="96">
        <v>73</v>
      </c>
      <c r="F31" s="96" t="s">
        <v>295</v>
      </c>
      <c r="G31" s="96" t="s">
        <v>43</v>
      </c>
      <c r="H31" s="96" t="s">
        <v>301</v>
      </c>
      <c r="I31" s="96">
        <v>8</v>
      </c>
      <c r="J31" s="97" t="s">
        <v>169</v>
      </c>
      <c r="K31" s="96" t="s">
        <v>298</v>
      </c>
      <c r="L31" s="96" t="s">
        <v>43</v>
      </c>
      <c r="M31" s="96" t="s">
        <v>194</v>
      </c>
      <c r="N31" s="108" t="s">
        <v>302</v>
      </c>
      <c r="O31" s="96" t="s">
        <v>303</v>
      </c>
      <c r="P31" s="96">
        <v>110</v>
      </c>
      <c r="Q31" s="96" t="s">
        <v>24</v>
      </c>
      <c r="R31" s="96" t="s">
        <v>304</v>
      </c>
      <c r="S31" s="110">
        <v>275</v>
      </c>
      <c r="T31" s="110">
        <v>275</v>
      </c>
      <c r="U31" s="110">
        <v>275</v>
      </c>
      <c r="V31" s="110">
        <v>275</v>
      </c>
      <c r="W31" s="110">
        <v>275</v>
      </c>
      <c r="X31" s="110">
        <v>275</v>
      </c>
      <c r="Y31" s="110">
        <v>275</v>
      </c>
      <c r="Z31" s="110">
        <v>275</v>
      </c>
      <c r="AA31" s="110">
        <v>275</v>
      </c>
      <c r="AB31" s="110">
        <v>275</v>
      </c>
      <c r="AC31" s="110">
        <v>275</v>
      </c>
      <c r="AD31" s="110">
        <v>275</v>
      </c>
      <c r="AE31" s="130" t="s">
        <v>89</v>
      </c>
      <c r="AF31" s="139">
        <f t="shared" si="7"/>
        <v>3300</v>
      </c>
      <c r="AG31" s="33">
        <f>AF31*20%</f>
        <v>660</v>
      </c>
      <c r="AH31" s="140">
        <f t="shared" si="9"/>
        <v>3960</v>
      </c>
      <c r="AI31" s="156">
        <v>3300</v>
      </c>
      <c r="AJ31" s="117">
        <f t="shared" si="35"/>
        <v>660</v>
      </c>
      <c r="AK31" s="157">
        <f t="shared" si="11"/>
        <v>3960</v>
      </c>
      <c r="AL31" s="156">
        <v>0</v>
      </c>
      <c r="AM31" s="117">
        <f t="shared" si="36"/>
        <v>0</v>
      </c>
      <c r="AN31" s="157">
        <f t="shared" si="13"/>
        <v>0</v>
      </c>
      <c r="AO31" s="132"/>
      <c r="AP31" s="193"/>
      <c r="AQ31" s="87"/>
      <c r="AR31" s="83">
        <v>12</v>
      </c>
      <c r="AS31" s="87">
        <f t="shared" si="28"/>
        <v>0</v>
      </c>
      <c r="AT31" s="33">
        <f t="shared" si="15"/>
        <v>0</v>
      </c>
      <c r="AU31" s="33">
        <f t="shared" si="16"/>
        <v>0</v>
      </c>
      <c r="AV31" s="33">
        <f t="shared" si="17"/>
        <v>0</v>
      </c>
      <c r="AW31" s="87">
        <f t="shared" si="0"/>
        <v>0</v>
      </c>
      <c r="AX31" s="102" t="s">
        <v>312</v>
      </c>
      <c r="AY31" s="124"/>
      <c r="AZ31" s="46">
        <f t="shared" si="29"/>
        <v>0</v>
      </c>
      <c r="BA31" s="125"/>
      <c r="BB31" s="47">
        <v>12</v>
      </c>
      <c r="BC31" s="118"/>
      <c r="BD31" s="118"/>
      <c r="BE31" s="48">
        <f>BA31*BB31</f>
        <v>0</v>
      </c>
      <c r="BF31" s="48">
        <f t="shared" si="3"/>
        <v>0</v>
      </c>
      <c r="BG31" s="126"/>
      <c r="BH31" s="55">
        <f t="shared" si="30"/>
        <v>0</v>
      </c>
      <c r="BI31" s="126"/>
      <c r="BJ31" s="95">
        <v>12</v>
      </c>
      <c r="BK31" s="123"/>
      <c r="BL31" s="123"/>
      <c r="BM31" s="57">
        <f>BI31*BJ31</f>
        <v>0</v>
      </c>
      <c r="BN31" s="57">
        <f t="shared" si="6"/>
        <v>0</v>
      </c>
      <c r="BO31" s="88">
        <f t="shared" si="31"/>
        <v>0</v>
      </c>
      <c r="BP31" s="66"/>
      <c r="BQ31" s="88">
        <f t="shared" si="21"/>
        <v>0</v>
      </c>
      <c r="BR31" s="88">
        <f t="shared" si="32"/>
        <v>0</v>
      </c>
      <c r="BS31" s="89">
        <f t="shared" si="33"/>
        <v>0</v>
      </c>
      <c r="BT31" s="67"/>
      <c r="BU31" s="89">
        <f t="shared" si="24"/>
        <v>0</v>
      </c>
      <c r="BV31" s="89">
        <f t="shared" si="34"/>
        <v>0</v>
      </c>
      <c r="BW31" s="99" t="s">
        <v>313</v>
      </c>
      <c r="BX31" s="96" t="s">
        <v>185</v>
      </c>
      <c r="BY31" s="96" t="s">
        <v>186</v>
      </c>
      <c r="BZ31" s="99" t="s">
        <v>177</v>
      </c>
      <c r="CA31" s="96" t="s">
        <v>35</v>
      </c>
      <c r="CB31" s="99" t="s">
        <v>178</v>
      </c>
      <c r="CC31" s="100" t="s">
        <v>187</v>
      </c>
      <c r="CD31" s="96" t="s">
        <v>188</v>
      </c>
    </row>
    <row r="32" spans="1:182" s="8" customFormat="1" ht="79.5" customHeight="1">
      <c r="A32" s="190">
        <v>23</v>
      </c>
      <c r="B32" s="171" t="s">
        <v>293</v>
      </c>
      <c r="C32" s="96">
        <v>6750000088</v>
      </c>
      <c r="D32" s="96" t="s">
        <v>294</v>
      </c>
      <c r="E32" s="96">
        <v>73</v>
      </c>
      <c r="F32" s="96" t="s">
        <v>295</v>
      </c>
      <c r="G32" s="96" t="s">
        <v>43</v>
      </c>
      <c r="H32" s="96" t="s">
        <v>305</v>
      </c>
      <c r="I32" s="96">
        <v>73</v>
      </c>
      <c r="J32" s="97" t="s">
        <v>169</v>
      </c>
      <c r="K32" s="96" t="s">
        <v>295</v>
      </c>
      <c r="L32" s="96" t="s">
        <v>43</v>
      </c>
      <c r="M32" s="96" t="s">
        <v>194</v>
      </c>
      <c r="N32" s="108" t="s">
        <v>306</v>
      </c>
      <c r="O32" s="96" t="s">
        <v>23</v>
      </c>
      <c r="P32" s="96">
        <v>220</v>
      </c>
      <c r="Q32" s="96" t="s">
        <v>24</v>
      </c>
      <c r="R32" s="96" t="s">
        <v>300</v>
      </c>
      <c r="S32" s="110">
        <v>280</v>
      </c>
      <c r="T32" s="110">
        <v>280</v>
      </c>
      <c r="U32" s="110">
        <v>280</v>
      </c>
      <c r="V32" s="110">
        <v>280</v>
      </c>
      <c r="W32" s="110">
        <v>280</v>
      </c>
      <c r="X32" s="110">
        <v>280</v>
      </c>
      <c r="Y32" s="110">
        <v>280</v>
      </c>
      <c r="Z32" s="110">
        <v>280</v>
      </c>
      <c r="AA32" s="110">
        <v>280</v>
      </c>
      <c r="AB32" s="110">
        <v>280</v>
      </c>
      <c r="AC32" s="110">
        <v>280</v>
      </c>
      <c r="AD32" s="110">
        <v>280</v>
      </c>
      <c r="AE32" s="130" t="s">
        <v>89</v>
      </c>
      <c r="AF32" s="139">
        <f t="shared" si="7"/>
        <v>3360</v>
      </c>
      <c r="AG32" s="33">
        <f>AF32*20%</f>
        <v>672</v>
      </c>
      <c r="AH32" s="140">
        <f t="shared" si="9"/>
        <v>4032</v>
      </c>
      <c r="AI32" s="156">
        <v>3360</v>
      </c>
      <c r="AJ32" s="117">
        <f t="shared" si="35"/>
        <v>672</v>
      </c>
      <c r="AK32" s="157">
        <f t="shared" si="11"/>
        <v>4032</v>
      </c>
      <c r="AL32" s="156">
        <v>0</v>
      </c>
      <c r="AM32" s="117">
        <f t="shared" si="36"/>
        <v>0</v>
      </c>
      <c r="AN32" s="157">
        <f t="shared" si="13"/>
        <v>0</v>
      </c>
      <c r="AO32" s="132"/>
      <c r="AP32" s="193"/>
      <c r="AQ32" s="87"/>
      <c r="AR32" s="83">
        <v>12</v>
      </c>
      <c r="AS32" s="87">
        <f t="shared" si="28"/>
        <v>0</v>
      </c>
      <c r="AT32" s="33">
        <f t="shared" si="15"/>
        <v>0</v>
      </c>
      <c r="AU32" s="33">
        <f t="shared" si="16"/>
        <v>0</v>
      </c>
      <c r="AV32" s="33">
        <f t="shared" si="17"/>
        <v>0</v>
      </c>
      <c r="AW32" s="87">
        <f t="shared" si="0"/>
        <v>0</v>
      </c>
      <c r="AX32" s="102" t="s">
        <v>312</v>
      </c>
      <c r="AY32" s="124"/>
      <c r="AZ32" s="46">
        <f t="shared" si="29"/>
        <v>0</v>
      </c>
      <c r="BA32" s="125"/>
      <c r="BB32" s="118"/>
      <c r="BC32" s="47">
        <v>8760</v>
      </c>
      <c r="BD32" s="47">
        <f>BC32*P32</f>
        <v>1927200</v>
      </c>
      <c r="BE32" s="48">
        <f t="shared" si="18"/>
        <v>0</v>
      </c>
      <c r="BF32" s="48">
        <f t="shared" si="3"/>
        <v>0</v>
      </c>
      <c r="BG32" s="126"/>
      <c r="BH32" s="55">
        <f t="shared" si="30"/>
        <v>0</v>
      </c>
      <c r="BI32" s="126"/>
      <c r="BJ32" s="122"/>
      <c r="BK32" s="56">
        <v>8760</v>
      </c>
      <c r="BL32" s="56">
        <f>P32*BK32</f>
        <v>1927200</v>
      </c>
      <c r="BM32" s="57">
        <f t="shared" si="19"/>
        <v>0</v>
      </c>
      <c r="BN32" s="57">
        <f t="shared" si="6"/>
        <v>0</v>
      </c>
      <c r="BO32" s="88">
        <f t="shared" si="31"/>
        <v>0</v>
      </c>
      <c r="BP32" s="66"/>
      <c r="BQ32" s="88">
        <f t="shared" si="21"/>
        <v>0</v>
      </c>
      <c r="BR32" s="88">
        <f t="shared" si="32"/>
        <v>0</v>
      </c>
      <c r="BS32" s="89">
        <f t="shared" si="33"/>
        <v>0</v>
      </c>
      <c r="BT32" s="67"/>
      <c r="BU32" s="89">
        <f t="shared" si="24"/>
        <v>0</v>
      </c>
      <c r="BV32" s="89">
        <f t="shared" si="34"/>
        <v>0</v>
      </c>
      <c r="BW32" s="99" t="s">
        <v>313</v>
      </c>
      <c r="BX32" s="96" t="s">
        <v>185</v>
      </c>
      <c r="BY32" s="96" t="s">
        <v>186</v>
      </c>
      <c r="BZ32" s="99" t="s">
        <v>177</v>
      </c>
      <c r="CA32" s="96" t="s">
        <v>35</v>
      </c>
      <c r="CB32" s="99" t="s">
        <v>178</v>
      </c>
      <c r="CC32" s="100" t="s">
        <v>187</v>
      </c>
      <c r="CD32" s="96" t="s">
        <v>188</v>
      </c>
    </row>
    <row r="33" spans="1:83" s="8" customFormat="1" ht="79.5" customHeight="1">
      <c r="A33" s="199">
        <v>24</v>
      </c>
      <c r="B33" s="237" t="s">
        <v>293</v>
      </c>
      <c r="C33" s="214">
        <v>6750000088</v>
      </c>
      <c r="D33" s="214" t="s">
        <v>294</v>
      </c>
      <c r="E33" s="214">
        <v>73</v>
      </c>
      <c r="F33" s="214" t="s">
        <v>295</v>
      </c>
      <c r="G33" s="214" t="s">
        <v>43</v>
      </c>
      <c r="H33" s="214" t="s">
        <v>296</v>
      </c>
      <c r="I33" s="214">
        <v>37</v>
      </c>
      <c r="J33" s="236" t="s">
        <v>169</v>
      </c>
      <c r="K33" s="214" t="s">
        <v>298</v>
      </c>
      <c r="L33" s="214" t="s">
        <v>43</v>
      </c>
      <c r="M33" s="214" t="s">
        <v>194</v>
      </c>
      <c r="N33" s="246" t="s">
        <v>307</v>
      </c>
      <c r="O33" s="214" t="s">
        <v>242</v>
      </c>
      <c r="P33" s="214">
        <v>110</v>
      </c>
      <c r="Q33" s="214" t="s">
        <v>24</v>
      </c>
      <c r="R33" s="214" t="s">
        <v>304</v>
      </c>
      <c r="S33" s="245">
        <v>2700</v>
      </c>
      <c r="T33" s="245">
        <v>2700</v>
      </c>
      <c r="U33" s="245">
        <v>2700</v>
      </c>
      <c r="V33" s="245">
        <v>2700</v>
      </c>
      <c r="W33" s="245">
        <v>2700</v>
      </c>
      <c r="X33" s="245">
        <v>2700</v>
      </c>
      <c r="Y33" s="245">
        <v>2700</v>
      </c>
      <c r="Z33" s="245">
        <v>2700</v>
      </c>
      <c r="AA33" s="245">
        <v>2700</v>
      </c>
      <c r="AB33" s="245">
        <v>2700</v>
      </c>
      <c r="AC33" s="245">
        <v>2700</v>
      </c>
      <c r="AD33" s="245">
        <v>2700</v>
      </c>
      <c r="AE33" s="232" t="s">
        <v>89</v>
      </c>
      <c r="AF33" s="225">
        <f t="shared" si="7"/>
        <v>32400</v>
      </c>
      <c r="AG33" s="227">
        <f>AF33*20%</f>
        <v>6480</v>
      </c>
      <c r="AH33" s="228">
        <f t="shared" si="9"/>
        <v>38880</v>
      </c>
      <c r="AI33" s="156">
        <v>11700</v>
      </c>
      <c r="AJ33" s="117">
        <f t="shared" si="35"/>
        <v>2340</v>
      </c>
      <c r="AK33" s="157">
        <f t="shared" si="11"/>
        <v>14040</v>
      </c>
      <c r="AL33" s="167"/>
      <c r="AM33" s="168"/>
      <c r="AN33" s="169"/>
      <c r="AO33" s="132"/>
      <c r="AP33" s="193"/>
      <c r="AQ33" s="220"/>
      <c r="AR33" s="230">
        <v>12</v>
      </c>
      <c r="AS33" s="220">
        <f t="shared" si="28"/>
        <v>0</v>
      </c>
      <c r="AT33" s="33">
        <f t="shared" si="15"/>
        <v>0</v>
      </c>
      <c r="AU33" s="33">
        <f t="shared" si="16"/>
        <v>0</v>
      </c>
      <c r="AV33" s="33">
        <f t="shared" si="17"/>
        <v>0</v>
      </c>
      <c r="AW33" s="87">
        <f t="shared" si="0"/>
        <v>0</v>
      </c>
      <c r="AX33" s="217" t="s">
        <v>312</v>
      </c>
      <c r="AY33" s="222"/>
      <c r="AZ33" s="223">
        <f>(AI33+AL34)*AY33</f>
        <v>0</v>
      </c>
      <c r="BA33" s="224"/>
      <c r="BB33" s="208">
        <v>12</v>
      </c>
      <c r="BC33" s="252"/>
      <c r="BD33" s="252"/>
      <c r="BE33" s="209">
        <f>BA33*BB33</f>
        <v>0</v>
      </c>
      <c r="BF33" s="209">
        <f>AZ33+BE33</f>
        <v>0</v>
      </c>
      <c r="BG33" s="205"/>
      <c r="BH33" s="204">
        <f>(AK33+AN34)*BG33</f>
        <v>0</v>
      </c>
      <c r="BI33" s="205"/>
      <c r="BJ33" s="249">
        <v>12</v>
      </c>
      <c r="BK33" s="250"/>
      <c r="BL33" s="250"/>
      <c r="BM33" s="219">
        <f>BI33*BJ33</f>
        <v>0</v>
      </c>
      <c r="BN33" s="219">
        <f t="shared" si="6"/>
        <v>0</v>
      </c>
      <c r="BO33" s="201">
        <f>(AT33+AT34)+BF33+AS33</f>
        <v>0</v>
      </c>
      <c r="BP33" s="203"/>
      <c r="BQ33" s="201">
        <f t="shared" si="21"/>
        <v>0</v>
      </c>
      <c r="BR33" s="201">
        <f t="shared" si="32"/>
        <v>0</v>
      </c>
      <c r="BS33" s="210">
        <f>(AV33+AV34)+BN33+AS33</f>
        <v>0</v>
      </c>
      <c r="BT33" s="211"/>
      <c r="BU33" s="210">
        <f t="shared" si="24"/>
        <v>0</v>
      </c>
      <c r="BV33" s="210">
        <f t="shared" si="34"/>
        <v>0</v>
      </c>
      <c r="BW33" s="216" t="s">
        <v>313</v>
      </c>
      <c r="BX33" s="214" t="s">
        <v>185</v>
      </c>
      <c r="BY33" s="214" t="s">
        <v>186</v>
      </c>
      <c r="BZ33" s="216" t="s">
        <v>177</v>
      </c>
      <c r="CA33" s="214" t="s">
        <v>35</v>
      </c>
      <c r="CB33" s="216" t="s">
        <v>178</v>
      </c>
      <c r="CC33" s="240" t="s">
        <v>187</v>
      </c>
      <c r="CD33" s="214" t="s">
        <v>188</v>
      </c>
    </row>
    <row r="34" spans="1:83" s="164" customFormat="1" ht="79.5" customHeight="1">
      <c r="A34" s="200"/>
      <c r="B34" s="238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33"/>
      <c r="AF34" s="253"/>
      <c r="AG34" s="202"/>
      <c r="AH34" s="233"/>
      <c r="AI34" s="167"/>
      <c r="AJ34" s="168"/>
      <c r="AK34" s="169"/>
      <c r="AL34" s="156">
        <v>20700</v>
      </c>
      <c r="AM34" s="117">
        <f>AL34*20%</f>
        <v>4140</v>
      </c>
      <c r="AN34" s="157">
        <f t="shared" si="13"/>
        <v>24840</v>
      </c>
      <c r="AO34" s="194"/>
      <c r="AP34" s="192"/>
      <c r="AQ34" s="213"/>
      <c r="AR34" s="213"/>
      <c r="AS34" s="213"/>
      <c r="AT34" s="33">
        <f>AL34*AP34</f>
        <v>0</v>
      </c>
      <c r="AU34" s="33">
        <f>AM34*AP34</f>
        <v>0</v>
      </c>
      <c r="AV34" s="33">
        <f>AN34*AP34</f>
        <v>0</v>
      </c>
      <c r="AW34" s="87">
        <f t="shared" si="0"/>
        <v>0</v>
      </c>
      <c r="AX34" s="202"/>
      <c r="AY34" s="202"/>
      <c r="AZ34" s="202"/>
      <c r="BA34" s="202"/>
      <c r="BB34" s="202"/>
      <c r="BC34" s="251"/>
      <c r="BD34" s="251"/>
      <c r="BE34" s="202"/>
      <c r="BF34" s="202"/>
      <c r="BG34" s="202"/>
      <c r="BH34" s="202"/>
      <c r="BI34" s="202"/>
      <c r="BJ34" s="213"/>
      <c r="BK34" s="251"/>
      <c r="BL34" s="251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</row>
    <row r="35" spans="1:83" s="8" customFormat="1" ht="79.5" customHeight="1">
      <c r="A35" s="190">
        <v>25</v>
      </c>
      <c r="B35" s="172" t="s">
        <v>293</v>
      </c>
      <c r="C35" s="96">
        <v>6750000088</v>
      </c>
      <c r="D35" s="96" t="s">
        <v>294</v>
      </c>
      <c r="E35" s="96">
        <v>73</v>
      </c>
      <c r="F35" s="96" t="s">
        <v>295</v>
      </c>
      <c r="G35" s="96" t="s">
        <v>43</v>
      </c>
      <c r="H35" s="96" t="s">
        <v>308</v>
      </c>
      <c r="I35" s="96">
        <v>46</v>
      </c>
      <c r="J35" s="97" t="s">
        <v>169</v>
      </c>
      <c r="K35" s="96" t="s">
        <v>309</v>
      </c>
      <c r="L35" s="96" t="s">
        <v>310</v>
      </c>
      <c r="M35" s="96" t="s">
        <v>194</v>
      </c>
      <c r="N35" s="108" t="s">
        <v>311</v>
      </c>
      <c r="O35" s="96" t="s">
        <v>242</v>
      </c>
      <c r="P35" s="96">
        <v>110</v>
      </c>
      <c r="Q35" s="96" t="s">
        <v>24</v>
      </c>
      <c r="R35" s="96" t="s">
        <v>196</v>
      </c>
      <c r="S35" s="110">
        <v>15000</v>
      </c>
      <c r="T35" s="110">
        <v>15000</v>
      </c>
      <c r="U35" s="110">
        <v>8000</v>
      </c>
      <c r="V35" s="110">
        <v>2000</v>
      </c>
      <c r="W35" s="115">
        <v>0</v>
      </c>
      <c r="X35" s="115">
        <v>0</v>
      </c>
      <c r="Y35" s="115">
        <v>0</v>
      </c>
      <c r="Z35" s="110">
        <v>0</v>
      </c>
      <c r="AA35" s="110">
        <v>0</v>
      </c>
      <c r="AB35" s="110">
        <v>5000</v>
      </c>
      <c r="AC35" s="110">
        <v>10000</v>
      </c>
      <c r="AD35" s="110">
        <v>15000</v>
      </c>
      <c r="AE35" s="130" t="s">
        <v>89</v>
      </c>
      <c r="AF35" s="139">
        <f t="shared" si="7"/>
        <v>70000</v>
      </c>
      <c r="AG35" s="33">
        <f>AF35*20%</f>
        <v>14000</v>
      </c>
      <c r="AH35" s="140">
        <f t="shared" si="9"/>
        <v>84000</v>
      </c>
      <c r="AI35" s="156">
        <v>70000</v>
      </c>
      <c r="AJ35" s="117">
        <f>AI35*20%</f>
        <v>14000</v>
      </c>
      <c r="AK35" s="157">
        <f t="shared" si="11"/>
        <v>84000</v>
      </c>
      <c r="AL35" s="156">
        <v>0</v>
      </c>
      <c r="AM35" s="117">
        <f>AL35*20%</f>
        <v>0</v>
      </c>
      <c r="AN35" s="157">
        <f t="shared" si="13"/>
        <v>0</v>
      </c>
      <c r="AO35" s="139"/>
      <c r="AP35" s="193"/>
      <c r="AQ35" s="87"/>
      <c r="AR35" s="83">
        <v>12</v>
      </c>
      <c r="AS35" s="87">
        <f t="shared" si="28"/>
        <v>0</v>
      </c>
      <c r="AT35" s="33">
        <f t="shared" si="15"/>
        <v>0</v>
      </c>
      <c r="AU35" s="33">
        <f t="shared" si="16"/>
        <v>0</v>
      </c>
      <c r="AV35" s="33">
        <f t="shared" si="17"/>
        <v>0</v>
      </c>
      <c r="AW35" s="87">
        <f t="shared" si="0"/>
        <v>0</v>
      </c>
      <c r="AX35" s="102" t="s">
        <v>62</v>
      </c>
      <c r="AY35" s="124"/>
      <c r="AZ35" s="46">
        <f>AI35*AY35</f>
        <v>0</v>
      </c>
      <c r="BA35" s="125"/>
      <c r="BB35" s="47">
        <v>12</v>
      </c>
      <c r="BC35" s="118"/>
      <c r="BD35" s="118"/>
      <c r="BE35" s="48">
        <f>BA35*BB35</f>
        <v>0</v>
      </c>
      <c r="BF35" s="48">
        <f t="shared" si="3"/>
        <v>0</v>
      </c>
      <c r="BG35" s="126"/>
      <c r="BH35" s="55">
        <f>AK35*BG35</f>
        <v>0</v>
      </c>
      <c r="BI35" s="126"/>
      <c r="BJ35" s="95">
        <v>12</v>
      </c>
      <c r="BK35" s="123"/>
      <c r="BL35" s="123"/>
      <c r="BM35" s="57">
        <f>BI35*BJ35</f>
        <v>0</v>
      </c>
      <c r="BN35" s="57">
        <f t="shared" si="6"/>
        <v>0</v>
      </c>
      <c r="BO35" s="88">
        <f>AT35+BF35+AS35</f>
        <v>0</v>
      </c>
      <c r="BP35" s="66"/>
      <c r="BQ35" s="88">
        <f t="shared" si="21"/>
        <v>0</v>
      </c>
      <c r="BR35" s="88">
        <f>BO35+BQ35</f>
        <v>0</v>
      </c>
      <c r="BS35" s="89">
        <f>AV35+BN35+AS35</f>
        <v>0</v>
      </c>
      <c r="BT35" s="67"/>
      <c r="BU35" s="89">
        <f t="shared" si="24"/>
        <v>0</v>
      </c>
      <c r="BV35" s="89">
        <f>BS35+BU35</f>
        <v>0</v>
      </c>
      <c r="BW35" s="99" t="s">
        <v>313</v>
      </c>
      <c r="BX35" s="96" t="s">
        <v>185</v>
      </c>
      <c r="BY35" s="96" t="s">
        <v>186</v>
      </c>
      <c r="BZ35" s="99" t="s">
        <v>177</v>
      </c>
      <c r="CA35" s="96" t="s">
        <v>35</v>
      </c>
      <c r="CB35" s="99" t="s">
        <v>178</v>
      </c>
      <c r="CC35" s="100" t="s">
        <v>187</v>
      </c>
      <c r="CD35" s="96" t="s">
        <v>188</v>
      </c>
    </row>
    <row r="36" spans="1:83" s="8" customFormat="1" ht="79.5" customHeight="1">
      <c r="A36" s="199">
        <v>26</v>
      </c>
      <c r="B36" s="237" t="s">
        <v>363</v>
      </c>
      <c r="C36" s="214">
        <v>6310200771</v>
      </c>
      <c r="D36" s="214" t="s">
        <v>314</v>
      </c>
      <c r="E36" s="248">
        <v>5</v>
      </c>
      <c r="F36" s="214" t="s">
        <v>170</v>
      </c>
      <c r="G36" s="214" t="s">
        <v>171</v>
      </c>
      <c r="H36" s="214" t="s">
        <v>314</v>
      </c>
      <c r="I36" s="214">
        <v>5</v>
      </c>
      <c r="J36" s="236" t="s">
        <v>169</v>
      </c>
      <c r="K36" s="214" t="s">
        <v>170</v>
      </c>
      <c r="L36" s="214" t="s">
        <v>171</v>
      </c>
      <c r="M36" s="214" t="s">
        <v>315</v>
      </c>
      <c r="N36" s="235" t="s">
        <v>316</v>
      </c>
      <c r="O36" s="199" t="s">
        <v>34</v>
      </c>
      <c r="P36" s="214">
        <v>768</v>
      </c>
      <c r="Q36" s="214" t="s">
        <v>24</v>
      </c>
      <c r="R36" s="214" t="s">
        <v>317</v>
      </c>
      <c r="S36" s="247">
        <v>25000</v>
      </c>
      <c r="T36" s="247">
        <v>25000</v>
      </c>
      <c r="U36" s="247">
        <v>35000</v>
      </c>
      <c r="V36" s="247">
        <v>35000</v>
      </c>
      <c r="W36" s="247">
        <v>35000</v>
      </c>
      <c r="X36" s="247">
        <v>35000</v>
      </c>
      <c r="Y36" s="247">
        <v>35000</v>
      </c>
      <c r="Z36" s="247">
        <v>35000</v>
      </c>
      <c r="AA36" s="247">
        <v>35000</v>
      </c>
      <c r="AB36" s="247">
        <v>35000</v>
      </c>
      <c r="AC36" s="247">
        <v>25000</v>
      </c>
      <c r="AD36" s="247">
        <v>25000</v>
      </c>
      <c r="AE36" s="232" t="s">
        <v>89</v>
      </c>
      <c r="AF36" s="225">
        <f t="shared" si="7"/>
        <v>380000</v>
      </c>
      <c r="AG36" s="227">
        <f>AF36*20%</f>
        <v>76000</v>
      </c>
      <c r="AH36" s="228">
        <f t="shared" si="9"/>
        <v>456000</v>
      </c>
      <c r="AI36" s="156">
        <v>171000</v>
      </c>
      <c r="AJ36" s="117">
        <f>AI36*20%</f>
        <v>34200</v>
      </c>
      <c r="AK36" s="157">
        <f t="shared" si="11"/>
        <v>205200</v>
      </c>
      <c r="AL36" s="167"/>
      <c r="AM36" s="168"/>
      <c r="AN36" s="169"/>
      <c r="AO36" s="139"/>
      <c r="AP36" s="193"/>
      <c r="AQ36" s="220"/>
      <c r="AR36" s="230">
        <v>12</v>
      </c>
      <c r="AS36" s="220">
        <f t="shared" si="28"/>
        <v>0</v>
      </c>
      <c r="AT36" s="33">
        <f t="shared" si="15"/>
        <v>0</v>
      </c>
      <c r="AU36" s="33">
        <f t="shared" si="16"/>
        <v>0</v>
      </c>
      <c r="AV36" s="33">
        <f t="shared" si="17"/>
        <v>0</v>
      </c>
      <c r="AW36" s="87">
        <f t="shared" si="0"/>
        <v>0</v>
      </c>
      <c r="AX36" s="31" t="s">
        <v>62</v>
      </c>
      <c r="AY36" s="222"/>
      <c r="AZ36" s="223">
        <f>(AI36+AL37)*AY36</f>
        <v>0</v>
      </c>
      <c r="BA36" s="224"/>
      <c r="BB36" s="118"/>
      <c r="BC36" s="208">
        <v>8760</v>
      </c>
      <c r="BD36" s="208">
        <f>BC36*P36</f>
        <v>6727680</v>
      </c>
      <c r="BE36" s="209">
        <f t="shared" si="18"/>
        <v>0</v>
      </c>
      <c r="BF36" s="209">
        <f t="shared" si="3"/>
        <v>0</v>
      </c>
      <c r="BG36" s="205"/>
      <c r="BH36" s="204">
        <f>(AK36+AN37)*BG36</f>
        <v>0</v>
      </c>
      <c r="BI36" s="205"/>
      <c r="BJ36" s="206"/>
      <c r="BK36" s="218">
        <v>8760</v>
      </c>
      <c r="BL36" s="218">
        <f>P36*BK36</f>
        <v>6727680</v>
      </c>
      <c r="BM36" s="219">
        <f t="shared" si="19"/>
        <v>0</v>
      </c>
      <c r="BN36" s="219">
        <f t="shared" si="6"/>
        <v>0</v>
      </c>
      <c r="BO36" s="201">
        <f>(AT36+AT37)+BF36+AS36</f>
        <v>0</v>
      </c>
      <c r="BP36" s="203"/>
      <c r="BQ36" s="201">
        <f t="shared" si="21"/>
        <v>0</v>
      </c>
      <c r="BR36" s="201">
        <f t="shared" ref="BR36:BR44" si="37">BO36+BQ36</f>
        <v>0</v>
      </c>
      <c r="BS36" s="210">
        <f>(AV36+AV37)+BN36+AS36</f>
        <v>0</v>
      </c>
      <c r="BT36" s="211"/>
      <c r="BU36" s="212">
        <f t="shared" si="24"/>
        <v>0</v>
      </c>
      <c r="BV36" s="210">
        <f>BS36+BU36</f>
        <v>0</v>
      </c>
      <c r="BW36" s="216" t="s">
        <v>318</v>
      </c>
      <c r="BX36" s="214" t="s">
        <v>185</v>
      </c>
      <c r="BY36" s="214" t="s">
        <v>319</v>
      </c>
      <c r="BZ36" s="216" t="s">
        <v>320</v>
      </c>
      <c r="CA36" s="214" t="s">
        <v>291</v>
      </c>
      <c r="CB36" s="242" t="s">
        <v>321</v>
      </c>
      <c r="CC36" s="240" t="s">
        <v>187</v>
      </c>
      <c r="CD36" s="243" t="s">
        <v>42</v>
      </c>
    </row>
    <row r="37" spans="1:83" s="164" customFormat="1" ht="79.5" customHeight="1">
      <c r="A37" s="20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29"/>
      <c r="AF37" s="226"/>
      <c r="AG37" s="213"/>
      <c r="AH37" s="229"/>
      <c r="AI37" s="167"/>
      <c r="AJ37" s="168"/>
      <c r="AK37" s="169"/>
      <c r="AL37" s="156">
        <v>209000</v>
      </c>
      <c r="AM37" s="117">
        <f>AL37*20%</f>
        <v>41800</v>
      </c>
      <c r="AN37" s="157">
        <f t="shared" si="13"/>
        <v>250800</v>
      </c>
      <c r="AO37" s="194"/>
      <c r="AP37" s="192"/>
      <c r="AQ37" s="213"/>
      <c r="AR37" s="213"/>
      <c r="AS37" s="213"/>
      <c r="AT37" s="33">
        <f>AL37*AP37</f>
        <v>0</v>
      </c>
      <c r="AU37" s="33">
        <f>AM37*AP37</f>
        <v>0</v>
      </c>
      <c r="AV37" s="33">
        <f>AN37*AP37</f>
        <v>0</v>
      </c>
      <c r="AW37" s="87">
        <f t="shared" si="0"/>
        <v>0</v>
      </c>
      <c r="AX37" s="31" t="s">
        <v>62</v>
      </c>
      <c r="AY37" s="202"/>
      <c r="AZ37" s="202"/>
      <c r="BA37" s="202"/>
      <c r="BB37" s="118"/>
      <c r="BC37" s="202"/>
      <c r="BD37" s="202"/>
      <c r="BE37" s="202"/>
      <c r="BF37" s="202"/>
      <c r="BG37" s="202"/>
      <c r="BH37" s="202"/>
      <c r="BI37" s="202"/>
      <c r="BJ37" s="207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13"/>
      <c r="BV37" s="202"/>
      <c r="BW37" s="241"/>
      <c r="BX37" s="241"/>
      <c r="BY37" s="241"/>
      <c r="BZ37" s="241"/>
      <c r="CA37" s="241"/>
      <c r="CB37" s="241"/>
      <c r="CC37" s="241"/>
      <c r="CD37" s="241"/>
    </row>
    <row r="38" spans="1:83" s="164" customFormat="1" ht="79.5" customHeight="1">
      <c r="A38" s="190">
        <v>27</v>
      </c>
      <c r="B38" s="171" t="s">
        <v>322</v>
      </c>
      <c r="C38" s="96">
        <v>6340125399</v>
      </c>
      <c r="D38" s="96" t="s">
        <v>323</v>
      </c>
      <c r="E38" s="96">
        <v>31</v>
      </c>
      <c r="F38" s="96" t="s">
        <v>324</v>
      </c>
      <c r="G38" s="96" t="s">
        <v>192</v>
      </c>
      <c r="H38" s="96" t="s">
        <v>325</v>
      </c>
      <c r="I38" s="96">
        <v>1</v>
      </c>
      <c r="J38" s="97" t="s">
        <v>169</v>
      </c>
      <c r="K38" s="96" t="s">
        <v>326</v>
      </c>
      <c r="L38" s="96" t="s">
        <v>327</v>
      </c>
      <c r="M38" s="96" t="s">
        <v>194</v>
      </c>
      <c r="N38" s="187" t="s">
        <v>328</v>
      </c>
      <c r="O38" s="96" t="s">
        <v>23</v>
      </c>
      <c r="P38" s="96">
        <v>111</v>
      </c>
      <c r="Q38" s="96" t="s">
        <v>24</v>
      </c>
      <c r="R38" s="96" t="s">
        <v>29</v>
      </c>
      <c r="S38" s="110">
        <v>30000</v>
      </c>
      <c r="T38" s="110">
        <v>26000</v>
      </c>
      <c r="U38" s="110">
        <v>19000</v>
      </c>
      <c r="V38" s="110">
        <v>16000</v>
      </c>
      <c r="W38" s="110">
        <v>3000</v>
      </c>
      <c r="X38" s="117">
        <v>0</v>
      </c>
      <c r="Y38" s="117">
        <v>0</v>
      </c>
      <c r="Z38" s="117">
        <v>0</v>
      </c>
      <c r="AA38" s="117">
        <v>0</v>
      </c>
      <c r="AB38" s="110">
        <v>6000</v>
      </c>
      <c r="AC38" s="110">
        <v>16000</v>
      </c>
      <c r="AD38" s="110">
        <v>26000</v>
      </c>
      <c r="AE38" s="130" t="s">
        <v>89</v>
      </c>
      <c r="AF38" s="139">
        <f t="shared" si="7"/>
        <v>142000</v>
      </c>
      <c r="AG38" s="33">
        <f>AF38*20%</f>
        <v>28400</v>
      </c>
      <c r="AH38" s="140">
        <f t="shared" si="9"/>
        <v>170400</v>
      </c>
      <c r="AI38" s="156">
        <v>0</v>
      </c>
      <c r="AJ38" s="117">
        <f>AI38*20%</f>
        <v>0</v>
      </c>
      <c r="AK38" s="157">
        <f t="shared" si="11"/>
        <v>0</v>
      </c>
      <c r="AL38" s="156">
        <v>142000</v>
      </c>
      <c r="AM38" s="117">
        <f t="shared" ref="AM38:AM41" si="38">AL38*20%</f>
        <v>28400</v>
      </c>
      <c r="AN38" s="157">
        <f t="shared" si="13"/>
        <v>170400</v>
      </c>
      <c r="AO38" s="194"/>
      <c r="AP38" s="192"/>
      <c r="AQ38" s="87"/>
      <c r="AR38" s="83">
        <v>12</v>
      </c>
      <c r="AS38" s="87">
        <f t="shared" si="28"/>
        <v>0</v>
      </c>
      <c r="AT38" s="33">
        <f>AL38*AP38</f>
        <v>0</v>
      </c>
      <c r="AU38" s="33">
        <f>AM38*AP38</f>
        <v>0</v>
      </c>
      <c r="AV38" s="33">
        <f>AN38*AP38</f>
        <v>0</v>
      </c>
      <c r="AW38" s="87">
        <f t="shared" si="0"/>
        <v>0</v>
      </c>
      <c r="AX38" s="31" t="s">
        <v>62</v>
      </c>
      <c r="AY38" s="124"/>
      <c r="AZ38" s="46">
        <f>AL38*AY38</f>
        <v>0</v>
      </c>
      <c r="BA38" s="125"/>
      <c r="BB38" s="118"/>
      <c r="BC38" s="47">
        <v>8760</v>
      </c>
      <c r="BD38" s="47">
        <f>BC38*P38</f>
        <v>972360</v>
      </c>
      <c r="BE38" s="48">
        <f t="shared" si="18"/>
        <v>0</v>
      </c>
      <c r="BF38" s="48">
        <f t="shared" si="3"/>
        <v>0</v>
      </c>
      <c r="BG38" s="126"/>
      <c r="BH38" s="55">
        <f>AN38*BG38</f>
        <v>0</v>
      </c>
      <c r="BI38" s="126"/>
      <c r="BJ38" s="122"/>
      <c r="BK38" s="56">
        <v>8760</v>
      </c>
      <c r="BL38" s="56">
        <f>P38*BK38</f>
        <v>972360</v>
      </c>
      <c r="BM38" s="57">
        <f t="shared" si="19"/>
        <v>0</v>
      </c>
      <c r="BN38" s="57">
        <f t="shared" si="6"/>
        <v>0</v>
      </c>
      <c r="BO38" s="88">
        <f>AT38+BF38+AS38</f>
        <v>0</v>
      </c>
      <c r="BP38" s="66"/>
      <c r="BQ38" s="88">
        <f t="shared" si="21"/>
        <v>0</v>
      </c>
      <c r="BR38" s="88">
        <f>BO38+BQ38</f>
        <v>0</v>
      </c>
      <c r="BS38" s="89">
        <f>AV38+BN38+AS38</f>
        <v>0</v>
      </c>
      <c r="BT38" s="67"/>
      <c r="BU38" s="89">
        <f t="shared" si="24"/>
        <v>0</v>
      </c>
      <c r="BV38" s="89">
        <f>BS38+BU38</f>
        <v>0</v>
      </c>
      <c r="BW38" s="99" t="s">
        <v>329</v>
      </c>
      <c r="BX38" s="96" t="s">
        <v>185</v>
      </c>
      <c r="BY38" s="96" t="s">
        <v>186</v>
      </c>
      <c r="BZ38" s="99" t="s">
        <v>177</v>
      </c>
      <c r="CA38" s="96" t="s">
        <v>35</v>
      </c>
      <c r="CB38" s="99" t="s">
        <v>178</v>
      </c>
      <c r="CC38" s="100" t="s">
        <v>187</v>
      </c>
      <c r="CD38" s="96" t="s">
        <v>188</v>
      </c>
    </row>
    <row r="39" spans="1:83" s="8" customFormat="1" ht="63">
      <c r="A39" s="190">
        <v>28</v>
      </c>
      <c r="B39" s="171" t="s">
        <v>330</v>
      </c>
      <c r="C39" s="96">
        <v>5250008519</v>
      </c>
      <c r="D39" s="96" t="s">
        <v>331</v>
      </c>
      <c r="E39" s="105" t="s">
        <v>332</v>
      </c>
      <c r="F39" s="96" t="s">
        <v>333</v>
      </c>
      <c r="G39" s="96" t="s">
        <v>213</v>
      </c>
      <c r="H39" s="96" t="s">
        <v>334</v>
      </c>
      <c r="I39" s="96">
        <v>243</v>
      </c>
      <c r="J39" s="97" t="s">
        <v>169</v>
      </c>
      <c r="K39" s="96" t="s">
        <v>335</v>
      </c>
      <c r="L39" s="96" t="s">
        <v>213</v>
      </c>
      <c r="M39" s="96" t="s">
        <v>227</v>
      </c>
      <c r="N39" s="98" t="s">
        <v>336</v>
      </c>
      <c r="O39" s="96" t="s">
        <v>23</v>
      </c>
      <c r="P39" s="96">
        <v>500</v>
      </c>
      <c r="Q39" s="96" t="s">
        <v>24</v>
      </c>
      <c r="R39" s="96" t="s">
        <v>29</v>
      </c>
      <c r="S39" s="117">
        <v>138325</v>
      </c>
      <c r="T39" s="117">
        <v>117245</v>
      </c>
      <c r="U39" s="117">
        <v>106414</v>
      </c>
      <c r="V39" s="117">
        <v>50913</v>
      </c>
      <c r="W39" s="117">
        <v>34996</v>
      </c>
      <c r="X39" s="117">
        <v>7742</v>
      </c>
      <c r="Y39" s="117">
        <v>7282</v>
      </c>
      <c r="Z39" s="117">
        <v>7722</v>
      </c>
      <c r="AA39" s="117">
        <v>8675</v>
      </c>
      <c r="AB39" s="117">
        <v>62372</v>
      </c>
      <c r="AC39" s="117">
        <v>100378</v>
      </c>
      <c r="AD39" s="117">
        <v>143277</v>
      </c>
      <c r="AE39" s="130" t="s">
        <v>89</v>
      </c>
      <c r="AF39" s="139">
        <f t="shared" si="7"/>
        <v>785341</v>
      </c>
      <c r="AG39" s="33">
        <f>AF39*20%</f>
        <v>157068.20000000001</v>
      </c>
      <c r="AH39" s="140">
        <f t="shared" si="9"/>
        <v>942409.2</v>
      </c>
      <c r="AI39" s="156">
        <v>785341</v>
      </c>
      <c r="AJ39" s="117">
        <f t="shared" ref="AJ39:AJ42" si="39">AI39*20%</f>
        <v>157068.20000000001</v>
      </c>
      <c r="AK39" s="157">
        <f t="shared" si="11"/>
        <v>942409.2</v>
      </c>
      <c r="AL39" s="156">
        <v>0</v>
      </c>
      <c r="AM39" s="117">
        <f t="shared" si="38"/>
        <v>0</v>
      </c>
      <c r="AN39" s="157">
        <f t="shared" si="13"/>
        <v>0</v>
      </c>
      <c r="AO39" s="139"/>
      <c r="AP39" s="193"/>
      <c r="AQ39" s="87"/>
      <c r="AR39" s="83">
        <v>12</v>
      </c>
      <c r="AS39" s="87">
        <f t="shared" si="28"/>
        <v>0</v>
      </c>
      <c r="AT39" s="33">
        <f t="shared" si="15"/>
        <v>0</v>
      </c>
      <c r="AU39" s="33">
        <f t="shared" si="16"/>
        <v>0</v>
      </c>
      <c r="AV39" s="33">
        <f>AK39*AO39</f>
        <v>0</v>
      </c>
      <c r="AW39" s="87">
        <f t="shared" si="0"/>
        <v>0</v>
      </c>
      <c r="AX39" s="102" t="s">
        <v>208</v>
      </c>
      <c r="AY39" s="124"/>
      <c r="AZ39" s="46">
        <f>AI39*AY39</f>
        <v>0</v>
      </c>
      <c r="BA39" s="125"/>
      <c r="BB39" s="118"/>
      <c r="BC39" s="47">
        <v>8760</v>
      </c>
      <c r="BD39" s="47">
        <f>BC39*P39</f>
        <v>4380000</v>
      </c>
      <c r="BE39" s="48">
        <f t="shared" si="18"/>
        <v>0</v>
      </c>
      <c r="BF39" s="48">
        <f t="shared" si="3"/>
        <v>0</v>
      </c>
      <c r="BG39" s="126"/>
      <c r="BH39" s="55">
        <f>AK39*BG39</f>
        <v>0</v>
      </c>
      <c r="BI39" s="126"/>
      <c r="BJ39" s="122"/>
      <c r="BK39" s="56">
        <v>8760</v>
      </c>
      <c r="BL39" s="56">
        <f>P39*BK39</f>
        <v>4380000</v>
      </c>
      <c r="BM39" s="57">
        <f t="shared" si="19"/>
        <v>0</v>
      </c>
      <c r="BN39" s="57">
        <f t="shared" si="6"/>
        <v>0</v>
      </c>
      <c r="BO39" s="88">
        <f>AT39+BF39+AS39</f>
        <v>0</v>
      </c>
      <c r="BP39" s="66"/>
      <c r="BQ39" s="88">
        <f t="shared" si="21"/>
        <v>0</v>
      </c>
      <c r="BR39" s="88">
        <f>BO39+BQ39</f>
        <v>0</v>
      </c>
      <c r="BS39" s="89">
        <f>AV39+BN39+AS39</f>
        <v>0</v>
      </c>
      <c r="BT39" s="67"/>
      <c r="BU39" s="89">
        <f t="shared" si="24"/>
        <v>0</v>
      </c>
      <c r="BV39" s="89">
        <f>BS39+BU39</f>
        <v>0</v>
      </c>
      <c r="BW39" s="99" t="s">
        <v>342</v>
      </c>
      <c r="BX39" s="96" t="s">
        <v>185</v>
      </c>
      <c r="BY39" s="96" t="s">
        <v>186</v>
      </c>
      <c r="BZ39" s="99" t="s">
        <v>177</v>
      </c>
      <c r="CA39" s="96" t="s">
        <v>35</v>
      </c>
      <c r="CB39" s="99" t="s">
        <v>178</v>
      </c>
      <c r="CC39" s="100" t="s">
        <v>187</v>
      </c>
      <c r="CD39" s="96" t="s">
        <v>188</v>
      </c>
    </row>
    <row r="40" spans="1:83" s="164" customFormat="1" ht="72.75" customHeight="1">
      <c r="A40" s="190">
        <v>29</v>
      </c>
      <c r="B40" s="171" t="s">
        <v>330</v>
      </c>
      <c r="C40" s="96">
        <v>5250008519</v>
      </c>
      <c r="D40" s="96" t="s">
        <v>331</v>
      </c>
      <c r="E40" s="105" t="s">
        <v>332</v>
      </c>
      <c r="F40" s="96" t="s">
        <v>333</v>
      </c>
      <c r="G40" s="96" t="s">
        <v>213</v>
      </c>
      <c r="H40" s="96" t="s">
        <v>334</v>
      </c>
      <c r="I40" s="96">
        <v>212</v>
      </c>
      <c r="J40" s="97" t="s">
        <v>169</v>
      </c>
      <c r="K40" s="96" t="s">
        <v>335</v>
      </c>
      <c r="L40" s="96" t="s">
        <v>213</v>
      </c>
      <c r="M40" s="96" t="s">
        <v>227</v>
      </c>
      <c r="N40" s="98" t="s">
        <v>337</v>
      </c>
      <c r="O40" s="96" t="s">
        <v>242</v>
      </c>
      <c r="P40" s="96">
        <v>100</v>
      </c>
      <c r="Q40" s="96" t="s">
        <v>24</v>
      </c>
      <c r="R40" s="96" t="s">
        <v>29</v>
      </c>
      <c r="S40" s="117">
        <v>11712</v>
      </c>
      <c r="T40" s="117">
        <v>15037</v>
      </c>
      <c r="U40" s="117">
        <v>11707</v>
      </c>
      <c r="V40" s="117">
        <v>12242</v>
      </c>
      <c r="W40" s="117">
        <v>3015</v>
      </c>
      <c r="X40" s="117">
        <v>0</v>
      </c>
      <c r="Y40" s="117">
        <v>0</v>
      </c>
      <c r="Z40" s="117">
        <v>0</v>
      </c>
      <c r="AA40" s="117">
        <v>100</v>
      </c>
      <c r="AB40" s="117">
        <v>1905</v>
      </c>
      <c r="AC40" s="117">
        <v>13000</v>
      </c>
      <c r="AD40" s="117">
        <v>11712</v>
      </c>
      <c r="AE40" s="130" t="s">
        <v>89</v>
      </c>
      <c r="AF40" s="139">
        <f t="shared" si="7"/>
        <v>80430</v>
      </c>
      <c r="AG40" s="33">
        <f>AF40*20%</f>
        <v>16086</v>
      </c>
      <c r="AH40" s="140">
        <f t="shared" si="9"/>
        <v>96516</v>
      </c>
      <c r="AI40" s="156">
        <v>0</v>
      </c>
      <c r="AJ40" s="117">
        <f t="shared" si="39"/>
        <v>0</v>
      </c>
      <c r="AK40" s="157">
        <f t="shared" si="11"/>
        <v>0</v>
      </c>
      <c r="AL40" s="156">
        <v>80430</v>
      </c>
      <c r="AM40" s="117">
        <f t="shared" si="38"/>
        <v>16086</v>
      </c>
      <c r="AN40" s="157">
        <f t="shared" si="13"/>
        <v>96516</v>
      </c>
      <c r="AO40" s="194"/>
      <c r="AP40" s="192"/>
      <c r="AQ40" s="87"/>
      <c r="AR40" s="83">
        <v>12</v>
      </c>
      <c r="AS40" s="87">
        <f t="shared" si="28"/>
        <v>0</v>
      </c>
      <c r="AT40" s="33">
        <f>AL40*AP40</f>
        <v>0</v>
      </c>
      <c r="AU40" s="33">
        <f>AM40*AP40</f>
        <v>0</v>
      </c>
      <c r="AV40" s="33">
        <f>AN40*AP40</f>
        <v>0</v>
      </c>
      <c r="AW40" s="87">
        <f t="shared" si="0"/>
        <v>0</v>
      </c>
      <c r="AX40" s="102" t="s">
        <v>208</v>
      </c>
      <c r="AY40" s="124"/>
      <c r="AZ40" s="46">
        <f>AL40*AY40</f>
        <v>0</v>
      </c>
      <c r="BA40" s="125"/>
      <c r="BB40" s="47">
        <v>12</v>
      </c>
      <c r="BC40" s="118"/>
      <c r="BD40" s="118"/>
      <c r="BE40" s="48">
        <f>BA40*BB40</f>
        <v>0</v>
      </c>
      <c r="BF40" s="48">
        <f t="shared" si="3"/>
        <v>0</v>
      </c>
      <c r="BG40" s="126"/>
      <c r="BH40" s="55">
        <f>AN40*BG40</f>
        <v>0</v>
      </c>
      <c r="BI40" s="126"/>
      <c r="BJ40" s="95">
        <v>12</v>
      </c>
      <c r="BK40" s="123"/>
      <c r="BL40" s="123"/>
      <c r="BM40" s="57">
        <f>BI40*BJ40</f>
        <v>0</v>
      </c>
      <c r="BN40" s="57">
        <f t="shared" si="6"/>
        <v>0</v>
      </c>
      <c r="BO40" s="88">
        <f>AT40+BF40+AS40</f>
        <v>0</v>
      </c>
      <c r="BP40" s="66"/>
      <c r="BQ40" s="88">
        <f t="shared" si="21"/>
        <v>0</v>
      </c>
      <c r="BR40" s="88">
        <f>BO40+BQ40</f>
        <v>0</v>
      </c>
      <c r="BS40" s="89">
        <f>AV40+BN40+AS40</f>
        <v>0</v>
      </c>
      <c r="BT40" s="67"/>
      <c r="BU40" s="89">
        <f t="shared" si="24"/>
        <v>0</v>
      </c>
      <c r="BV40" s="89">
        <f>BS40+BU40</f>
        <v>0</v>
      </c>
      <c r="BW40" s="99" t="s">
        <v>342</v>
      </c>
      <c r="BX40" s="96" t="s">
        <v>185</v>
      </c>
      <c r="BY40" s="96" t="s">
        <v>186</v>
      </c>
      <c r="BZ40" s="99" t="s">
        <v>177</v>
      </c>
      <c r="CA40" s="96" t="s">
        <v>35</v>
      </c>
      <c r="CB40" s="99" t="s">
        <v>178</v>
      </c>
      <c r="CC40" s="100" t="s">
        <v>187</v>
      </c>
      <c r="CD40" s="96" t="s">
        <v>188</v>
      </c>
    </row>
    <row r="41" spans="1:83" s="8" customFormat="1" ht="63">
      <c r="A41" s="190">
        <v>30</v>
      </c>
      <c r="B41" s="171" t="s">
        <v>330</v>
      </c>
      <c r="C41" s="96">
        <v>5250008519</v>
      </c>
      <c r="D41" s="96" t="s">
        <v>331</v>
      </c>
      <c r="E41" s="105" t="s">
        <v>332</v>
      </c>
      <c r="F41" s="96" t="s">
        <v>333</v>
      </c>
      <c r="G41" s="96" t="s">
        <v>213</v>
      </c>
      <c r="H41" s="96" t="s">
        <v>338</v>
      </c>
      <c r="I41" s="96" t="s">
        <v>339</v>
      </c>
      <c r="J41" s="97" t="s">
        <v>169</v>
      </c>
      <c r="K41" s="96" t="s">
        <v>340</v>
      </c>
      <c r="L41" s="96" t="s">
        <v>192</v>
      </c>
      <c r="M41" s="96" t="s">
        <v>31</v>
      </c>
      <c r="N41" s="98" t="s">
        <v>341</v>
      </c>
      <c r="O41" s="96" t="s">
        <v>23</v>
      </c>
      <c r="P41" s="96">
        <v>180</v>
      </c>
      <c r="Q41" s="96" t="s">
        <v>24</v>
      </c>
      <c r="R41" s="96" t="s">
        <v>29</v>
      </c>
      <c r="S41" s="117">
        <v>63281</v>
      </c>
      <c r="T41" s="117">
        <v>63056</v>
      </c>
      <c r="U41" s="117">
        <v>48359</v>
      </c>
      <c r="V41" s="117">
        <v>21681</v>
      </c>
      <c r="W41" s="117">
        <v>20475</v>
      </c>
      <c r="X41" s="117">
        <v>4016</v>
      </c>
      <c r="Y41" s="117">
        <v>1684</v>
      </c>
      <c r="Z41" s="117">
        <v>526</v>
      </c>
      <c r="AA41" s="117">
        <v>9514</v>
      </c>
      <c r="AB41" s="117">
        <v>28710</v>
      </c>
      <c r="AC41" s="117">
        <v>46591</v>
      </c>
      <c r="AD41" s="117">
        <v>61549</v>
      </c>
      <c r="AE41" s="130" t="s">
        <v>89</v>
      </c>
      <c r="AF41" s="139">
        <f t="shared" si="7"/>
        <v>369442</v>
      </c>
      <c r="AG41" s="33">
        <f>AF41*20%</f>
        <v>73888.400000000009</v>
      </c>
      <c r="AH41" s="140">
        <f t="shared" si="9"/>
        <v>443330.4</v>
      </c>
      <c r="AI41" s="156">
        <v>369442</v>
      </c>
      <c r="AJ41" s="117">
        <f t="shared" si="39"/>
        <v>73888.400000000009</v>
      </c>
      <c r="AK41" s="157">
        <f t="shared" si="11"/>
        <v>443330.4</v>
      </c>
      <c r="AL41" s="156">
        <v>0</v>
      </c>
      <c r="AM41" s="117">
        <f t="shared" si="38"/>
        <v>0</v>
      </c>
      <c r="AN41" s="157">
        <f t="shared" si="13"/>
        <v>0</v>
      </c>
      <c r="AO41" s="139"/>
      <c r="AP41" s="193"/>
      <c r="AQ41" s="87"/>
      <c r="AR41" s="83">
        <v>12</v>
      </c>
      <c r="AS41" s="87">
        <f t="shared" si="28"/>
        <v>0</v>
      </c>
      <c r="AT41" s="33">
        <f t="shared" si="15"/>
        <v>0</v>
      </c>
      <c r="AU41" s="33">
        <f t="shared" si="16"/>
        <v>0</v>
      </c>
      <c r="AV41" s="33">
        <f t="shared" si="17"/>
        <v>0</v>
      </c>
      <c r="AW41" s="87">
        <f t="shared" si="0"/>
        <v>0</v>
      </c>
      <c r="AX41" s="102" t="s">
        <v>62</v>
      </c>
      <c r="AY41" s="124"/>
      <c r="AZ41" s="46">
        <f>AI41*AY41</f>
        <v>0</v>
      </c>
      <c r="BA41" s="125"/>
      <c r="BB41" s="118"/>
      <c r="BC41" s="47">
        <v>8760</v>
      </c>
      <c r="BD41" s="47">
        <f>BC41*P41</f>
        <v>1576800</v>
      </c>
      <c r="BE41" s="48">
        <f t="shared" si="18"/>
        <v>0</v>
      </c>
      <c r="BF41" s="48">
        <f t="shared" si="3"/>
        <v>0</v>
      </c>
      <c r="BG41" s="126"/>
      <c r="BH41" s="55">
        <f>AK41*BG41</f>
        <v>0</v>
      </c>
      <c r="BI41" s="126"/>
      <c r="BJ41" s="122"/>
      <c r="BK41" s="56">
        <v>8760</v>
      </c>
      <c r="BL41" s="56">
        <f>P41*BK41</f>
        <v>1576800</v>
      </c>
      <c r="BM41" s="57">
        <f t="shared" si="19"/>
        <v>0</v>
      </c>
      <c r="BN41" s="57">
        <f t="shared" si="6"/>
        <v>0</v>
      </c>
      <c r="BO41" s="88">
        <f>AT41+BF41+AS41</f>
        <v>0</v>
      </c>
      <c r="BP41" s="66"/>
      <c r="BQ41" s="88">
        <f t="shared" si="21"/>
        <v>0</v>
      </c>
      <c r="BR41" s="88">
        <f>BO41+BQ41</f>
        <v>0</v>
      </c>
      <c r="BS41" s="89">
        <f>AV41+BN41+AS41</f>
        <v>0</v>
      </c>
      <c r="BT41" s="67"/>
      <c r="BU41" s="89">
        <f t="shared" si="24"/>
        <v>0</v>
      </c>
      <c r="BV41" s="89">
        <f>BS41+BU41</f>
        <v>0</v>
      </c>
      <c r="BW41" s="99" t="s">
        <v>342</v>
      </c>
      <c r="BX41" s="96" t="s">
        <v>185</v>
      </c>
      <c r="BY41" s="96" t="s">
        <v>186</v>
      </c>
      <c r="BZ41" s="99" t="s">
        <v>177</v>
      </c>
      <c r="CA41" s="96" t="s">
        <v>35</v>
      </c>
      <c r="CB41" s="99" t="s">
        <v>178</v>
      </c>
      <c r="CC41" s="100" t="s">
        <v>187</v>
      </c>
      <c r="CD41" s="96" t="s">
        <v>188</v>
      </c>
    </row>
    <row r="42" spans="1:83" s="8" customFormat="1" ht="46.5" customHeight="1">
      <c r="A42" s="199">
        <v>31</v>
      </c>
      <c r="B42" s="237" t="s">
        <v>343</v>
      </c>
      <c r="C42" s="214">
        <v>7831822694</v>
      </c>
      <c r="D42" s="214" t="s">
        <v>344</v>
      </c>
      <c r="E42" s="239" t="s">
        <v>345</v>
      </c>
      <c r="F42" s="214" t="s">
        <v>346</v>
      </c>
      <c r="G42" s="214" t="s">
        <v>347</v>
      </c>
      <c r="H42" s="214" t="s">
        <v>348</v>
      </c>
      <c r="I42" s="214" t="s">
        <v>349</v>
      </c>
      <c r="J42" s="236" t="s">
        <v>169</v>
      </c>
      <c r="K42" s="214" t="s">
        <v>346</v>
      </c>
      <c r="L42" s="214" t="s">
        <v>347</v>
      </c>
      <c r="M42" s="214" t="s">
        <v>350</v>
      </c>
      <c r="N42" s="246" t="s">
        <v>351</v>
      </c>
      <c r="O42" s="214" t="s">
        <v>23</v>
      </c>
      <c r="P42" s="214">
        <v>450</v>
      </c>
      <c r="Q42" s="214" t="s">
        <v>24</v>
      </c>
      <c r="R42" s="214" t="s">
        <v>29</v>
      </c>
      <c r="S42" s="245">
        <v>59749</v>
      </c>
      <c r="T42" s="245">
        <v>107376</v>
      </c>
      <c r="U42" s="245">
        <v>111249</v>
      </c>
      <c r="V42" s="245">
        <v>66176</v>
      </c>
      <c r="W42" s="245">
        <v>14989</v>
      </c>
      <c r="X42" s="245">
        <v>2503</v>
      </c>
      <c r="Y42" s="245">
        <v>1257</v>
      </c>
      <c r="Z42" s="245">
        <v>1065</v>
      </c>
      <c r="AA42" s="245">
        <v>4236</v>
      </c>
      <c r="AB42" s="245">
        <v>11393</v>
      </c>
      <c r="AC42" s="245">
        <v>110348</v>
      </c>
      <c r="AD42" s="245">
        <v>87291</v>
      </c>
      <c r="AE42" s="232" t="s">
        <v>89</v>
      </c>
      <c r="AF42" s="225">
        <f t="shared" si="7"/>
        <v>577632</v>
      </c>
      <c r="AG42" s="227">
        <f>AF42*20%</f>
        <v>115526.40000000001</v>
      </c>
      <c r="AH42" s="228">
        <f t="shared" si="9"/>
        <v>693158.40000000002</v>
      </c>
      <c r="AI42" s="156">
        <v>427447.68</v>
      </c>
      <c r="AJ42" s="117">
        <f t="shared" si="39"/>
        <v>85489.536000000007</v>
      </c>
      <c r="AK42" s="157">
        <f t="shared" si="11"/>
        <v>512937.21600000001</v>
      </c>
      <c r="AL42" s="167"/>
      <c r="AM42" s="168"/>
      <c r="AN42" s="169"/>
      <c r="AO42" s="139"/>
      <c r="AP42" s="193"/>
      <c r="AQ42" s="220"/>
      <c r="AR42" s="230">
        <v>12</v>
      </c>
      <c r="AS42" s="220">
        <f t="shared" si="28"/>
        <v>0</v>
      </c>
      <c r="AT42" s="33">
        <f t="shared" si="15"/>
        <v>0</v>
      </c>
      <c r="AU42" s="33">
        <f t="shared" si="16"/>
        <v>0</v>
      </c>
      <c r="AV42" s="33">
        <f t="shared" si="17"/>
        <v>0</v>
      </c>
      <c r="AW42" s="87">
        <f t="shared" si="0"/>
        <v>0</v>
      </c>
      <c r="AX42" s="221" t="s">
        <v>356</v>
      </c>
      <c r="AY42" s="222"/>
      <c r="AZ42" s="223">
        <f>(AI42+AL43)*AY42</f>
        <v>0</v>
      </c>
      <c r="BA42" s="224"/>
      <c r="BB42" s="118"/>
      <c r="BC42" s="208">
        <v>8760</v>
      </c>
      <c r="BD42" s="208">
        <f>BC42*P42</f>
        <v>3942000</v>
      </c>
      <c r="BE42" s="209">
        <f t="shared" si="18"/>
        <v>0</v>
      </c>
      <c r="BF42" s="209">
        <f t="shared" si="3"/>
        <v>0</v>
      </c>
      <c r="BG42" s="205"/>
      <c r="BH42" s="204">
        <f>(AK42+AN43)*BG42</f>
        <v>0</v>
      </c>
      <c r="BI42" s="205"/>
      <c r="BJ42" s="206"/>
      <c r="BK42" s="218">
        <v>8760</v>
      </c>
      <c r="BL42" s="218">
        <f>P42*BK42</f>
        <v>3942000</v>
      </c>
      <c r="BM42" s="219">
        <f t="shared" si="19"/>
        <v>0</v>
      </c>
      <c r="BN42" s="219">
        <f t="shared" si="6"/>
        <v>0</v>
      </c>
      <c r="BO42" s="201">
        <f>(AT42+AT43)+BF42+AS42</f>
        <v>0</v>
      </c>
      <c r="BP42" s="203"/>
      <c r="BQ42" s="201">
        <f t="shared" si="21"/>
        <v>0</v>
      </c>
      <c r="BR42" s="201">
        <f>BO42+BQ42</f>
        <v>0</v>
      </c>
      <c r="BS42" s="210">
        <f>(AV42+AV43)+BN42+AS42</f>
        <v>0</v>
      </c>
      <c r="BT42" s="211"/>
      <c r="BU42" s="210">
        <f t="shared" si="24"/>
        <v>0</v>
      </c>
      <c r="BV42" s="210">
        <f>BS42+BU42</f>
        <v>0</v>
      </c>
      <c r="BW42" s="244" t="s">
        <v>357</v>
      </c>
      <c r="BX42" s="214" t="s">
        <v>185</v>
      </c>
      <c r="BY42" s="214" t="s">
        <v>186</v>
      </c>
      <c r="BZ42" s="216" t="s">
        <v>177</v>
      </c>
      <c r="CA42" s="214" t="s">
        <v>35</v>
      </c>
      <c r="CB42" s="216" t="s">
        <v>178</v>
      </c>
      <c r="CC42" s="240" t="s">
        <v>187</v>
      </c>
      <c r="CD42" s="214" t="s">
        <v>188</v>
      </c>
    </row>
    <row r="43" spans="1:83" s="164" customFormat="1" ht="46.5" customHeight="1">
      <c r="A43" s="200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29"/>
      <c r="AF43" s="226"/>
      <c r="AG43" s="213"/>
      <c r="AH43" s="229"/>
      <c r="AI43" s="167"/>
      <c r="AJ43" s="168"/>
      <c r="AK43" s="169"/>
      <c r="AL43" s="156">
        <v>150184.32000000001</v>
      </c>
      <c r="AM43" s="117">
        <f>AL43*20%</f>
        <v>30036.864000000001</v>
      </c>
      <c r="AN43" s="157">
        <f t="shared" si="13"/>
        <v>180221.18400000001</v>
      </c>
      <c r="AO43" s="194"/>
      <c r="AP43" s="192"/>
      <c r="AQ43" s="213"/>
      <c r="AR43" s="213"/>
      <c r="AS43" s="213"/>
      <c r="AT43" s="33">
        <f>AL43*AP43</f>
        <v>0</v>
      </c>
      <c r="AU43" s="33">
        <f>AM43*AP43</f>
        <v>0</v>
      </c>
      <c r="AV43" s="33">
        <f>AN43*AP43</f>
        <v>0</v>
      </c>
      <c r="AW43" s="87">
        <f t="shared" si="0"/>
        <v>0</v>
      </c>
      <c r="AX43" s="202"/>
      <c r="AY43" s="202"/>
      <c r="AZ43" s="202"/>
      <c r="BA43" s="202"/>
      <c r="BB43" s="118"/>
      <c r="BC43" s="202"/>
      <c r="BD43" s="202"/>
      <c r="BE43" s="202"/>
      <c r="BF43" s="202"/>
      <c r="BG43" s="202"/>
      <c r="BH43" s="202"/>
      <c r="BI43" s="202"/>
      <c r="BJ43" s="207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13"/>
      <c r="BX43" s="213"/>
      <c r="BY43" s="213"/>
      <c r="BZ43" s="213"/>
      <c r="CA43" s="213"/>
      <c r="CB43" s="213"/>
      <c r="CC43" s="213"/>
      <c r="CD43" s="213"/>
    </row>
    <row r="44" spans="1:83" s="8" customFormat="1" ht="46.5" customHeight="1">
      <c r="A44" s="199">
        <v>32</v>
      </c>
      <c r="B44" s="237" t="s">
        <v>343</v>
      </c>
      <c r="C44" s="214">
        <v>7831822694</v>
      </c>
      <c r="D44" s="214" t="s">
        <v>344</v>
      </c>
      <c r="E44" s="239" t="s">
        <v>345</v>
      </c>
      <c r="F44" s="214" t="s">
        <v>346</v>
      </c>
      <c r="G44" s="214" t="s">
        <v>347</v>
      </c>
      <c r="H44" s="214" t="s">
        <v>352</v>
      </c>
      <c r="I44" s="235" t="s">
        <v>353</v>
      </c>
      <c r="J44" s="236" t="s">
        <v>169</v>
      </c>
      <c r="K44" s="214" t="s">
        <v>354</v>
      </c>
      <c r="L44" s="214" t="s">
        <v>347</v>
      </c>
      <c r="M44" s="214" t="s">
        <v>350</v>
      </c>
      <c r="N44" s="214" t="s">
        <v>355</v>
      </c>
      <c r="O44" s="214" t="s">
        <v>23</v>
      </c>
      <c r="P44" s="214">
        <v>603</v>
      </c>
      <c r="Q44" s="214" t="s">
        <v>24</v>
      </c>
      <c r="R44" s="214" t="s">
        <v>29</v>
      </c>
      <c r="S44" s="231">
        <v>107879</v>
      </c>
      <c r="T44" s="231">
        <v>189801</v>
      </c>
      <c r="U44" s="231">
        <v>194346</v>
      </c>
      <c r="V44" s="234">
        <v>134413</v>
      </c>
      <c r="W44" s="231">
        <v>0</v>
      </c>
      <c r="X44" s="231">
        <v>0</v>
      </c>
      <c r="Y44" s="231">
        <v>0</v>
      </c>
      <c r="Z44" s="231">
        <v>0</v>
      </c>
      <c r="AA44" s="231">
        <v>0</v>
      </c>
      <c r="AB44" s="231">
        <v>107928</v>
      </c>
      <c r="AC44" s="231">
        <v>182475</v>
      </c>
      <c r="AD44" s="231">
        <v>249626</v>
      </c>
      <c r="AE44" s="232" t="s">
        <v>89</v>
      </c>
      <c r="AF44" s="225">
        <f t="shared" si="7"/>
        <v>1166468</v>
      </c>
      <c r="AG44" s="227">
        <f>AF44*20%</f>
        <v>233293.6</v>
      </c>
      <c r="AH44" s="228">
        <f t="shared" si="9"/>
        <v>1399761.6</v>
      </c>
      <c r="AI44" s="165">
        <v>804862.92</v>
      </c>
      <c r="AJ44" s="183">
        <f>AI44*20%</f>
        <v>160972.58400000003</v>
      </c>
      <c r="AK44" s="166">
        <f t="shared" si="11"/>
        <v>965835.50400000007</v>
      </c>
      <c r="AL44" s="167"/>
      <c r="AM44" s="168"/>
      <c r="AN44" s="169"/>
      <c r="AO44" s="139"/>
      <c r="AP44" s="193"/>
      <c r="AQ44" s="220"/>
      <c r="AR44" s="230">
        <v>12</v>
      </c>
      <c r="AS44" s="220">
        <f t="shared" si="28"/>
        <v>0</v>
      </c>
      <c r="AT44" s="33">
        <f t="shared" si="15"/>
        <v>0</v>
      </c>
      <c r="AU44" s="33">
        <f t="shared" si="16"/>
        <v>0</v>
      </c>
      <c r="AV44" s="33">
        <f t="shared" si="17"/>
        <v>0</v>
      </c>
      <c r="AW44" s="87">
        <f t="shared" si="0"/>
        <v>0</v>
      </c>
      <c r="AX44" s="221" t="s">
        <v>356</v>
      </c>
      <c r="AY44" s="222"/>
      <c r="AZ44" s="223">
        <f>(AI44+AL45)*AY44</f>
        <v>0</v>
      </c>
      <c r="BA44" s="224"/>
      <c r="BB44" s="118"/>
      <c r="BC44" s="208">
        <v>8760</v>
      </c>
      <c r="BD44" s="208">
        <f>BC44*P44</f>
        <v>5282280</v>
      </c>
      <c r="BE44" s="209">
        <f t="shared" si="18"/>
        <v>0</v>
      </c>
      <c r="BF44" s="209">
        <f t="shared" si="3"/>
        <v>0</v>
      </c>
      <c r="BG44" s="205"/>
      <c r="BH44" s="204">
        <f>(AK44+AN45)*BG44</f>
        <v>0</v>
      </c>
      <c r="BI44" s="205"/>
      <c r="BJ44" s="206"/>
      <c r="BK44" s="218">
        <v>8760</v>
      </c>
      <c r="BL44" s="218">
        <f>P44*BK44</f>
        <v>5282280</v>
      </c>
      <c r="BM44" s="219">
        <f t="shared" si="19"/>
        <v>0</v>
      </c>
      <c r="BN44" s="219">
        <f t="shared" si="6"/>
        <v>0</v>
      </c>
      <c r="BO44" s="201">
        <f>(AT44+AT45)+BF44+AS44</f>
        <v>0</v>
      </c>
      <c r="BP44" s="203"/>
      <c r="BQ44" s="201">
        <f t="shared" si="21"/>
        <v>0</v>
      </c>
      <c r="BR44" s="201">
        <f t="shared" si="37"/>
        <v>0</v>
      </c>
      <c r="BS44" s="210">
        <f>(AV44+AV45)+BN44+AS44</f>
        <v>0</v>
      </c>
      <c r="BT44" s="211"/>
      <c r="BU44" s="210">
        <f t="shared" si="24"/>
        <v>0</v>
      </c>
      <c r="BV44" s="210">
        <f>BS44+BU44</f>
        <v>0</v>
      </c>
      <c r="BW44" s="216" t="s">
        <v>358</v>
      </c>
      <c r="BX44" s="214" t="s">
        <v>185</v>
      </c>
      <c r="BY44" s="214" t="s">
        <v>186</v>
      </c>
      <c r="BZ44" s="216" t="s">
        <v>177</v>
      </c>
      <c r="CA44" s="216" t="s">
        <v>35</v>
      </c>
      <c r="CB44" s="217" t="s">
        <v>178</v>
      </c>
      <c r="CC44" s="214" t="s">
        <v>187</v>
      </c>
      <c r="CD44" s="215" t="s">
        <v>188</v>
      </c>
    </row>
    <row r="45" spans="1:83" s="164" customFormat="1" ht="46.5" customHeight="1">
      <c r="A45" s="200"/>
      <c r="B45" s="238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33"/>
      <c r="AF45" s="226"/>
      <c r="AG45" s="213"/>
      <c r="AH45" s="229"/>
      <c r="AI45" s="167"/>
      <c r="AJ45" s="168"/>
      <c r="AK45" s="169"/>
      <c r="AL45" s="188">
        <v>361605.08</v>
      </c>
      <c r="AM45" s="117">
        <f>AL45*20%</f>
        <v>72321.016000000003</v>
      </c>
      <c r="AN45" s="189">
        <f t="shared" si="13"/>
        <v>433926.09600000002</v>
      </c>
      <c r="AO45" s="194"/>
      <c r="AP45" s="192"/>
      <c r="AQ45" s="213"/>
      <c r="AR45" s="213"/>
      <c r="AS45" s="213"/>
      <c r="AT45" s="33">
        <f>AL45*AP45</f>
        <v>0</v>
      </c>
      <c r="AU45" s="33">
        <f>AM45*AP45</f>
        <v>0</v>
      </c>
      <c r="AV45" s="33">
        <f>AN45*AP45</f>
        <v>0</v>
      </c>
      <c r="AW45" s="87">
        <f t="shared" ref="AW45" si="40">AS45+AV45</f>
        <v>0</v>
      </c>
      <c r="AX45" s="202"/>
      <c r="AY45" s="202"/>
      <c r="AZ45" s="202"/>
      <c r="BA45" s="202"/>
      <c r="BB45" s="118"/>
      <c r="BC45" s="202"/>
      <c r="BD45" s="202"/>
      <c r="BE45" s="202"/>
      <c r="BF45" s="202"/>
      <c r="BG45" s="202"/>
      <c r="BH45" s="202"/>
      <c r="BI45" s="202"/>
      <c r="BJ45" s="207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</row>
    <row r="46" spans="1:83" ht="46.5" customHeight="1">
      <c r="A46" s="191"/>
      <c r="B46" s="84"/>
      <c r="C46" s="6"/>
      <c r="D46" s="84"/>
      <c r="E46" s="6"/>
      <c r="F46" s="84"/>
      <c r="G46" s="6"/>
      <c r="H46" s="84"/>
      <c r="I46" s="6"/>
      <c r="J46" s="84"/>
      <c r="K46" s="6"/>
      <c r="L46" s="84"/>
      <c r="M46" s="6"/>
      <c r="N46" s="84"/>
      <c r="O46" s="6"/>
      <c r="P46" s="84"/>
      <c r="Q46" s="6"/>
      <c r="R46" s="84"/>
      <c r="S46" s="6"/>
      <c r="T46" s="84"/>
      <c r="U46" s="6"/>
      <c r="V46" s="84"/>
      <c r="W46" s="6"/>
      <c r="X46" s="84"/>
      <c r="Y46" s="6"/>
      <c r="Z46" s="84"/>
      <c r="AA46" s="84"/>
      <c r="AB46" s="84"/>
      <c r="AC46" s="84"/>
      <c r="AD46" s="84"/>
      <c r="AE46" s="6"/>
      <c r="AF46" s="141">
        <f t="shared" ref="AF46:AK46" si="41">SUM(AF9:AF44)</f>
        <v>35058553.659999996</v>
      </c>
      <c r="AG46" s="119">
        <f t="shared" si="41"/>
        <v>7011710.7320000008</v>
      </c>
      <c r="AH46" s="142">
        <f t="shared" si="41"/>
        <v>42070264.392000005</v>
      </c>
      <c r="AI46" s="158">
        <f t="shared" si="41"/>
        <v>32140275.060000002</v>
      </c>
      <c r="AJ46" s="159">
        <f t="shared" si="41"/>
        <v>6428055.012000001</v>
      </c>
      <c r="AK46" s="160">
        <f t="shared" si="41"/>
        <v>38568330.072000004</v>
      </c>
      <c r="AL46" s="161">
        <f>SUM(AL9:AL45)</f>
        <v>2918278.6</v>
      </c>
      <c r="AM46" s="162">
        <f>SUM(AM9:AM45)</f>
        <v>583655.72</v>
      </c>
      <c r="AN46" s="163">
        <f>SUM(AN9:AN45)</f>
        <v>3501934.32</v>
      </c>
      <c r="AX46" s="19"/>
      <c r="AY46" s="20"/>
      <c r="AZ46" s="21"/>
      <c r="BA46" s="22"/>
      <c r="BB46" s="25"/>
      <c r="BC46" s="21"/>
      <c r="BD46" s="23"/>
      <c r="BE46" s="21"/>
      <c r="BF46" s="21"/>
      <c r="BG46" s="72"/>
      <c r="BH46" s="21"/>
      <c r="BI46" s="22"/>
      <c r="BJ46" s="25"/>
      <c r="BK46" s="6"/>
      <c r="BL46" s="84"/>
      <c r="BM46" s="6"/>
      <c r="BN46" s="84" t="s">
        <v>367</v>
      </c>
      <c r="BO46" s="127">
        <f>SUM(BO9:BO45)</f>
        <v>0</v>
      </c>
      <c r="BP46" s="6"/>
      <c r="BQ46" s="84"/>
      <c r="BR46" s="127">
        <f>SUM(BR9:BR45)</f>
        <v>0</v>
      </c>
      <c r="BS46" s="128">
        <f>SUM(BS9:BS45)</f>
        <v>0</v>
      </c>
      <c r="BT46" s="27"/>
      <c r="BU46" s="27"/>
      <c r="BV46" s="128">
        <f>SUM(BV9:BV45)</f>
        <v>0</v>
      </c>
      <c r="BW46" s="29"/>
      <c r="BX46" s="29"/>
      <c r="BY46" s="29"/>
      <c r="BZ46" s="29"/>
      <c r="CA46" s="29"/>
      <c r="CB46" s="29"/>
      <c r="CC46" s="29"/>
      <c r="CD46" s="29"/>
      <c r="CE46" s="29"/>
    </row>
    <row r="47" spans="1:83" ht="12.75" customHeight="1">
      <c r="A47" s="191"/>
      <c r="B47" s="84"/>
      <c r="C47" s="6"/>
      <c r="D47" s="84"/>
      <c r="E47" s="6"/>
      <c r="F47" s="84"/>
      <c r="G47" s="6"/>
      <c r="H47" s="84"/>
      <c r="I47" s="6"/>
      <c r="J47" s="84"/>
      <c r="K47" s="6"/>
      <c r="L47" s="84"/>
      <c r="M47" s="6"/>
      <c r="N47" s="84"/>
      <c r="O47" s="6"/>
      <c r="P47" s="84"/>
      <c r="Q47" s="6"/>
      <c r="R47" s="84"/>
      <c r="S47" s="6"/>
      <c r="T47" s="84"/>
      <c r="U47" s="6"/>
      <c r="V47" s="84"/>
      <c r="W47" s="6"/>
      <c r="X47" s="84"/>
      <c r="Y47" s="6"/>
      <c r="Z47" s="84"/>
      <c r="AA47" s="84"/>
      <c r="AB47" s="84"/>
      <c r="AC47" s="84"/>
      <c r="AD47" s="84"/>
      <c r="AE47" s="6"/>
      <c r="AX47" s="19"/>
      <c r="AY47" s="20"/>
      <c r="AZ47" s="21"/>
      <c r="BA47" s="22"/>
      <c r="BB47" s="25"/>
      <c r="BC47" s="21"/>
      <c r="BD47" s="23"/>
      <c r="BE47" s="21"/>
      <c r="BF47" s="21"/>
      <c r="BG47" s="72"/>
      <c r="BH47" s="21"/>
      <c r="BI47" s="22"/>
      <c r="BJ47" s="25"/>
      <c r="BK47" s="6"/>
      <c r="BL47" s="84"/>
      <c r="BM47" s="6"/>
      <c r="BN47" s="84"/>
      <c r="BO47" s="21"/>
      <c r="BP47" s="6"/>
      <c r="BQ47" s="84"/>
      <c r="BR47" s="30"/>
      <c r="BS47" s="30"/>
      <c r="BT47" s="30"/>
      <c r="BU47" s="30"/>
      <c r="BV47" s="30"/>
      <c r="BW47" s="30"/>
      <c r="BX47" s="29"/>
      <c r="BY47" s="29"/>
      <c r="BZ47" s="29"/>
      <c r="CA47" s="29"/>
      <c r="CB47" s="29"/>
      <c r="CC47" s="29"/>
      <c r="CD47" s="29"/>
      <c r="CE47" s="29"/>
    </row>
    <row r="48" spans="1:83" ht="23.25" customHeight="1">
      <c r="A48" s="191"/>
      <c r="B48" s="74" t="s">
        <v>371</v>
      </c>
      <c r="C48" s="195"/>
      <c r="D48" s="196"/>
      <c r="E48" s="197"/>
      <c r="F48" s="197"/>
      <c r="G48" s="197"/>
      <c r="H48" s="197"/>
      <c r="I48" s="197"/>
      <c r="J48" s="197"/>
      <c r="K48" s="197"/>
      <c r="L48" s="84"/>
      <c r="M48" s="6"/>
      <c r="N48" s="84"/>
      <c r="O48" s="6"/>
      <c r="P48" s="84"/>
      <c r="Q48" s="6"/>
      <c r="R48" s="84"/>
      <c r="S48" s="6"/>
      <c r="T48" s="84"/>
      <c r="U48" s="6"/>
      <c r="V48" s="84"/>
      <c r="W48" s="6"/>
      <c r="X48" s="84"/>
      <c r="Y48" s="6"/>
      <c r="Z48" s="84"/>
      <c r="AA48" s="84"/>
      <c r="AB48" s="84"/>
      <c r="AC48" s="84"/>
      <c r="AD48" s="84"/>
      <c r="AE48" s="6"/>
      <c r="AX48" s="7"/>
      <c r="AY48" s="30"/>
      <c r="AZ48" s="30"/>
      <c r="BA48" s="30"/>
      <c r="BB48" s="6"/>
      <c r="BC48" s="6"/>
      <c r="BD48" s="84"/>
      <c r="BE48" s="6"/>
      <c r="BF48" s="30"/>
      <c r="BG48" s="30"/>
      <c r="BH48" s="30"/>
      <c r="BI48" s="30"/>
      <c r="BJ48" s="7"/>
      <c r="BK48" s="6"/>
      <c r="BL48" s="84"/>
      <c r="BM48" s="6"/>
      <c r="BN48" s="84"/>
      <c r="BO48" s="6"/>
      <c r="BP48" s="6"/>
      <c r="BQ48" s="84"/>
      <c r="BR48" s="30"/>
      <c r="BS48" s="30"/>
      <c r="BT48" s="30"/>
      <c r="BU48" s="30"/>
      <c r="BV48" s="30"/>
      <c r="BW48" s="30"/>
      <c r="BX48" s="29"/>
      <c r="BY48" s="29"/>
      <c r="BZ48" s="29"/>
      <c r="CA48" s="29"/>
      <c r="CB48" s="29"/>
      <c r="CC48" s="29"/>
      <c r="CD48" s="29"/>
      <c r="CE48" s="29"/>
    </row>
    <row r="49" spans="1:182" ht="18.75" customHeight="1">
      <c r="A49" s="191"/>
      <c r="B49" s="74" t="s">
        <v>372</v>
      </c>
      <c r="C49" s="195"/>
      <c r="D49" s="196"/>
      <c r="E49" s="197"/>
      <c r="F49" s="197"/>
      <c r="G49" s="197"/>
      <c r="H49" s="197"/>
      <c r="I49" s="197"/>
      <c r="J49" s="197"/>
      <c r="K49" s="197"/>
      <c r="Y49" s="6"/>
      <c r="Z49" s="30"/>
      <c r="AA49" s="30"/>
      <c r="AB49" s="30"/>
      <c r="AC49" s="30"/>
      <c r="AD49" s="6"/>
      <c r="AX49" s="7"/>
      <c r="AY49" s="30"/>
      <c r="AZ49" s="30"/>
      <c r="BA49" s="30"/>
      <c r="BB49" s="6"/>
      <c r="BC49" s="6"/>
      <c r="BD49" s="84"/>
      <c r="BE49" s="6"/>
      <c r="BF49" s="30"/>
      <c r="BG49" s="30"/>
      <c r="BH49" s="30"/>
      <c r="BI49" s="30"/>
      <c r="BJ49" s="7"/>
      <c r="BK49" s="30"/>
      <c r="BL49" s="30"/>
      <c r="BM49" s="30"/>
      <c r="BN49" s="6"/>
      <c r="BO49" s="6"/>
      <c r="BP49" s="84"/>
      <c r="BQ49" s="6"/>
      <c r="BR49" s="30"/>
      <c r="BS49" s="30"/>
      <c r="BT49" s="30"/>
      <c r="BU49" s="30"/>
      <c r="BV49" s="7"/>
      <c r="BW49" s="30"/>
      <c r="BX49" s="30"/>
      <c r="BY49" s="30"/>
      <c r="BZ49" s="6"/>
      <c r="CA49" s="6"/>
      <c r="CB49" s="84"/>
      <c r="CC49" s="29"/>
      <c r="CD49" s="29"/>
      <c r="CE49" s="29"/>
      <c r="CF49" s="30"/>
      <c r="CG49" s="30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</row>
    <row r="50" spans="1:182" ht="27.75" customHeight="1">
      <c r="A50" s="191"/>
      <c r="B50" s="74" t="s">
        <v>373</v>
      </c>
      <c r="C50" s="195"/>
      <c r="D50" s="196"/>
      <c r="E50" s="197"/>
      <c r="F50" s="197"/>
      <c r="G50" s="197"/>
      <c r="H50" s="197"/>
      <c r="I50" s="197"/>
      <c r="J50" s="197"/>
      <c r="K50" s="197"/>
      <c r="Y50" s="6"/>
      <c r="Z50" s="30"/>
      <c r="AA50" s="30"/>
      <c r="AB50" s="30"/>
      <c r="AC50" s="30"/>
      <c r="AD50" s="6"/>
      <c r="AX50" s="7"/>
      <c r="AY50" s="30"/>
      <c r="AZ50" s="30"/>
      <c r="BA50" s="30"/>
      <c r="BB50" s="6"/>
      <c r="BC50" s="6"/>
      <c r="BD50" s="84"/>
      <c r="BE50" s="6"/>
      <c r="BF50" s="30"/>
      <c r="BG50" s="30"/>
      <c r="BH50" s="30"/>
      <c r="BI50" s="30"/>
      <c r="BJ50" s="7"/>
      <c r="BK50" s="30"/>
      <c r="BL50" s="30"/>
      <c r="BM50" s="30"/>
      <c r="BN50" s="6"/>
      <c r="BO50" s="6"/>
      <c r="BP50" s="84"/>
      <c r="BQ50" s="6"/>
      <c r="BR50" s="30"/>
      <c r="BS50" s="30"/>
      <c r="BT50" s="30"/>
      <c r="BU50" s="30"/>
      <c r="BV50" s="7"/>
      <c r="BW50" s="30"/>
      <c r="BX50" s="30"/>
      <c r="BY50" s="30"/>
      <c r="BZ50" s="6"/>
      <c r="CA50" s="6"/>
      <c r="CB50" s="84"/>
      <c r="CC50" s="6"/>
      <c r="CD50" s="30"/>
      <c r="CE50" s="30"/>
      <c r="CF50" s="30"/>
      <c r="CG50" s="30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</row>
    <row r="51" spans="1:182" ht="27.75" customHeight="1">
      <c r="A51" s="191"/>
      <c r="B51" s="74" t="s">
        <v>374</v>
      </c>
      <c r="C51" s="195"/>
      <c r="D51" s="196"/>
      <c r="E51" s="197"/>
      <c r="F51" s="197"/>
      <c r="G51" s="197"/>
      <c r="H51" s="197"/>
      <c r="I51" s="197"/>
      <c r="J51" s="197"/>
      <c r="K51" s="197"/>
      <c r="Y51" s="6"/>
      <c r="Z51" s="30"/>
      <c r="AA51" s="30"/>
      <c r="AB51" s="30"/>
      <c r="AC51" s="30"/>
      <c r="AD51" s="6"/>
      <c r="AX51" s="7"/>
      <c r="AY51" s="30"/>
      <c r="AZ51" s="30"/>
      <c r="BA51" s="30"/>
      <c r="BB51" s="6"/>
      <c r="BC51" s="6"/>
      <c r="BD51" s="84"/>
      <c r="BE51" s="6"/>
      <c r="BF51" s="30"/>
      <c r="BG51" s="30"/>
      <c r="BH51" s="30"/>
      <c r="BI51" s="30"/>
      <c r="BJ51" s="7"/>
      <c r="BK51" s="30"/>
      <c r="BL51" s="30"/>
      <c r="BM51" s="30"/>
      <c r="BN51" s="6"/>
      <c r="BO51" s="6"/>
      <c r="BP51" s="84"/>
      <c r="BQ51" s="6"/>
      <c r="BR51" s="30"/>
      <c r="BS51" s="30"/>
      <c r="BT51" s="30"/>
      <c r="BU51" s="30"/>
      <c r="BV51" s="7"/>
      <c r="BW51" s="30"/>
      <c r="BX51" s="30"/>
      <c r="BY51" s="30"/>
      <c r="BZ51" s="6"/>
      <c r="CA51" s="6"/>
      <c r="CB51" s="84"/>
      <c r="CC51" s="6"/>
      <c r="CD51" s="30"/>
      <c r="CE51" s="30"/>
      <c r="CF51" s="30"/>
      <c r="CG51" s="30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</row>
    <row r="52" spans="1:182" ht="21" customHeight="1">
      <c r="A52" s="191"/>
      <c r="B52" s="74" t="s">
        <v>375</v>
      </c>
      <c r="C52" s="195"/>
      <c r="D52" s="196"/>
      <c r="E52" s="197"/>
      <c r="F52" s="197"/>
      <c r="G52" s="197"/>
      <c r="H52" s="197"/>
      <c r="I52" s="197"/>
      <c r="J52" s="197"/>
      <c r="K52" s="197"/>
      <c r="Y52" s="6"/>
      <c r="Z52" s="30"/>
      <c r="AA52" s="30"/>
      <c r="AB52" s="30"/>
      <c r="AC52" s="30"/>
      <c r="AD52" s="6"/>
      <c r="AX52" s="7"/>
      <c r="AY52" s="30"/>
      <c r="AZ52" s="30"/>
      <c r="BA52" s="30"/>
      <c r="BB52" s="6"/>
      <c r="BC52" s="6"/>
      <c r="BD52" s="84"/>
      <c r="BE52" s="6"/>
      <c r="BF52" s="30"/>
      <c r="BG52" s="30"/>
      <c r="BH52" s="30"/>
      <c r="BI52" s="30"/>
      <c r="BJ52" s="7"/>
      <c r="BK52" s="30"/>
      <c r="BL52" s="30"/>
      <c r="BM52" s="30"/>
      <c r="BN52" s="6"/>
      <c r="BO52" s="6"/>
      <c r="BP52" s="84"/>
      <c r="BQ52" s="6"/>
      <c r="BR52" s="30"/>
      <c r="BS52" s="30"/>
      <c r="BT52" s="30"/>
      <c r="BU52" s="30"/>
      <c r="BV52" s="7"/>
      <c r="BW52" s="30"/>
      <c r="BX52" s="30"/>
      <c r="BY52" s="30"/>
      <c r="BZ52" s="6"/>
      <c r="CA52" s="6"/>
      <c r="CB52" s="84"/>
      <c r="CC52" s="6"/>
      <c r="CD52" s="30"/>
      <c r="CE52" s="30"/>
      <c r="CF52" s="30"/>
      <c r="CG52" s="30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</row>
    <row r="53" spans="1:182" ht="26.25" customHeight="1">
      <c r="A53" s="191"/>
      <c r="B53" s="198"/>
      <c r="C53" s="195"/>
      <c r="D53" s="196"/>
      <c r="E53" s="197"/>
      <c r="F53" s="197"/>
      <c r="G53" s="197"/>
      <c r="H53" s="197"/>
      <c r="I53" s="197"/>
      <c r="J53" s="197"/>
      <c r="K53" s="197"/>
      <c r="Y53" s="6"/>
      <c r="Z53" s="30"/>
      <c r="AA53" s="30"/>
      <c r="AB53" s="30"/>
      <c r="AC53" s="30"/>
      <c r="AD53" s="6"/>
      <c r="AX53" s="7"/>
      <c r="AY53" s="30"/>
      <c r="AZ53" s="30"/>
      <c r="BA53" s="30"/>
      <c r="BB53" s="6"/>
      <c r="BC53" s="6"/>
      <c r="BD53" s="84"/>
      <c r="BE53" s="6"/>
      <c r="BF53" s="30"/>
      <c r="BG53" s="30"/>
      <c r="BH53" s="30"/>
      <c r="BI53" s="30"/>
      <c r="BJ53" s="7"/>
      <c r="BK53" s="30"/>
      <c r="BL53" s="30"/>
      <c r="BM53" s="30"/>
      <c r="BN53" s="6"/>
      <c r="BO53" s="6"/>
      <c r="BP53" s="84"/>
      <c r="BQ53" s="6"/>
      <c r="BR53" s="30"/>
      <c r="BS53" s="30"/>
      <c r="BT53" s="30"/>
      <c r="BU53" s="30"/>
      <c r="BV53" s="7"/>
      <c r="BW53" s="30"/>
      <c r="BX53" s="30"/>
      <c r="BY53" s="30"/>
      <c r="BZ53" s="6"/>
      <c r="CA53" s="6"/>
      <c r="CB53" s="84"/>
      <c r="CC53" s="6"/>
      <c r="CD53" s="30"/>
      <c r="CE53" s="30"/>
      <c r="CF53" s="30"/>
      <c r="CG53" s="30"/>
    </row>
    <row r="54" spans="1:182" ht="12.75" customHeight="1">
      <c r="A54" s="191"/>
      <c r="B54" s="30"/>
      <c r="C54" s="30"/>
      <c r="D54" s="30"/>
      <c r="E54" s="6"/>
      <c r="F54" s="26"/>
      <c r="G54" s="27"/>
      <c r="H54" s="24"/>
      <c r="I54" s="24"/>
      <c r="J54" s="24"/>
      <c r="K54" s="28"/>
      <c r="L54" s="27"/>
      <c r="M54" s="27"/>
      <c r="N54" s="73"/>
      <c r="O54" s="27"/>
      <c r="P54" s="24"/>
      <c r="Q54" s="24"/>
      <c r="R54" s="24"/>
      <c r="S54" s="28"/>
      <c r="T54" s="27"/>
      <c r="U54" s="27"/>
      <c r="V54" s="27"/>
      <c r="W54" s="27"/>
      <c r="X54" s="27"/>
      <c r="Y54" s="6"/>
      <c r="Z54" s="30"/>
      <c r="AA54" s="30"/>
      <c r="AB54" s="30"/>
      <c r="AC54" s="30"/>
      <c r="AD54" s="6"/>
      <c r="AE54" s="26"/>
      <c r="AF54" s="27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8"/>
      <c r="AR54" s="27"/>
      <c r="AS54" s="27"/>
      <c r="AT54" s="73"/>
      <c r="AU54" s="27"/>
      <c r="AV54" s="24"/>
      <c r="AW54" s="24"/>
      <c r="AX54" s="24"/>
      <c r="AY54" s="28"/>
      <c r="BA54" s="27"/>
      <c r="BB54" s="27"/>
      <c r="BC54" s="27"/>
      <c r="BD54" s="27"/>
      <c r="BF54" s="6"/>
      <c r="BG54" s="30"/>
      <c r="BH54" s="30"/>
      <c r="BI54" s="30"/>
      <c r="BJ54" s="7"/>
      <c r="BK54" s="30"/>
      <c r="BL54" s="30"/>
      <c r="BM54" s="30"/>
      <c r="BN54" s="6"/>
      <c r="BO54" s="6"/>
      <c r="BP54" s="84"/>
      <c r="BQ54" s="6"/>
      <c r="BR54" s="30"/>
      <c r="BS54" s="30"/>
      <c r="BT54" s="30"/>
      <c r="BU54" s="30"/>
      <c r="BV54" s="7"/>
      <c r="BW54" s="30"/>
      <c r="BX54" s="30"/>
      <c r="BY54" s="30"/>
      <c r="BZ54" s="6"/>
      <c r="CA54" s="6"/>
      <c r="CB54" s="84"/>
      <c r="CC54" s="6"/>
      <c r="CD54" s="30"/>
      <c r="CE54" s="30"/>
      <c r="CF54" s="30"/>
      <c r="CG54" s="30"/>
    </row>
    <row r="55" spans="1:182" ht="12.75" customHeight="1">
      <c r="B55" s="30"/>
      <c r="C55" s="30"/>
      <c r="D55" s="30"/>
      <c r="E55" s="6"/>
      <c r="F55" s="26"/>
      <c r="G55" s="27"/>
      <c r="H55" s="24"/>
      <c r="I55" s="24"/>
      <c r="J55" s="24"/>
      <c r="K55" s="28"/>
      <c r="L55" s="27"/>
      <c r="M55" s="27"/>
      <c r="N55" s="73"/>
      <c r="O55" s="27"/>
      <c r="P55" s="24"/>
      <c r="Q55" s="24"/>
      <c r="R55" s="24"/>
      <c r="S55" s="28"/>
      <c r="T55" s="27"/>
      <c r="U55" s="27"/>
      <c r="V55" s="27"/>
      <c r="W55" s="27"/>
      <c r="X55" s="27"/>
      <c r="Y55" s="27"/>
      <c r="Z55" s="6"/>
      <c r="AA55" s="30"/>
      <c r="AB55" s="30"/>
      <c r="AC55" s="30"/>
      <c r="AD55" s="6"/>
      <c r="AE55" s="26"/>
      <c r="AF55" s="27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8"/>
      <c r="AR55" s="27"/>
      <c r="AS55" s="27"/>
      <c r="AT55" s="73"/>
      <c r="AU55" s="27"/>
      <c r="AV55" s="24"/>
      <c r="AW55" s="24"/>
      <c r="AX55" s="24"/>
      <c r="AY55" s="28"/>
      <c r="BA55" s="27"/>
      <c r="BB55" s="27"/>
      <c r="BC55" s="27"/>
      <c r="BD55" s="27"/>
      <c r="BF55" s="6"/>
      <c r="BV55" s="7"/>
      <c r="BW55" s="30"/>
      <c r="BX55" s="30"/>
      <c r="BY55" s="30"/>
      <c r="BZ55" s="6"/>
      <c r="CA55" s="6"/>
      <c r="CB55" s="84"/>
      <c r="CC55" s="6"/>
      <c r="CD55" s="30"/>
      <c r="CE55" s="30"/>
      <c r="CF55" s="30"/>
      <c r="CG55" s="30"/>
    </row>
    <row r="56" spans="1:182" ht="12.75" customHeight="1">
      <c r="B56" s="30"/>
      <c r="C56" s="30"/>
      <c r="D56" s="30"/>
      <c r="E56" s="6"/>
      <c r="F56" s="26"/>
      <c r="G56" s="27"/>
      <c r="H56" s="24"/>
      <c r="I56" s="24"/>
      <c r="J56" s="24"/>
      <c r="K56" s="28"/>
      <c r="L56" s="27"/>
      <c r="M56" s="27"/>
      <c r="N56" s="73"/>
      <c r="O56" s="27"/>
      <c r="P56" s="24"/>
      <c r="Q56" s="24"/>
      <c r="R56" s="24"/>
      <c r="S56" s="28"/>
      <c r="T56" s="27"/>
      <c r="U56" s="27"/>
      <c r="V56" s="27"/>
      <c r="W56" s="27"/>
      <c r="X56" s="27"/>
      <c r="Y56" s="27"/>
      <c r="Z56" s="6"/>
      <c r="AA56" s="30"/>
      <c r="AB56" s="30"/>
      <c r="AC56" s="30"/>
      <c r="AD56" s="6"/>
      <c r="AE56" s="26"/>
      <c r="AF56" s="27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8"/>
      <c r="AR56" s="27"/>
      <c r="AS56" s="27"/>
      <c r="AT56" s="73"/>
      <c r="AU56" s="27"/>
      <c r="AV56" s="24"/>
      <c r="AW56" s="24"/>
      <c r="AX56" s="24"/>
      <c r="AY56" s="28"/>
      <c r="BA56" s="27"/>
      <c r="BB56" s="27"/>
      <c r="BC56" s="27"/>
      <c r="BD56" s="27"/>
      <c r="BF56" s="6"/>
      <c r="BW56" s="7"/>
      <c r="BX56" s="30"/>
      <c r="BY56" s="30"/>
      <c r="BZ56" s="30"/>
      <c r="CA56" s="6"/>
      <c r="CB56" s="6"/>
      <c r="CC56" s="84"/>
      <c r="CD56" s="6"/>
      <c r="CE56" s="30"/>
      <c r="CF56" s="30"/>
      <c r="CG56" s="30"/>
    </row>
    <row r="57" spans="1:182" ht="12.75" customHeight="1">
      <c r="B57" s="30"/>
      <c r="C57" s="30"/>
      <c r="D57" s="30"/>
      <c r="E57" s="6"/>
      <c r="F57" s="26"/>
      <c r="G57" s="27"/>
      <c r="H57" s="24"/>
      <c r="I57" s="24"/>
      <c r="J57" s="24"/>
      <c r="K57" s="28"/>
      <c r="L57" s="27"/>
      <c r="M57" s="27"/>
      <c r="N57" s="73"/>
      <c r="O57" s="27"/>
      <c r="P57" s="24"/>
      <c r="Q57" s="24"/>
      <c r="R57" s="24"/>
      <c r="S57" s="28"/>
      <c r="T57" s="27"/>
      <c r="U57" s="27"/>
      <c r="V57" s="27"/>
      <c r="W57" s="27"/>
      <c r="X57" s="27"/>
      <c r="Y57" s="27"/>
      <c r="Z57" s="6"/>
      <c r="AA57" s="30"/>
      <c r="AB57" s="30"/>
      <c r="AC57" s="30"/>
      <c r="AD57" s="6"/>
      <c r="AE57" s="26"/>
      <c r="AF57" s="27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8"/>
      <c r="AR57" s="27"/>
      <c r="AS57" s="27"/>
      <c r="AT57" s="73"/>
      <c r="AU57" s="27"/>
      <c r="AV57" s="24"/>
      <c r="AW57" s="24"/>
      <c r="AX57" s="24"/>
      <c r="AY57" s="28"/>
      <c r="BA57" s="27"/>
      <c r="BB57" s="27"/>
      <c r="BC57" s="27"/>
      <c r="BD57" s="27"/>
      <c r="BF57" s="6"/>
      <c r="BW57" s="7"/>
      <c r="BX57" s="30"/>
      <c r="BY57" s="30"/>
      <c r="BZ57" s="30"/>
      <c r="CA57" s="6"/>
      <c r="CB57" s="6"/>
      <c r="CC57" s="84"/>
      <c r="CD57" s="6"/>
      <c r="CE57" s="30"/>
      <c r="CF57" s="30"/>
      <c r="CG57" s="30"/>
    </row>
    <row r="58" spans="1:182" ht="12.75" customHeight="1">
      <c r="B58" s="30"/>
      <c r="C58" s="30"/>
      <c r="D58" s="30"/>
      <c r="E58" s="6"/>
      <c r="F58" s="26"/>
      <c r="G58" s="27"/>
      <c r="H58" s="24"/>
      <c r="I58" s="24"/>
      <c r="J58" s="24"/>
      <c r="K58" s="28"/>
      <c r="L58" s="27"/>
      <c r="M58" s="27"/>
      <c r="N58" s="73"/>
      <c r="O58" s="27"/>
      <c r="P58" s="24"/>
      <c r="Q58" s="24"/>
      <c r="R58" s="24"/>
      <c r="S58" s="28"/>
      <c r="T58" s="27"/>
      <c r="U58" s="27"/>
      <c r="V58" s="27"/>
      <c r="W58" s="27"/>
      <c r="X58" s="27"/>
      <c r="Y58" s="27"/>
      <c r="Z58" s="6"/>
      <c r="AA58" s="30"/>
      <c r="AB58" s="30"/>
      <c r="AC58" s="30"/>
      <c r="AD58" s="6"/>
      <c r="AE58" s="26"/>
      <c r="AF58" s="27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8"/>
      <c r="AR58" s="27"/>
      <c r="AS58" s="27"/>
      <c r="AT58" s="73"/>
      <c r="AU58" s="27"/>
      <c r="AV58" s="24"/>
      <c r="AW58" s="24"/>
      <c r="AX58" s="24"/>
      <c r="AY58" s="28"/>
      <c r="BA58" s="27"/>
      <c r="BB58" s="27"/>
      <c r="BC58" s="27"/>
      <c r="BD58" s="27"/>
      <c r="BF58" s="6"/>
      <c r="BW58" s="7"/>
      <c r="BX58" s="30"/>
      <c r="BY58" s="30"/>
      <c r="BZ58" s="30"/>
      <c r="CA58" s="6"/>
      <c r="CB58" s="6"/>
      <c r="CC58" s="84"/>
      <c r="CD58" s="6"/>
      <c r="CE58" s="30"/>
      <c r="CF58" s="30"/>
      <c r="CG58" s="30"/>
    </row>
    <row r="59" spans="1:182" ht="12.75" customHeight="1">
      <c r="B59" s="30"/>
      <c r="C59" s="30"/>
      <c r="D59" s="30"/>
      <c r="E59" s="6"/>
      <c r="F59" s="26"/>
      <c r="G59" s="27"/>
      <c r="H59" s="24"/>
      <c r="I59" s="24"/>
      <c r="J59" s="24"/>
      <c r="K59" s="28"/>
      <c r="L59" s="27"/>
      <c r="M59" s="27"/>
      <c r="N59" s="73"/>
      <c r="O59" s="27"/>
      <c r="P59" s="24"/>
      <c r="Q59" s="24"/>
      <c r="R59" s="24"/>
      <c r="S59" s="28"/>
      <c r="T59" s="27"/>
      <c r="U59" s="27"/>
      <c r="V59" s="27"/>
      <c r="W59" s="27"/>
      <c r="X59" s="27"/>
      <c r="Y59" s="27"/>
      <c r="Z59" s="6"/>
      <c r="AA59" s="30"/>
      <c r="AB59" s="30"/>
      <c r="AC59" s="30"/>
      <c r="AD59" s="6"/>
      <c r="AE59" s="26"/>
      <c r="AF59" s="27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8"/>
      <c r="AR59" s="27"/>
      <c r="AS59" s="27"/>
      <c r="AT59" s="73"/>
      <c r="AU59" s="27"/>
      <c r="AV59" s="24"/>
      <c r="AW59" s="24"/>
      <c r="AX59" s="24"/>
      <c r="AY59" s="28"/>
      <c r="BA59" s="27"/>
      <c r="BB59" s="27"/>
      <c r="BC59" s="27"/>
      <c r="BD59" s="27"/>
      <c r="BF59" s="6"/>
      <c r="BW59" s="7"/>
      <c r="BX59" s="30"/>
      <c r="BY59" s="30"/>
      <c r="BZ59" s="30"/>
      <c r="CA59" s="6"/>
      <c r="CB59" s="6"/>
      <c r="CC59" s="84"/>
      <c r="CD59" s="6"/>
      <c r="CE59" s="30"/>
      <c r="CF59" s="30"/>
      <c r="CG59" s="30"/>
      <c r="CH59" s="30"/>
    </row>
    <row r="60" spans="1:182" ht="12.75" customHeight="1">
      <c r="B60" s="30"/>
      <c r="C60" s="30"/>
      <c r="D60" s="30"/>
      <c r="E60" s="6"/>
      <c r="F60" s="26"/>
      <c r="G60" s="27"/>
      <c r="H60" s="24"/>
      <c r="I60" s="24"/>
      <c r="J60" s="24"/>
      <c r="K60" s="28"/>
      <c r="L60" s="27"/>
      <c r="M60" s="27"/>
      <c r="N60" s="73"/>
      <c r="O60" s="27"/>
      <c r="P60" s="24"/>
      <c r="Q60" s="24"/>
      <c r="R60" s="24"/>
      <c r="S60" s="28"/>
      <c r="T60" s="27"/>
      <c r="U60" s="27"/>
      <c r="V60" s="27"/>
      <c r="W60" s="27"/>
      <c r="X60" s="27"/>
      <c r="Y60" s="27"/>
      <c r="Z60" s="6"/>
      <c r="AA60" s="30"/>
      <c r="AB60" s="30"/>
      <c r="AC60" s="30"/>
      <c r="AD60" s="6"/>
      <c r="AE60" s="26"/>
      <c r="AF60" s="27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8"/>
      <c r="AR60" s="27"/>
      <c r="AS60" s="27"/>
      <c r="AT60" s="73"/>
      <c r="AU60" s="27"/>
      <c r="AV60" s="24"/>
      <c r="AW60" s="24"/>
      <c r="AX60" s="24"/>
      <c r="AY60" s="28"/>
      <c r="BA60" s="27"/>
      <c r="BB60" s="27"/>
      <c r="BC60" s="27"/>
      <c r="BD60" s="27"/>
      <c r="BF60" s="6"/>
      <c r="BW60" s="7"/>
      <c r="BX60" s="30"/>
      <c r="BY60" s="30"/>
      <c r="BZ60" s="30"/>
      <c r="CA60" s="6"/>
      <c r="CB60" s="6"/>
      <c r="CC60" s="84"/>
      <c r="CD60" s="6"/>
      <c r="CE60" s="30"/>
      <c r="CF60" s="30"/>
      <c r="CG60" s="30"/>
      <c r="CH60" s="30"/>
    </row>
    <row r="61" spans="1:182" ht="12.75" customHeight="1">
      <c r="B61" s="30"/>
      <c r="C61" s="30"/>
      <c r="D61" s="30"/>
      <c r="E61" s="6"/>
      <c r="F61" s="26"/>
      <c r="G61" s="27"/>
      <c r="H61" s="24"/>
      <c r="I61" s="24"/>
      <c r="J61" s="24"/>
      <c r="K61" s="28"/>
      <c r="L61" s="27"/>
      <c r="M61" s="27"/>
      <c r="N61" s="73"/>
      <c r="O61" s="27"/>
      <c r="P61" s="24"/>
      <c r="Q61" s="24"/>
      <c r="R61" s="24"/>
      <c r="S61" s="28"/>
      <c r="T61" s="27"/>
      <c r="U61" s="27"/>
      <c r="V61" s="27"/>
      <c r="W61" s="27"/>
      <c r="X61" s="27"/>
      <c r="Y61" s="27"/>
      <c r="Z61" s="6"/>
      <c r="AA61" s="30"/>
      <c r="AB61" s="30"/>
      <c r="AC61" s="30"/>
      <c r="AD61" s="6"/>
      <c r="AE61" s="26"/>
      <c r="AF61" s="27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8"/>
      <c r="AR61" s="27"/>
      <c r="AS61" s="27"/>
      <c r="AT61" s="73"/>
      <c r="AU61" s="27"/>
      <c r="AV61" s="24"/>
      <c r="AW61" s="24"/>
      <c r="AX61" s="24"/>
      <c r="AY61" s="28"/>
      <c r="BA61" s="27"/>
      <c r="BB61" s="27"/>
      <c r="BC61" s="27"/>
      <c r="BD61" s="27"/>
      <c r="BF61" s="6"/>
      <c r="BW61" s="7"/>
      <c r="BX61" s="30"/>
      <c r="BY61" s="30"/>
      <c r="BZ61" s="30"/>
      <c r="CA61" s="6"/>
      <c r="CB61" s="6"/>
      <c r="CC61" s="84"/>
      <c r="CD61" s="6"/>
      <c r="CE61" s="30"/>
      <c r="CF61" s="30"/>
      <c r="CG61" s="30"/>
      <c r="CH61" s="30"/>
    </row>
    <row r="62" spans="1:182" ht="12.75" customHeight="1">
      <c r="B62" s="30"/>
      <c r="C62" s="30"/>
      <c r="D62" s="30"/>
      <c r="E62" s="6"/>
      <c r="F62" s="26"/>
      <c r="G62" s="27"/>
      <c r="H62" s="24"/>
      <c r="I62" s="24"/>
      <c r="J62" s="24"/>
      <c r="K62" s="28"/>
      <c r="L62" s="27"/>
      <c r="M62" s="27"/>
      <c r="N62" s="73"/>
      <c r="O62" s="27"/>
      <c r="P62" s="24"/>
      <c r="Q62" s="24"/>
      <c r="R62" s="24"/>
      <c r="S62" s="28"/>
      <c r="T62" s="27"/>
      <c r="U62" s="27"/>
      <c r="V62" s="27"/>
      <c r="W62" s="27"/>
      <c r="X62" s="27"/>
      <c r="Y62" s="27"/>
      <c r="Z62" s="6"/>
      <c r="AA62" s="30"/>
      <c r="AB62" s="30"/>
      <c r="AC62" s="30"/>
      <c r="AD62" s="6"/>
      <c r="AE62" s="26"/>
      <c r="AF62" s="27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8"/>
      <c r="AR62" s="27"/>
      <c r="AS62" s="27"/>
      <c r="AT62" s="73"/>
      <c r="AU62" s="27"/>
      <c r="AV62" s="24"/>
      <c r="AW62" s="24"/>
      <c r="AX62" s="24"/>
      <c r="AY62" s="28"/>
      <c r="BA62" s="27"/>
      <c r="BB62" s="27"/>
      <c r="BC62" s="27"/>
      <c r="BD62" s="27"/>
      <c r="BF62" s="6"/>
      <c r="BW62" s="7"/>
      <c r="BX62" s="30"/>
      <c r="BY62" s="30"/>
      <c r="BZ62" s="30"/>
      <c r="CA62" s="6"/>
      <c r="CB62" s="6"/>
      <c r="CC62" s="84"/>
      <c r="CD62" s="6"/>
      <c r="CE62" s="30"/>
      <c r="CF62" s="30"/>
      <c r="CG62" s="30"/>
      <c r="CH62" s="30"/>
    </row>
    <row r="63" spans="1:182" ht="12.75" customHeight="1">
      <c r="B63" s="30"/>
      <c r="C63" s="30"/>
      <c r="D63" s="30"/>
      <c r="E63" s="6"/>
      <c r="F63" s="26"/>
      <c r="G63" s="27"/>
      <c r="H63" s="24"/>
      <c r="I63" s="24"/>
      <c r="J63" s="24"/>
      <c r="K63" s="28"/>
      <c r="L63" s="27"/>
      <c r="M63" s="27"/>
      <c r="N63" s="73"/>
      <c r="O63" s="27"/>
      <c r="P63" s="24"/>
      <c r="Q63" s="24"/>
      <c r="R63" s="24"/>
      <c r="S63" s="28"/>
      <c r="T63" s="27"/>
      <c r="U63" s="27"/>
      <c r="V63" s="27"/>
      <c r="W63" s="27"/>
      <c r="X63" s="27"/>
      <c r="Y63" s="27"/>
      <c r="Z63" s="6"/>
      <c r="AA63" s="30"/>
      <c r="AB63" s="30"/>
      <c r="AC63" s="30"/>
      <c r="AD63" s="6"/>
      <c r="AE63" s="26"/>
      <c r="AF63" s="27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8"/>
      <c r="AR63" s="27"/>
      <c r="AS63" s="27"/>
      <c r="AT63" s="73"/>
      <c r="AU63" s="27"/>
      <c r="AV63" s="24"/>
      <c r="AW63" s="24"/>
      <c r="AX63" s="24"/>
      <c r="AY63" s="28"/>
      <c r="BA63" s="27"/>
      <c r="BB63" s="27"/>
      <c r="BC63" s="27"/>
      <c r="BD63" s="27"/>
      <c r="BF63" s="6"/>
      <c r="BW63" s="7"/>
      <c r="BX63" s="30"/>
      <c r="BY63" s="30"/>
      <c r="BZ63" s="30"/>
      <c r="CA63" s="6"/>
      <c r="CB63" s="6"/>
      <c r="CC63" s="84"/>
      <c r="CD63" s="6"/>
      <c r="CE63" s="30"/>
      <c r="CF63" s="30"/>
      <c r="CG63" s="30"/>
      <c r="CH63" s="30"/>
    </row>
    <row r="64" spans="1:182" ht="12.75" customHeight="1">
      <c r="B64" s="30"/>
      <c r="C64" s="30"/>
      <c r="D64" s="30"/>
      <c r="E64" s="6"/>
      <c r="F64" s="26"/>
      <c r="G64" s="27"/>
      <c r="H64" s="24"/>
      <c r="I64" s="24"/>
      <c r="J64" s="24"/>
      <c r="K64" s="28"/>
      <c r="L64" s="27"/>
      <c r="M64" s="27"/>
      <c r="N64" s="73"/>
      <c r="O64" s="27"/>
      <c r="P64" s="24"/>
      <c r="Q64" s="24"/>
      <c r="R64" s="24"/>
      <c r="S64" s="28"/>
      <c r="T64" s="27"/>
      <c r="U64" s="27"/>
      <c r="V64" s="27"/>
      <c r="W64" s="27"/>
      <c r="X64" s="27"/>
      <c r="Y64" s="27"/>
      <c r="Z64" s="6"/>
      <c r="AA64" s="30"/>
      <c r="AB64" s="30"/>
      <c r="AC64" s="30"/>
      <c r="AD64" s="6"/>
      <c r="AE64" s="26"/>
      <c r="AF64" s="27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8"/>
      <c r="AR64" s="27"/>
      <c r="AS64" s="27"/>
      <c r="AT64" s="73"/>
      <c r="AU64" s="27"/>
      <c r="AV64" s="24"/>
      <c r="AW64" s="24"/>
      <c r="AX64" s="24"/>
      <c r="AY64" s="28"/>
      <c r="BA64" s="27"/>
      <c r="BB64" s="27"/>
      <c r="BC64" s="27"/>
      <c r="BD64" s="27"/>
      <c r="BF64" s="6"/>
      <c r="BW64" s="7"/>
      <c r="BX64" s="30"/>
      <c r="BY64" s="30"/>
      <c r="BZ64" s="30"/>
      <c r="CA64" s="6"/>
      <c r="CB64" s="6"/>
      <c r="CC64" s="84"/>
      <c r="CD64" s="6"/>
      <c r="CE64" s="30"/>
      <c r="CF64" s="30"/>
      <c r="CG64" s="30"/>
      <c r="CH64" s="30"/>
    </row>
    <row r="65" spans="2:86" ht="12.75" customHeight="1">
      <c r="B65" s="30"/>
      <c r="C65" s="30"/>
      <c r="D65" s="30"/>
      <c r="E65" s="6"/>
      <c r="F65" s="26"/>
      <c r="G65" s="27"/>
      <c r="H65" s="24"/>
      <c r="I65" s="24"/>
      <c r="J65" s="24"/>
      <c r="K65" s="28"/>
      <c r="L65" s="27"/>
      <c r="M65" s="27"/>
      <c r="N65" s="73"/>
      <c r="O65" s="27"/>
      <c r="P65" s="24"/>
      <c r="Q65" s="24"/>
      <c r="R65" s="24"/>
      <c r="S65" s="28"/>
      <c r="T65" s="27"/>
      <c r="U65" s="27"/>
      <c r="V65" s="27"/>
      <c r="W65" s="27"/>
      <c r="X65" s="27"/>
      <c r="Y65" s="27"/>
      <c r="Z65" s="6"/>
      <c r="AA65" s="30"/>
      <c r="AB65" s="30"/>
      <c r="AC65" s="30"/>
      <c r="AD65" s="6"/>
      <c r="AE65" s="26"/>
      <c r="AF65" s="27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8"/>
      <c r="AR65" s="27"/>
      <c r="AS65" s="27"/>
      <c r="AT65" s="73"/>
      <c r="AU65" s="27"/>
      <c r="AV65" s="24"/>
      <c r="AW65" s="24"/>
      <c r="AX65" s="24"/>
      <c r="AY65" s="28"/>
      <c r="BA65" s="27"/>
      <c r="BB65" s="27"/>
      <c r="BC65" s="27"/>
      <c r="BD65" s="27"/>
      <c r="BF65" s="6"/>
      <c r="BW65" s="7"/>
      <c r="BX65" s="30"/>
      <c r="BY65" s="30"/>
      <c r="BZ65" s="30"/>
      <c r="CA65" s="6"/>
      <c r="CB65" s="6"/>
      <c r="CC65" s="84"/>
      <c r="CD65" s="6"/>
      <c r="CE65" s="30"/>
      <c r="CF65" s="30"/>
      <c r="CG65" s="30"/>
      <c r="CH65" s="30"/>
    </row>
    <row r="66" spans="2:86" ht="12.75" customHeight="1">
      <c r="B66" s="30"/>
      <c r="C66" s="30"/>
      <c r="D66" s="30"/>
      <c r="E66" s="6"/>
      <c r="F66" s="26"/>
      <c r="G66" s="27"/>
      <c r="H66" s="24"/>
      <c r="I66" s="24"/>
      <c r="J66" s="24"/>
      <c r="K66" s="28"/>
      <c r="L66" s="27"/>
      <c r="M66" s="27"/>
      <c r="N66" s="73"/>
      <c r="O66" s="27"/>
      <c r="P66" s="24"/>
      <c r="Q66" s="24"/>
      <c r="R66" s="24"/>
      <c r="S66" s="28"/>
      <c r="T66" s="27"/>
      <c r="U66" s="27"/>
      <c r="V66" s="27"/>
      <c r="W66" s="27"/>
      <c r="X66" s="27"/>
      <c r="Y66" s="27"/>
      <c r="Z66" s="6"/>
      <c r="AA66" s="30"/>
      <c r="AB66" s="30"/>
      <c r="AC66" s="30"/>
      <c r="AD66" s="6"/>
      <c r="AE66" s="26"/>
      <c r="AF66" s="27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8"/>
      <c r="AR66" s="27"/>
      <c r="AS66" s="27"/>
      <c r="AT66" s="73"/>
      <c r="AU66" s="27"/>
      <c r="AV66" s="24"/>
      <c r="AW66" s="24"/>
      <c r="AX66" s="24"/>
      <c r="AY66" s="28"/>
      <c r="BA66" s="27"/>
      <c r="BB66" s="27"/>
      <c r="BC66" s="27"/>
      <c r="BD66" s="27"/>
      <c r="BF66" s="6"/>
      <c r="BW66" s="7"/>
      <c r="BX66" s="30"/>
      <c r="BY66" s="30"/>
      <c r="BZ66" s="30"/>
      <c r="CA66" s="6"/>
      <c r="CB66" s="6"/>
      <c r="CC66" s="84"/>
      <c r="CD66" s="6"/>
      <c r="CE66" s="30"/>
      <c r="CF66" s="30"/>
      <c r="CG66" s="30"/>
      <c r="CH66" s="30"/>
    </row>
    <row r="67" spans="2:86" ht="12.75" customHeight="1">
      <c r="B67" s="30"/>
      <c r="C67" s="30"/>
      <c r="D67" s="30"/>
      <c r="E67" s="6"/>
      <c r="F67" s="26"/>
      <c r="G67" s="27"/>
      <c r="H67" s="24"/>
      <c r="I67" s="24"/>
      <c r="J67" s="24"/>
      <c r="K67" s="28"/>
      <c r="L67" s="27"/>
      <c r="M67" s="27"/>
      <c r="N67" s="73"/>
      <c r="O67" s="27"/>
      <c r="P67" s="24"/>
      <c r="Q67" s="24"/>
      <c r="R67" s="24"/>
      <c r="S67" s="28"/>
      <c r="T67" s="27"/>
      <c r="U67" s="27"/>
      <c r="V67" s="27"/>
      <c r="W67" s="27"/>
      <c r="X67" s="27"/>
      <c r="Y67" s="27"/>
      <c r="Z67" s="6"/>
      <c r="AA67" s="30"/>
      <c r="AB67" s="30"/>
      <c r="AC67" s="30"/>
      <c r="AD67" s="6"/>
      <c r="AE67" s="26"/>
      <c r="AF67" s="27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8"/>
      <c r="AR67" s="27"/>
      <c r="AS67" s="27"/>
      <c r="AT67" s="73"/>
      <c r="AU67" s="27"/>
      <c r="AV67" s="24"/>
      <c r="AW67" s="24"/>
      <c r="AX67" s="24"/>
      <c r="AY67" s="28"/>
      <c r="BA67" s="27"/>
      <c r="BB67" s="27"/>
      <c r="BC67" s="27"/>
      <c r="BD67" s="27"/>
      <c r="BF67" s="6"/>
      <c r="BW67" s="7"/>
      <c r="BX67" s="30"/>
      <c r="BY67" s="30"/>
      <c r="BZ67" s="30"/>
      <c r="CA67" s="6"/>
      <c r="CB67" s="6"/>
      <c r="CC67" s="84"/>
      <c r="CD67" s="6"/>
      <c r="CE67" s="30"/>
      <c r="CF67" s="30"/>
      <c r="CG67" s="30"/>
      <c r="CH67" s="30"/>
    </row>
    <row r="68" spans="2:86" ht="12.75" customHeight="1">
      <c r="B68" s="30"/>
      <c r="C68" s="30"/>
      <c r="D68" s="30"/>
      <c r="E68" s="6"/>
      <c r="F68" s="26"/>
      <c r="G68" s="27"/>
      <c r="H68" s="24"/>
      <c r="I68" s="24"/>
      <c r="J68" s="24"/>
      <c r="K68" s="28"/>
      <c r="L68" s="27"/>
      <c r="M68" s="27"/>
      <c r="N68" s="73"/>
      <c r="O68" s="27"/>
      <c r="P68" s="24"/>
      <c r="Q68" s="24"/>
      <c r="R68" s="24"/>
      <c r="S68" s="28"/>
      <c r="T68" s="27"/>
      <c r="U68" s="27"/>
      <c r="V68" s="27"/>
      <c r="W68" s="27"/>
      <c r="X68" s="27"/>
      <c r="Y68" s="27"/>
      <c r="Z68" s="6"/>
      <c r="AA68" s="30"/>
      <c r="AB68" s="30"/>
      <c r="AC68" s="30"/>
      <c r="AD68" s="6"/>
      <c r="AE68" s="26"/>
      <c r="AF68" s="27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8"/>
      <c r="AR68" s="27"/>
      <c r="AS68" s="27"/>
      <c r="AT68" s="73"/>
      <c r="AU68" s="27"/>
      <c r="AV68" s="24"/>
      <c r="AW68" s="24"/>
      <c r="AX68" s="24"/>
      <c r="AY68" s="28"/>
      <c r="BA68" s="27"/>
      <c r="BB68" s="27"/>
      <c r="BC68" s="27"/>
      <c r="BD68" s="27"/>
      <c r="BF68" s="6"/>
      <c r="BW68" s="7"/>
      <c r="BX68" s="30"/>
      <c r="BY68" s="30"/>
      <c r="BZ68" s="30"/>
      <c r="CA68" s="6"/>
      <c r="CB68" s="6"/>
      <c r="CC68" s="84"/>
      <c r="CD68" s="6"/>
      <c r="CE68" s="30"/>
      <c r="CF68" s="30"/>
      <c r="CG68" s="30"/>
      <c r="CH68" s="30"/>
    </row>
    <row r="69" spans="2:86" ht="12.75" customHeight="1">
      <c r="B69" s="30"/>
      <c r="C69" s="30"/>
      <c r="D69" s="30"/>
      <c r="E69" s="6"/>
      <c r="F69" s="26"/>
      <c r="G69" s="27"/>
      <c r="H69" s="24"/>
      <c r="I69" s="24"/>
      <c r="J69" s="24"/>
      <c r="K69" s="28"/>
      <c r="L69" s="27"/>
      <c r="M69" s="27"/>
      <c r="N69" s="73"/>
      <c r="O69" s="27"/>
      <c r="P69" s="24"/>
      <c r="Q69" s="24"/>
      <c r="R69" s="24"/>
      <c r="S69" s="28"/>
      <c r="T69" s="27"/>
      <c r="U69" s="27"/>
      <c r="V69" s="27"/>
      <c r="W69" s="27"/>
      <c r="X69" s="27"/>
      <c r="Y69" s="27"/>
      <c r="Z69" s="6"/>
      <c r="AA69" s="30"/>
      <c r="AB69" s="30"/>
      <c r="AC69" s="30"/>
      <c r="AD69" s="6"/>
      <c r="AE69" s="26"/>
      <c r="AF69" s="27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8"/>
      <c r="AR69" s="27"/>
      <c r="AS69" s="27"/>
      <c r="AT69" s="73"/>
      <c r="AU69" s="27"/>
      <c r="AV69" s="24"/>
      <c r="AW69" s="24"/>
      <c r="AX69" s="24"/>
      <c r="AY69" s="28"/>
      <c r="BA69" s="27"/>
      <c r="BB69" s="27"/>
      <c r="BC69" s="27"/>
      <c r="BD69" s="27"/>
      <c r="BF69" s="6"/>
      <c r="BW69" s="7"/>
      <c r="BX69" s="30"/>
      <c r="BY69" s="30"/>
      <c r="BZ69" s="30"/>
      <c r="CA69" s="6"/>
      <c r="CB69" s="6"/>
      <c r="CC69" s="84"/>
      <c r="CD69" s="6"/>
      <c r="CE69" s="30"/>
      <c r="CF69" s="30"/>
      <c r="CG69" s="30"/>
      <c r="CH69" s="30"/>
    </row>
    <row r="70" spans="2:86" ht="12.75" customHeight="1">
      <c r="B70" s="30"/>
      <c r="C70" s="30"/>
      <c r="D70" s="30"/>
      <c r="E70" s="6"/>
      <c r="F70" s="26"/>
      <c r="G70" s="27"/>
      <c r="H70" s="24"/>
      <c r="I70" s="24"/>
      <c r="J70" s="24"/>
      <c r="K70" s="28"/>
      <c r="L70" s="27"/>
      <c r="M70" s="27"/>
      <c r="N70" s="73"/>
      <c r="O70" s="27"/>
      <c r="P70" s="24"/>
      <c r="Q70" s="24"/>
      <c r="R70" s="24"/>
      <c r="S70" s="28"/>
      <c r="T70" s="27"/>
      <c r="U70" s="27"/>
      <c r="V70" s="27"/>
      <c r="W70" s="27"/>
      <c r="X70" s="27"/>
      <c r="Y70" s="27"/>
      <c r="Z70" s="6"/>
      <c r="AA70" s="30"/>
      <c r="AB70" s="30"/>
      <c r="AC70" s="30"/>
      <c r="AD70" s="6"/>
      <c r="AE70" s="26"/>
      <c r="AF70" s="27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8"/>
      <c r="AR70" s="27"/>
      <c r="AS70" s="27"/>
      <c r="AT70" s="73"/>
      <c r="AU70" s="27"/>
      <c r="AV70" s="24"/>
      <c r="AW70" s="24"/>
      <c r="AX70" s="24"/>
      <c r="AY70" s="28"/>
      <c r="BA70" s="27"/>
      <c r="BB70" s="27"/>
      <c r="BC70" s="27"/>
      <c r="BD70" s="27"/>
      <c r="BF70" s="6"/>
      <c r="BW70" s="7"/>
      <c r="BX70" s="30"/>
      <c r="BY70" s="30"/>
      <c r="BZ70" s="30"/>
      <c r="CA70" s="6"/>
      <c r="CB70" s="6"/>
      <c r="CC70" s="84"/>
      <c r="CD70" s="6"/>
      <c r="CE70" s="30"/>
      <c r="CF70" s="30"/>
      <c r="CG70" s="30"/>
      <c r="CH70" s="30"/>
    </row>
    <row r="71" spans="2:86" ht="12.75" customHeight="1">
      <c r="B71" s="30"/>
      <c r="C71" s="30"/>
      <c r="D71" s="30"/>
      <c r="E71" s="6"/>
      <c r="F71" s="26"/>
      <c r="G71" s="27"/>
      <c r="H71" s="24"/>
      <c r="I71" s="24"/>
      <c r="J71" s="24"/>
      <c r="K71" s="28"/>
      <c r="L71" s="27"/>
      <c r="M71" s="27"/>
      <c r="N71" s="73"/>
      <c r="O71" s="27"/>
      <c r="P71" s="24"/>
      <c r="Q71" s="24"/>
      <c r="R71" s="24"/>
      <c r="S71" s="28"/>
      <c r="T71" s="27"/>
      <c r="U71" s="27"/>
      <c r="V71" s="27"/>
      <c r="W71" s="27"/>
      <c r="X71" s="27"/>
      <c r="Y71" s="27"/>
      <c r="Z71" s="6"/>
      <c r="AA71" s="30"/>
      <c r="AB71" s="30"/>
      <c r="AC71" s="30"/>
      <c r="AD71" s="6"/>
      <c r="AE71" s="26"/>
      <c r="AF71" s="27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8"/>
      <c r="AR71" s="27"/>
      <c r="AS71" s="27"/>
      <c r="AT71" s="73"/>
      <c r="AU71" s="27"/>
      <c r="AV71" s="24"/>
      <c r="AW71" s="24"/>
      <c r="AX71" s="24"/>
      <c r="AY71" s="28"/>
      <c r="BA71" s="27"/>
      <c r="BB71" s="27"/>
      <c r="BC71" s="27"/>
      <c r="BD71" s="27"/>
      <c r="BF71" s="6"/>
      <c r="BW71" s="7"/>
      <c r="BX71" s="30"/>
      <c r="BY71" s="30"/>
      <c r="BZ71" s="30"/>
      <c r="CA71" s="6"/>
      <c r="CB71" s="6"/>
      <c r="CC71" s="84"/>
      <c r="CD71" s="6"/>
      <c r="CE71" s="30"/>
      <c r="CF71" s="30"/>
      <c r="CG71" s="30"/>
      <c r="CH71" s="30"/>
    </row>
    <row r="72" spans="2:86" ht="12.75" customHeight="1">
      <c r="B72" s="30"/>
      <c r="C72" s="30"/>
      <c r="D72" s="30"/>
      <c r="E72" s="6"/>
      <c r="F72" s="26"/>
      <c r="G72" s="27"/>
      <c r="H72" s="24"/>
      <c r="I72" s="24"/>
      <c r="J72" s="24"/>
      <c r="K72" s="28"/>
      <c r="L72" s="27"/>
      <c r="M72" s="27"/>
      <c r="N72" s="73"/>
      <c r="O72" s="27"/>
      <c r="P72" s="24"/>
      <c r="Q72" s="24"/>
      <c r="R72" s="24"/>
      <c r="S72" s="28"/>
      <c r="T72" s="27"/>
      <c r="U72" s="27"/>
      <c r="V72" s="27"/>
      <c r="W72" s="27"/>
      <c r="X72" s="27"/>
      <c r="Y72" s="27"/>
      <c r="Z72" s="6"/>
      <c r="AA72" s="30"/>
      <c r="AB72" s="30"/>
      <c r="AC72" s="30"/>
      <c r="AD72" s="6"/>
      <c r="AE72" s="26"/>
      <c r="AF72" s="27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8"/>
      <c r="AR72" s="27"/>
      <c r="AS72" s="27"/>
      <c r="AT72" s="73"/>
      <c r="AU72" s="27"/>
      <c r="AV72" s="24"/>
      <c r="AW72" s="24"/>
      <c r="AX72" s="24"/>
      <c r="AY72" s="28"/>
      <c r="BA72" s="27"/>
      <c r="BB72" s="27"/>
      <c r="BC72" s="27"/>
      <c r="BD72" s="27"/>
      <c r="BF72" s="6"/>
      <c r="BW72" s="7"/>
      <c r="BX72" s="30"/>
      <c r="BY72" s="30"/>
      <c r="BZ72" s="30"/>
      <c r="CA72" s="6"/>
      <c r="CB72" s="6"/>
      <c r="CC72" s="84"/>
      <c r="CD72" s="6"/>
      <c r="CE72" s="30"/>
      <c r="CF72" s="30"/>
      <c r="CG72" s="30"/>
      <c r="CH72" s="30"/>
    </row>
    <row r="73" spans="2:86" ht="12.75" customHeight="1">
      <c r="B73" s="30"/>
      <c r="C73" s="30"/>
      <c r="D73" s="30"/>
      <c r="E73" s="6"/>
      <c r="F73" s="26"/>
      <c r="G73" s="27"/>
      <c r="H73" s="24"/>
      <c r="I73" s="24"/>
      <c r="J73" s="24"/>
      <c r="K73" s="28"/>
      <c r="L73" s="27"/>
      <c r="M73" s="27"/>
      <c r="N73" s="73"/>
      <c r="O73" s="27"/>
      <c r="P73" s="24"/>
      <c r="Q73" s="24"/>
      <c r="R73" s="24"/>
      <c r="S73" s="28"/>
      <c r="T73" s="27"/>
      <c r="U73" s="27"/>
      <c r="V73" s="27"/>
      <c r="W73" s="27"/>
      <c r="X73" s="27"/>
      <c r="Y73" s="27"/>
      <c r="Z73" s="6"/>
      <c r="AA73" s="30"/>
      <c r="AB73" s="30"/>
      <c r="AC73" s="30"/>
      <c r="AD73" s="6"/>
      <c r="AE73" s="26"/>
      <c r="AF73" s="27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8"/>
      <c r="AR73" s="27"/>
      <c r="AS73" s="27"/>
      <c r="AT73" s="73"/>
      <c r="AU73" s="27"/>
      <c r="AV73" s="24"/>
      <c r="AW73" s="24"/>
      <c r="AX73" s="24"/>
      <c r="AY73" s="28"/>
      <c r="BA73" s="27"/>
      <c r="BB73" s="27"/>
      <c r="BC73" s="27"/>
      <c r="BD73" s="27"/>
      <c r="BF73" s="6"/>
      <c r="BW73" s="7"/>
      <c r="BX73" s="30"/>
      <c r="BY73" s="30"/>
      <c r="BZ73" s="30"/>
      <c r="CA73" s="6"/>
      <c r="CB73" s="6"/>
      <c r="CC73" s="84"/>
      <c r="CD73" s="6"/>
      <c r="CE73" s="30"/>
      <c r="CF73" s="30"/>
      <c r="CG73" s="30"/>
      <c r="CH73" s="30"/>
    </row>
    <row r="74" spans="2:86" ht="12.75" customHeight="1">
      <c r="B74" s="30"/>
      <c r="C74" s="30"/>
      <c r="D74" s="30"/>
      <c r="E74" s="6"/>
      <c r="F74" s="26"/>
      <c r="G74" s="27"/>
      <c r="H74" s="24"/>
      <c r="I74" s="24"/>
      <c r="J74" s="24"/>
      <c r="K74" s="28"/>
      <c r="L74" s="27"/>
      <c r="M74" s="27"/>
      <c r="N74" s="73"/>
      <c r="O74" s="27"/>
      <c r="P74" s="24"/>
      <c r="Q74" s="24"/>
      <c r="R74" s="24"/>
      <c r="S74" s="28"/>
      <c r="T74" s="27"/>
      <c r="U74" s="27"/>
      <c r="V74" s="27"/>
      <c r="W74" s="27"/>
      <c r="X74" s="27"/>
      <c r="Y74" s="27"/>
      <c r="Z74" s="6"/>
      <c r="AA74" s="30"/>
      <c r="AB74" s="30"/>
      <c r="AC74" s="30"/>
      <c r="AD74" s="6"/>
      <c r="AE74" s="26"/>
      <c r="AF74" s="27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8"/>
      <c r="AR74" s="27"/>
      <c r="AS74" s="27"/>
      <c r="AT74" s="73"/>
      <c r="AU74" s="27"/>
      <c r="AV74" s="24"/>
      <c r="AW74" s="24"/>
      <c r="AX74" s="24"/>
      <c r="AY74" s="28"/>
      <c r="BA74" s="27"/>
      <c r="BB74" s="27"/>
      <c r="BC74" s="27"/>
      <c r="BD74" s="27"/>
      <c r="BF74" s="6"/>
      <c r="BW74" s="7"/>
      <c r="BX74" s="30"/>
      <c r="BY74" s="30"/>
      <c r="BZ74" s="30"/>
      <c r="CA74" s="6"/>
      <c r="CB74" s="6"/>
      <c r="CC74" s="84"/>
      <c r="CD74" s="6"/>
      <c r="CE74" s="30"/>
      <c r="CF74" s="30"/>
      <c r="CG74" s="30"/>
      <c r="CH74" s="30"/>
    </row>
    <row r="75" spans="2:86" ht="12.75" customHeight="1">
      <c r="B75" s="30"/>
      <c r="C75" s="30"/>
      <c r="D75" s="30"/>
      <c r="E75" s="6"/>
      <c r="F75" s="26"/>
      <c r="G75" s="27"/>
      <c r="H75" s="24"/>
      <c r="I75" s="24"/>
      <c r="J75" s="24"/>
      <c r="K75" s="28"/>
      <c r="L75" s="27"/>
      <c r="M75" s="27"/>
      <c r="N75" s="73"/>
      <c r="O75" s="27"/>
      <c r="P75" s="24"/>
      <c r="Q75" s="24"/>
      <c r="R75" s="24"/>
      <c r="S75" s="28"/>
      <c r="T75" s="27"/>
      <c r="U75" s="27"/>
      <c r="V75" s="27"/>
      <c r="W75" s="27"/>
      <c r="X75" s="27"/>
      <c r="Y75" s="27"/>
      <c r="Z75" s="6"/>
      <c r="AA75" s="30"/>
      <c r="AB75" s="30"/>
      <c r="AC75" s="30"/>
      <c r="AD75" s="6"/>
      <c r="AE75" s="26"/>
      <c r="AF75" s="27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8"/>
      <c r="AR75" s="27"/>
      <c r="AS75" s="27"/>
      <c r="AT75" s="73"/>
      <c r="AU75" s="27"/>
      <c r="AV75" s="24"/>
      <c r="AW75" s="24"/>
      <c r="AX75" s="24"/>
      <c r="AY75" s="28"/>
      <c r="BA75" s="27"/>
      <c r="BB75" s="27"/>
      <c r="BC75" s="27"/>
      <c r="BD75" s="27"/>
      <c r="BF75" s="6"/>
      <c r="BW75" s="7"/>
      <c r="BX75" s="30"/>
      <c r="BY75" s="30"/>
      <c r="BZ75" s="30"/>
      <c r="CA75" s="6"/>
      <c r="CB75" s="6"/>
      <c r="CC75" s="84"/>
      <c r="CD75" s="6"/>
      <c r="CE75" s="30"/>
      <c r="CF75" s="30"/>
      <c r="CG75" s="30"/>
      <c r="CH75" s="30"/>
    </row>
    <row r="76" spans="2:86" ht="12.75" customHeight="1">
      <c r="B76" s="30"/>
      <c r="C76" s="30"/>
      <c r="D76" s="30"/>
      <c r="E76" s="6"/>
      <c r="F76" s="26"/>
      <c r="G76" s="27"/>
      <c r="H76" s="24"/>
      <c r="I76" s="24"/>
      <c r="J76" s="24"/>
      <c r="K76" s="28"/>
      <c r="L76" s="27"/>
      <c r="M76" s="27"/>
      <c r="N76" s="73"/>
      <c r="O76" s="27"/>
      <c r="P76" s="24"/>
      <c r="Q76" s="24"/>
      <c r="R76" s="24"/>
      <c r="S76" s="28"/>
      <c r="T76" s="27"/>
      <c r="U76" s="27"/>
      <c r="V76" s="27"/>
      <c r="W76" s="27"/>
      <c r="X76" s="27"/>
      <c r="Y76" s="27"/>
      <c r="Z76" s="6"/>
      <c r="AA76" s="30"/>
      <c r="AB76" s="30"/>
      <c r="AC76" s="30"/>
      <c r="AD76" s="6"/>
      <c r="AE76" s="26"/>
      <c r="AF76" s="27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8"/>
      <c r="AR76" s="27"/>
      <c r="AS76" s="27"/>
      <c r="AT76" s="73"/>
      <c r="AU76" s="27"/>
      <c r="AV76" s="24"/>
      <c r="AW76" s="24"/>
      <c r="AX76" s="24"/>
      <c r="AY76" s="28"/>
      <c r="BA76" s="27"/>
      <c r="BB76" s="27"/>
      <c r="BC76" s="27"/>
      <c r="BD76" s="27"/>
      <c r="BF76" s="6"/>
      <c r="BW76" s="7"/>
      <c r="BX76" s="30"/>
      <c r="BY76" s="30"/>
      <c r="BZ76" s="30"/>
      <c r="CA76" s="6"/>
      <c r="CB76" s="6"/>
      <c r="CC76" s="84"/>
      <c r="CD76" s="6"/>
      <c r="CE76" s="30"/>
      <c r="CF76" s="30"/>
      <c r="CG76" s="30"/>
      <c r="CH76" s="30"/>
    </row>
    <row r="77" spans="2:86" ht="12.75" customHeight="1">
      <c r="B77" s="30"/>
      <c r="C77" s="30"/>
      <c r="D77" s="30"/>
      <c r="E77" s="6"/>
      <c r="F77" s="26"/>
      <c r="G77" s="27"/>
      <c r="H77" s="24"/>
      <c r="I77" s="24"/>
      <c r="J77" s="24"/>
      <c r="K77" s="28"/>
      <c r="L77" s="27"/>
      <c r="M77" s="27"/>
      <c r="N77" s="73"/>
      <c r="O77" s="27"/>
      <c r="P77" s="24"/>
      <c r="Q77" s="24"/>
      <c r="R77" s="24"/>
      <c r="S77" s="28"/>
      <c r="T77" s="27"/>
      <c r="U77" s="27"/>
      <c r="V77" s="27"/>
      <c r="W77" s="27"/>
      <c r="X77" s="27"/>
      <c r="Y77" s="27"/>
      <c r="Z77" s="6"/>
      <c r="AA77" s="30"/>
      <c r="AB77" s="30"/>
      <c r="AC77" s="30"/>
      <c r="AD77" s="6"/>
      <c r="AE77" s="26"/>
      <c r="AF77" s="27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8"/>
      <c r="AR77" s="27"/>
      <c r="AS77" s="27"/>
      <c r="AT77" s="73"/>
      <c r="AU77" s="27"/>
      <c r="AV77" s="24"/>
      <c r="AW77" s="24"/>
      <c r="AX77" s="24"/>
      <c r="AY77" s="28"/>
      <c r="BA77" s="27"/>
      <c r="BB77" s="27"/>
      <c r="BC77" s="27"/>
      <c r="BD77" s="27"/>
      <c r="BF77" s="6"/>
      <c r="BW77" s="7"/>
      <c r="BX77" s="30"/>
      <c r="BY77" s="30"/>
      <c r="BZ77" s="30"/>
      <c r="CA77" s="6"/>
      <c r="CB77" s="6"/>
      <c r="CC77" s="84"/>
      <c r="CD77" s="6"/>
      <c r="CE77" s="30"/>
      <c r="CF77" s="30"/>
      <c r="CG77" s="30"/>
      <c r="CH77" s="30"/>
    </row>
    <row r="78" spans="2:86" ht="12.75" customHeight="1">
      <c r="B78" s="30"/>
      <c r="C78" s="30"/>
      <c r="D78" s="30"/>
      <c r="E78" s="6"/>
      <c r="F78" s="26"/>
      <c r="G78" s="27"/>
      <c r="H78" s="24"/>
      <c r="I78" s="24"/>
      <c r="J78" s="24"/>
      <c r="K78" s="28"/>
      <c r="L78" s="27"/>
      <c r="M78" s="27"/>
      <c r="N78" s="73"/>
      <c r="O78" s="27"/>
      <c r="P78" s="24"/>
      <c r="Q78" s="24"/>
      <c r="R78" s="24"/>
      <c r="S78" s="28"/>
      <c r="T78" s="27"/>
      <c r="U78" s="27"/>
      <c r="V78" s="27"/>
      <c r="W78" s="27"/>
      <c r="X78" s="27"/>
      <c r="Y78" s="27"/>
      <c r="Z78" s="6"/>
      <c r="AA78" s="30"/>
      <c r="AB78" s="30"/>
      <c r="AC78" s="30"/>
      <c r="AD78" s="6"/>
      <c r="AE78" s="26"/>
      <c r="AF78" s="27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8"/>
      <c r="AR78" s="27"/>
      <c r="AS78" s="27"/>
      <c r="AT78" s="73"/>
      <c r="AU78" s="27"/>
      <c r="AV78" s="24"/>
      <c r="AW78" s="24"/>
      <c r="AX78" s="24"/>
      <c r="AY78" s="28"/>
      <c r="BA78" s="27"/>
      <c r="BB78" s="27"/>
      <c r="BC78" s="27"/>
      <c r="BD78" s="27"/>
      <c r="BF78" s="6"/>
      <c r="BW78" s="7"/>
      <c r="BX78" s="30"/>
      <c r="BY78" s="30"/>
      <c r="BZ78" s="30"/>
      <c r="CA78" s="6"/>
      <c r="CB78" s="6"/>
      <c r="CC78" s="84"/>
      <c r="CD78" s="6"/>
      <c r="CE78" s="30"/>
      <c r="CF78" s="30"/>
      <c r="CG78" s="30"/>
      <c r="CH78" s="30"/>
    </row>
    <row r="79" spans="2:86" ht="12.75" customHeight="1">
      <c r="B79" s="30"/>
      <c r="C79" s="30"/>
      <c r="D79" s="30"/>
      <c r="E79" s="6"/>
      <c r="F79" s="26"/>
      <c r="G79" s="27"/>
      <c r="H79" s="24"/>
      <c r="I79" s="24"/>
      <c r="J79" s="24"/>
      <c r="K79" s="28"/>
      <c r="L79" s="27"/>
      <c r="M79" s="27"/>
      <c r="N79" s="73"/>
      <c r="O79" s="27"/>
      <c r="P79" s="24"/>
      <c r="Q79" s="24"/>
      <c r="R79" s="24"/>
      <c r="S79" s="28"/>
      <c r="T79" s="27"/>
      <c r="U79" s="27"/>
      <c r="V79" s="27"/>
      <c r="W79" s="27"/>
      <c r="X79" s="27"/>
      <c r="Y79" s="27"/>
      <c r="Z79" s="6"/>
      <c r="AA79" s="30"/>
      <c r="AB79" s="30"/>
      <c r="AC79" s="30"/>
      <c r="AD79" s="6"/>
      <c r="AE79" s="26"/>
      <c r="AF79" s="27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8"/>
      <c r="AR79" s="27"/>
      <c r="AS79" s="27"/>
      <c r="AT79" s="73"/>
      <c r="AU79" s="27"/>
      <c r="AV79" s="24"/>
      <c r="AW79" s="24"/>
      <c r="AX79" s="24"/>
      <c r="AY79" s="28"/>
      <c r="BA79" s="27"/>
      <c r="BB79" s="27"/>
      <c r="BC79" s="27"/>
      <c r="BD79" s="27"/>
      <c r="BF79" s="6"/>
      <c r="BW79" s="7"/>
      <c r="BX79" s="30"/>
      <c r="BY79" s="30"/>
      <c r="BZ79" s="30"/>
      <c r="CA79" s="6"/>
      <c r="CB79" s="6"/>
      <c r="CC79" s="84"/>
      <c r="CD79" s="6"/>
      <c r="CE79" s="30"/>
      <c r="CF79" s="30"/>
      <c r="CG79" s="30"/>
      <c r="CH79" s="30"/>
    </row>
    <row r="80" spans="2:86" ht="12.75" customHeight="1">
      <c r="B80" s="30"/>
      <c r="C80" s="30"/>
      <c r="D80" s="30"/>
      <c r="E80" s="6"/>
      <c r="F80" s="26"/>
      <c r="G80" s="27"/>
      <c r="H80" s="24"/>
      <c r="I80" s="24"/>
      <c r="J80" s="24"/>
      <c r="K80" s="28"/>
      <c r="L80" s="27"/>
      <c r="M80" s="27"/>
      <c r="N80" s="73"/>
      <c r="O80" s="27"/>
      <c r="P80" s="24"/>
      <c r="Q80" s="24"/>
      <c r="R80" s="24"/>
      <c r="S80" s="28"/>
      <c r="T80" s="27"/>
      <c r="U80" s="27"/>
      <c r="V80" s="27"/>
      <c r="W80" s="27"/>
      <c r="X80" s="27"/>
      <c r="Y80" s="27"/>
      <c r="Z80" s="6"/>
      <c r="AA80" s="30"/>
      <c r="AB80" s="30"/>
      <c r="AC80" s="30"/>
      <c r="AD80" s="6"/>
      <c r="AE80" s="26"/>
      <c r="AF80" s="27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8"/>
      <c r="AR80" s="27"/>
      <c r="AS80" s="27"/>
      <c r="AT80" s="73"/>
      <c r="AU80" s="27"/>
      <c r="AV80" s="24"/>
      <c r="AW80" s="24"/>
      <c r="AX80" s="24"/>
      <c r="AY80" s="28"/>
      <c r="BA80" s="27"/>
      <c r="BB80" s="27"/>
      <c r="BC80" s="27"/>
      <c r="BD80" s="27"/>
      <c r="BF80" s="6"/>
      <c r="BW80" s="7"/>
      <c r="BX80" s="30"/>
      <c r="BY80" s="30"/>
      <c r="BZ80" s="30"/>
      <c r="CA80" s="6"/>
      <c r="CB80" s="6"/>
      <c r="CC80" s="84"/>
      <c r="CD80" s="6"/>
      <c r="CE80" s="30"/>
      <c r="CF80" s="30"/>
      <c r="CG80" s="30"/>
      <c r="CH80" s="30"/>
    </row>
    <row r="81" spans="2:86" ht="12.75" customHeight="1">
      <c r="B81" s="30"/>
      <c r="C81" s="30"/>
      <c r="D81" s="30"/>
      <c r="E81" s="6"/>
      <c r="F81" s="26"/>
      <c r="G81" s="27"/>
      <c r="H81" s="24"/>
      <c r="I81" s="24"/>
      <c r="J81" s="24"/>
      <c r="K81" s="28"/>
      <c r="L81" s="27"/>
      <c r="M81" s="27"/>
      <c r="N81" s="73"/>
      <c r="O81" s="27"/>
      <c r="P81" s="24"/>
      <c r="Q81" s="24"/>
      <c r="R81" s="24"/>
      <c r="S81" s="28"/>
      <c r="T81" s="27"/>
      <c r="U81" s="27"/>
      <c r="V81" s="27"/>
      <c r="W81" s="27"/>
      <c r="X81" s="27"/>
      <c r="Y81" s="27"/>
      <c r="Z81" s="6"/>
      <c r="AA81" s="30"/>
      <c r="AB81" s="30"/>
      <c r="AC81" s="30"/>
      <c r="AD81" s="6"/>
      <c r="AE81" s="26"/>
      <c r="AF81" s="27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8"/>
      <c r="AR81" s="27"/>
      <c r="AS81" s="27"/>
      <c r="AT81" s="73"/>
      <c r="AU81" s="27"/>
      <c r="AV81" s="24"/>
      <c r="AW81" s="24"/>
      <c r="AX81" s="24"/>
      <c r="AY81" s="28"/>
      <c r="BA81" s="27"/>
      <c r="BB81" s="27"/>
      <c r="BC81" s="27"/>
      <c r="BD81" s="27"/>
      <c r="BF81" s="6"/>
      <c r="BW81" s="7"/>
      <c r="BX81" s="30"/>
      <c r="BY81" s="30"/>
      <c r="BZ81" s="30"/>
      <c r="CA81" s="6"/>
      <c r="CB81" s="6"/>
      <c r="CC81" s="84"/>
      <c r="CD81" s="6"/>
      <c r="CE81" s="30"/>
      <c r="CF81" s="30"/>
      <c r="CG81" s="30"/>
      <c r="CH81" s="30"/>
    </row>
    <row r="82" spans="2:86" ht="12.75" customHeight="1">
      <c r="B82" s="30"/>
      <c r="C82" s="30"/>
      <c r="D82" s="30"/>
      <c r="E82" s="6"/>
      <c r="F82" s="26"/>
      <c r="G82" s="27"/>
      <c r="H82" s="24"/>
      <c r="I82" s="24"/>
      <c r="J82" s="24"/>
      <c r="K82" s="28"/>
      <c r="L82" s="27"/>
      <c r="M82" s="27"/>
      <c r="N82" s="73"/>
      <c r="O82" s="27"/>
      <c r="P82" s="24"/>
      <c r="Q82" s="24"/>
      <c r="R82" s="24"/>
      <c r="S82" s="28"/>
      <c r="T82" s="27"/>
      <c r="U82" s="27"/>
      <c r="V82" s="27"/>
      <c r="W82" s="27"/>
      <c r="X82" s="27"/>
      <c r="Y82" s="27"/>
      <c r="Z82" s="6"/>
      <c r="AA82" s="30"/>
      <c r="AB82" s="30"/>
      <c r="AC82" s="30"/>
      <c r="AD82" s="6"/>
      <c r="AE82" s="26"/>
      <c r="AF82" s="27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8"/>
      <c r="AR82" s="27"/>
      <c r="AS82" s="27"/>
      <c r="AT82" s="73"/>
      <c r="AU82" s="27"/>
      <c r="AV82" s="24"/>
      <c r="AW82" s="24"/>
      <c r="AX82" s="24"/>
      <c r="AY82" s="28"/>
      <c r="BA82" s="27"/>
      <c r="BB82" s="27"/>
      <c r="BC82" s="27"/>
      <c r="BD82" s="27"/>
      <c r="BF82" s="6"/>
      <c r="BW82" s="7"/>
      <c r="BX82" s="30"/>
      <c r="BY82" s="30"/>
      <c r="BZ82" s="30"/>
      <c r="CA82" s="6"/>
      <c r="CB82" s="6"/>
      <c r="CC82" s="84"/>
      <c r="CD82" s="6"/>
      <c r="CE82" s="30"/>
      <c r="CF82" s="30"/>
      <c r="CG82" s="30"/>
      <c r="CH82" s="30"/>
    </row>
    <row r="83" spans="2:86" ht="12.75" customHeight="1">
      <c r="B83" s="30"/>
      <c r="C83" s="30"/>
      <c r="D83" s="30"/>
      <c r="E83" s="6"/>
      <c r="F83" s="26"/>
      <c r="G83" s="27"/>
      <c r="H83" s="24"/>
      <c r="I83" s="24"/>
      <c r="J83" s="24"/>
      <c r="K83" s="28"/>
      <c r="L83" s="27"/>
      <c r="M83" s="27"/>
      <c r="N83" s="73"/>
      <c r="O83" s="27"/>
      <c r="P83" s="24"/>
      <c r="Q83" s="24"/>
      <c r="R83" s="24"/>
      <c r="S83" s="28"/>
      <c r="T83" s="27"/>
      <c r="U83" s="27"/>
      <c r="V83" s="27"/>
      <c r="W83" s="27"/>
      <c r="X83" s="27"/>
      <c r="Y83" s="27"/>
      <c r="Z83" s="6"/>
      <c r="AA83" s="30"/>
      <c r="AB83" s="30"/>
      <c r="AC83" s="30"/>
      <c r="AD83" s="6"/>
      <c r="AE83" s="26"/>
      <c r="AF83" s="27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8"/>
      <c r="AR83" s="27"/>
      <c r="AS83" s="27"/>
      <c r="AT83" s="73"/>
      <c r="AU83" s="27"/>
      <c r="AV83" s="24"/>
      <c r="AW83" s="24"/>
      <c r="AX83" s="24"/>
      <c r="AY83" s="28"/>
      <c r="BA83" s="27"/>
      <c r="BB83" s="27"/>
      <c r="BC83" s="27"/>
      <c r="BD83" s="27"/>
      <c r="BF83" s="6"/>
      <c r="BW83" s="7"/>
      <c r="BX83" s="30"/>
      <c r="BY83" s="30"/>
      <c r="BZ83" s="30"/>
      <c r="CA83" s="6"/>
      <c r="CB83" s="6"/>
      <c r="CC83" s="84"/>
      <c r="CD83" s="6"/>
      <c r="CE83" s="30"/>
      <c r="CF83" s="30"/>
      <c r="CG83" s="30"/>
      <c r="CH83" s="30"/>
    </row>
    <row r="84" spans="2:86" ht="12.75" customHeight="1">
      <c r="B84" s="30"/>
      <c r="C84" s="30"/>
      <c r="D84" s="30"/>
      <c r="E84" s="6"/>
      <c r="F84" s="26"/>
      <c r="G84" s="27"/>
      <c r="H84" s="24"/>
      <c r="I84" s="24"/>
      <c r="J84" s="24"/>
      <c r="K84" s="28"/>
      <c r="L84" s="27"/>
      <c r="M84" s="27"/>
      <c r="N84" s="73"/>
      <c r="O84" s="27"/>
      <c r="P84" s="24"/>
      <c r="Q84" s="24"/>
      <c r="R84" s="24"/>
      <c r="S84" s="28"/>
      <c r="T84" s="27"/>
      <c r="U84" s="27"/>
      <c r="V84" s="27"/>
      <c r="W84" s="27"/>
      <c r="X84" s="27"/>
      <c r="Y84" s="27"/>
      <c r="Z84" s="6"/>
      <c r="AA84" s="30"/>
      <c r="AB84" s="30"/>
      <c r="AC84" s="30"/>
      <c r="AD84" s="6"/>
      <c r="AE84" s="26"/>
      <c r="AF84" s="27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8"/>
      <c r="AR84" s="27"/>
      <c r="AS84" s="27"/>
      <c r="AT84" s="73"/>
      <c r="AU84" s="27"/>
      <c r="AV84" s="24"/>
      <c r="AW84" s="24"/>
      <c r="AX84" s="24"/>
      <c r="AY84" s="28"/>
      <c r="BA84" s="27"/>
      <c r="BB84" s="27"/>
      <c r="BC84" s="27"/>
      <c r="BD84" s="27"/>
      <c r="BF84" s="6"/>
      <c r="BW84" s="7"/>
      <c r="BX84" s="30"/>
      <c r="BY84" s="30"/>
      <c r="BZ84" s="30"/>
      <c r="CA84" s="6"/>
      <c r="CB84" s="6"/>
      <c r="CC84" s="84"/>
      <c r="CD84" s="6"/>
      <c r="CE84" s="30"/>
      <c r="CF84" s="30"/>
      <c r="CG84" s="30"/>
      <c r="CH84" s="30"/>
    </row>
    <row r="85" spans="2:86" ht="12.75" customHeight="1">
      <c r="B85" s="30"/>
      <c r="C85" s="30"/>
      <c r="D85" s="30"/>
      <c r="E85" s="6"/>
      <c r="F85" s="26"/>
      <c r="G85" s="27"/>
      <c r="H85" s="24"/>
      <c r="I85" s="24"/>
      <c r="J85" s="24"/>
      <c r="K85" s="28"/>
      <c r="L85" s="27"/>
      <c r="M85" s="27"/>
      <c r="N85" s="73"/>
      <c r="O85" s="27"/>
      <c r="P85" s="24"/>
      <c r="Q85" s="24"/>
      <c r="R85" s="24"/>
      <c r="S85" s="28"/>
      <c r="T85" s="27"/>
      <c r="U85" s="27"/>
      <c r="V85" s="27"/>
      <c r="W85" s="27"/>
      <c r="X85" s="27"/>
      <c r="Y85" s="27"/>
      <c r="Z85" s="6"/>
      <c r="AA85" s="30"/>
      <c r="AB85" s="30"/>
      <c r="AC85" s="30"/>
      <c r="AD85" s="6"/>
      <c r="AE85" s="26"/>
      <c r="AF85" s="27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8"/>
      <c r="AR85" s="27"/>
      <c r="AS85" s="27"/>
      <c r="AT85" s="73"/>
      <c r="AU85" s="27"/>
      <c r="AV85" s="24"/>
      <c r="AW85" s="24"/>
      <c r="AX85" s="24"/>
      <c r="AY85" s="28"/>
      <c r="BA85" s="27"/>
      <c r="BB85" s="27"/>
      <c r="BC85" s="27"/>
      <c r="BD85" s="27"/>
      <c r="BF85" s="6"/>
      <c r="BW85" s="7"/>
      <c r="BX85" s="30"/>
      <c r="BY85" s="30"/>
      <c r="BZ85" s="30"/>
      <c r="CA85" s="6"/>
      <c r="CB85" s="6"/>
      <c r="CC85" s="84"/>
      <c r="CD85" s="6"/>
      <c r="CE85" s="30"/>
      <c r="CF85" s="30"/>
      <c r="CG85" s="30"/>
      <c r="CH85" s="30"/>
    </row>
    <row r="86" spans="2:86" ht="12.75" customHeight="1">
      <c r="B86" s="30"/>
      <c r="C86" s="30"/>
      <c r="D86" s="30"/>
      <c r="E86" s="6"/>
      <c r="F86" s="26"/>
      <c r="G86" s="27"/>
      <c r="H86" s="24"/>
      <c r="I86" s="24"/>
      <c r="J86" s="24"/>
      <c r="K86" s="28"/>
      <c r="L86" s="27"/>
      <c r="M86" s="27"/>
      <c r="N86" s="73"/>
      <c r="O86" s="27"/>
      <c r="P86" s="24"/>
      <c r="Q86" s="24"/>
      <c r="R86" s="24"/>
      <c r="S86" s="28"/>
      <c r="T86" s="27"/>
      <c r="U86" s="27"/>
      <c r="V86" s="27"/>
      <c r="W86" s="27"/>
      <c r="X86" s="27"/>
      <c r="Y86" s="27"/>
      <c r="Z86" s="6"/>
      <c r="AA86" s="30"/>
      <c r="AB86" s="30"/>
      <c r="AC86" s="30"/>
      <c r="AD86" s="6"/>
      <c r="AE86" s="26"/>
      <c r="AF86" s="27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8"/>
      <c r="AR86" s="27"/>
      <c r="AS86" s="27"/>
      <c r="AT86" s="73"/>
      <c r="AU86" s="27"/>
      <c r="AV86" s="24"/>
      <c r="AW86" s="24"/>
      <c r="AX86" s="24"/>
      <c r="AY86" s="28"/>
      <c r="BA86" s="27"/>
      <c r="BB86" s="27"/>
      <c r="BC86" s="27"/>
      <c r="BD86" s="27"/>
      <c r="BF86" s="6"/>
      <c r="BW86" s="7"/>
      <c r="BX86" s="30"/>
      <c r="BY86" s="30"/>
      <c r="BZ86" s="30"/>
      <c r="CA86" s="6"/>
      <c r="CB86" s="6"/>
      <c r="CC86" s="84"/>
      <c r="CD86" s="6"/>
      <c r="CE86" s="30"/>
      <c r="CF86" s="30"/>
      <c r="CG86" s="30"/>
      <c r="CH86" s="30"/>
    </row>
    <row r="87" spans="2:86" ht="12.75" customHeight="1">
      <c r="B87" s="30"/>
      <c r="C87" s="30"/>
      <c r="D87" s="30"/>
      <c r="E87" s="6"/>
      <c r="F87" s="26"/>
      <c r="G87" s="27"/>
      <c r="H87" s="24"/>
      <c r="I87" s="24"/>
      <c r="J87" s="24"/>
      <c r="K87" s="28"/>
      <c r="L87" s="27"/>
      <c r="M87" s="27"/>
      <c r="N87" s="73"/>
      <c r="O87" s="27"/>
      <c r="P87" s="24"/>
      <c r="Q87" s="24"/>
      <c r="R87" s="24"/>
      <c r="S87" s="28"/>
      <c r="T87" s="27"/>
      <c r="U87" s="27"/>
      <c r="V87" s="27"/>
      <c r="W87" s="27"/>
      <c r="X87" s="27"/>
      <c r="Y87" s="27"/>
      <c r="Z87" s="6"/>
      <c r="AA87" s="30"/>
      <c r="AB87" s="30"/>
      <c r="AC87" s="30"/>
      <c r="AD87" s="6"/>
      <c r="AE87" s="26"/>
      <c r="AF87" s="27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8"/>
      <c r="AR87" s="27"/>
      <c r="AS87" s="27"/>
      <c r="AT87" s="73"/>
      <c r="AU87" s="27"/>
      <c r="AV87" s="24"/>
      <c r="AW87" s="24"/>
      <c r="AX87" s="24"/>
      <c r="AY87" s="28"/>
      <c r="BA87" s="27"/>
      <c r="BB87" s="27"/>
      <c r="BC87" s="27"/>
      <c r="BD87" s="27"/>
      <c r="BF87" s="6"/>
      <c r="BW87" s="7"/>
      <c r="BX87" s="30"/>
      <c r="BY87" s="30"/>
      <c r="BZ87" s="30"/>
      <c r="CA87" s="6"/>
      <c r="CB87" s="6"/>
      <c r="CC87" s="84"/>
      <c r="CD87" s="6"/>
      <c r="CE87" s="30"/>
      <c r="CF87" s="30"/>
      <c r="CG87" s="30"/>
      <c r="CH87" s="30"/>
    </row>
    <row r="88" spans="2:86" ht="12.75" customHeight="1">
      <c r="B88" s="30"/>
      <c r="C88" s="30"/>
      <c r="D88" s="30"/>
      <c r="E88" s="6"/>
      <c r="F88" s="26"/>
      <c r="G88" s="27"/>
      <c r="H88" s="24"/>
      <c r="I88" s="24"/>
      <c r="J88" s="24"/>
      <c r="K88" s="28"/>
      <c r="L88" s="27"/>
      <c r="M88" s="27"/>
      <c r="N88" s="73"/>
      <c r="O88" s="27"/>
      <c r="P88" s="24"/>
      <c r="Q88" s="24"/>
      <c r="R88" s="24"/>
      <c r="S88" s="28"/>
      <c r="T88" s="27"/>
      <c r="U88" s="27"/>
      <c r="V88" s="27"/>
      <c r="W88" s="27"/>
      <c r="X88" s="27"/>
      <c r="Y88" s="27"/>
      <c r="Z88" s="6"/>
      <c r="AA88" s="30"/>
      <c r="AB88" s="30"/>
      <c r="AC88" s="30"/>
      <c r="AD88" s="6"/>
      <c r="AE88" s="26"/>
      <c r="AF88" s="27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8"/>
      <c r="AR88" s="27"/>
      <c r="AS88" s="27"/>
      <c r="AT88" s="73"/>
      <c r="AU88" s="27"/>
      <c r="AV88" s="24"/>
      <c r="AW88" s="24"/>
      <c r="AX88" s="24"/>
      <c r="AY88" s="28"/>
      <c r="BA88" s="27"/>
      <c r="BB88" s="27"/>
      <c r="BC88" s="27"/>
      <c r="BD88" s="27"/>
      <c r="BF88" s="6"/>
      <c r="BW88" s="7"/>
      <c r="BX88" s="30"/>
      <c r="BY88" s="30"/>
      <c r="BZ88" s="30"/>
      <c r="CA88" s="6"/>
      <c r="CB88" s="6"/>
      <c r="CC88" s="84"/>
      <c r="CD88" s="6"/>
      <c r="CE88" s="30"/>
      <c r="CF88" s="30"/>
      <c r="CG88" s="30"/>
      <c r="CH88" s="30"/>
    </row>
    <row r="89" spans="2:86" ht="12.75" customHeight="1">
      <c r="B89" s="30"/>
      <c r="C89" s="30"/>
      <c r="D89" s="30"/>
      <c r="E89" s="6"/>
      <c r="F89" s="26"/>
      <c r="G89" s="27"/>
      <c r="H89" s="24"/>
      <c r="I89" s="24"/>
      <c r="J89" s="24"/>
      <c r="K89" s="28"/>
      <c r="L89" s="27"/>
      <c r="M89" s="27"/>
      <c r="N89" s="73"/>
      <c r="O89" s="27"/>
      <c r="P89" s="24"/>
      <c r="Q89" s="24"/>
      <c r="R89" s="24"/>
      <c r="S89" s="28"/>
      <c r="T89" s="27"/>
      <c r="U89" s="27"/>
      <c r="V89" s="27"/>
      <c r="W89" s="27"/>
      <c r="X89" s="27"/>
      <c r="Y89" s="27"/>
      <c r="Z89" s="6"/>
      <c r="AA89" s="30"/>
      <c r="AB89" s="30"/>
      <c r="AC89" s="30"/>
      <c r="AD89" s="6"/>
      <c r="AE89" s="26"/>
      <c r="AF89" s="27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8"/>
      <c r="AR89" s="27"/>
      <c r="AS89" s="27"/>
      <c r="AT89" s="73"/>
      <c r="AU89" s="27"/>
      <c r="AV89" s="24"/>
      <c r="AW89" s="24"/>
      <c r="AX89" s="24"/>
      <c r="AY89" s="28"/>
      <c r="BA89" s="27"/>
      <c r="BB89" s="27"/>
      <c r="BC89" s="27"/>
      <c r="BD89" s="27"/>
      <c r="BF89" s="6"/>
      <c r="BW89" s="7"/>
      <c r="BX89" s="30"/>
      <c r="BY89" s="30"/>
      <c r="BZ89" s="30"/>
      <c r="CA89" s="6"/>
      <c r="CB89" s="6"/>
      <c r="CC89" s="84"/>
      <c r="CD89" s="6"/>
      <c r="CE89" s="30"/>
      <c r="CF89" s="30"/>
      <c r="CG89" s="30"/>
      <c r="CH89" s="30"/>
    </row>
    <row r="90" spans="2:86" ht="12.75" customHeight="1">
      <c r="B90" s="30"/>
      <c r="C90" s="30"/>
      <c r="D90" s="30"/>
      <c r="E90" s="6"/>
      <c r="F90" s="26"/>
      <c r="G90" s="27"/>
      <c r="H90" s="24"/>
      <c r="I90" s="24"/>
      <c r="J90" s="24"/>
      <c r="K90" s="28"/>
      <c r="L90" s="27"/>
      <c r="M90" s="27"/>
      <c r="N90" s="73"/>
      <c r="O90" s="27"/>
      <c r="P90" s="24"/>
      <c r="Q90" s="24"/>
      <c r="R90" s="24"/>
      <c r="S90" s="28"/>
      <c r="T90" s="27"/>
      <c r="U90" s="27"/>
      <c r="V90" s="27"/>
      <c r="W90" s="27"/>
      <c r="X90" s="27"/>
      <c r="Y90" s="27"/>
      <c r="Z90" s="6"/>
      <c r="AA90" s="30"/>
      <c r="AB90" s="30"/>
      <c r="AC90" s="30"/>
      <c r="AD90" s="6"/>
      <c r="AE90" s="26"/>
      <c r="AF90" s="27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8"/>
      <c r="AR90" s="27"/>
      <c r="AS90" s="27"/>
      <c r="AT90" s="73"/>
      <c r="AU90" s="27"/>
      <c r="AV90" s="24"/>
      <c r="AW90" s="24"/>
      <c r="AX90" s="24"/>
      <c r="AY90" s="28"/>
      <c r="BA90" s="27"/>
      <c r="BB90" s="27"/>
      <c r="BC90" s="27"/>
      <c r="BD90" s="27"/>
      <c r="BF90" s="6"/>
      <c r="BW90" s="7"/>
      <c r="BX90" s="30"/>
      <c r="BY90" s="30"/>
      <c r="BZ90" s="30"/>
      <c r="CA90" s="6"/>
      <c r="CB90" s="6"/>
      <c r="CC90" s="84"/>
      <c r="CD90" s="6"/>
      <c r="CE90" s="30"/>
      <c r="CF90" s="30"/>
      <c r="CG90" s="30"/>
      <c r="CH90" s="30"/>
    </row>
    <row r="91" spans="2:86" ht="12.75" customHeight="1">
      <c r="B91" s="30"/>
      <c r="C91" s="30"/>
      <c r="D91" s="30"/>
      <c r="E91" s="6"/>
      <c r="F91" s="26"/>
      <c r="G91" s="27"/>
      <c r="H91" s="24"/>
      <c r="I91" s="24"/>
      <c r="J91" s="24"/>
      <c r="K91" s="28"/>
      <c r="L91" s="27"/>
      <c r="M91" s="27"/>
      <c r="N91" s="73"/>
      <c r="O91" s="27"/>
      <c r="P91" s="24"/>
      <c r="Q91" s="24"/>
      <c r="R91" s="24"/>
      <c r="S91" s="28"/>
      <c r="T91" s="27"/>
      <c r="U91" s="27"/>
      <c r="V91" s="27"/>
      <c r="W91" s="27"/>
      <c r="X91" s="27"/>
      <c r="Y91" s="27"/>
      <c r="Z91" s="6"/>
      <c r="AA91" s="30"/>
      <c r="AB91" s="30"/>
      <c r="AC91" s="30"/>
      <c r="AD91" s="6"/>
      <c r="AE91" s="26"/>
      <c r="AF91" s="27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8"/>
      <c r="AR91" s="27"/>
      <c r="AS91" s="27"/>
      <c r="AT91" s="73"/>
      <c r="AU91" s="27"/>
      <c r="AV91" s="24"/>
      <c r="AW91" s="24"/>
      <c r="AX91" s="24"/>
      <c r="AY91" s="28"/>
      <c r="BA91" s="27"/>
      <c r="BB91" s="27"/>
      <c r="BC91" s="27"/>
      <c r="BD91" s="27"/>
      <c r="BF91" s="6"/>
      <c r="BW91" s="7"/>
      <c r="BX91" s="30"/>
      <c r="BY91" s="30"/>
      <c r="BZ91" s="30"/>
      <c r="CA91" s="6"/>
      <c r="CB91" s="6"/>
      <c r="CC91" s="84"/>
      <c r="CD91" s="6"/>
      <c r="CE91" s="30"/>
      <c r="CF91" s="30"/>
      <c r="CG91" s="30"/>
      <c r="CH91" s="30"/>
    </row>
    <row r="92" spans="2:86" ht="12.75" customHeight="1">
      <c r="B92" s="30"/>
      <c r="C92" s="30"/>
      <c r="D92" s="30"/>
      <c r="E92" s="6"/>
      <c r="F92" s="26"/>
      <c r="G92" s="27"/>
      <c r="H92" s="24"/>
      <c r="I92" s="24"/>
      <c r="J92" s="24"/>
      <c r="K92" s="28"/>
      <c r="L92" s="27"/>
      <c r="M92" s="27"/>
      <c r="N92" s="73"/>
      <c r="O92" s="27"/>
      <c r="P92" s="24"/>
      <c r="Q92" s="24"/>
      <c r="R92" s="24"/>
      <c r="S92" s="28"/>
      <c r="T92" s="27"/>
      <c r="U92" s="27"/>
      <c r="V92" s="27"/>
      <c r="W92" s="27"/>
      <c r="X92" s="27"/>
      <c r="Y92" s="27"/>
      <c r="Z92" s="6"/>
      <c r="AA92" s="30"/>
      <c r="AB92" s="30"/>
      <c r="AC92" s="30"/>
      <c r="AD92" s="6"/>
      <c r="AE92" s="26"/>
      <c r="AF92" s="27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8"/>
      <c r="AR92" s="27"/>
      <c r="AS92" s="27"/>
      <c r="AT92" s="73"/>
      <c r="AU92" s="27"/>
      <c r="AV92" s="24"/>
      <c r="AW92" s="24"/>
      <c r="AX92" s="24"/>
      <c r="AY92" s="28"/>
      <c r="BA92" s="27"/>
      <c r="BB92" s="27"/>
      <c r="BC92" s="27"/>
      <c r="BD92" s="27"/>
      <c r="BF92" s="6"/>
      <c r="BW92" s="7"/>
      <c r="BX92" s="30"/>
      <c r="BY92" s="30"/>
      <c r="BZ92" s="30"/>
      <c r="CA92" s="6"/>
      <c r="CB92" s="6"/>
      <c r="CC92" s="84"/>
      <c r="CD92" s="6"/>
      <c r="CE92" s="30"/>
      <c r="CF92" s="30"/>
      <c r="CG92" s="30"/>
      <c r="CH92" s="30"/>
    </row>
    <row r="93" spans="2:86" ht="12.75" customHeight="1">
      <c r="B93" s="30"/>
      <c r="C93" s="30"/>
      <c r="D93" s="30"/>
      <c r="E93" s="6"/>
      <c r="F93" s="26"/>
      <c r="G93" s="27"/>
      <c r="H93" s="24"/>
      <c r="I93" s="24"/>
      <c r="J93" s="24"/>
      <c r="K93" s="28"/>
      <c r="L93" s="27"/>
      <c r="M93" s="27"/>
      <c r="N93" s="73"/>
      <c r="O93" s="27"/>
      <c r="P93" s="24"/>
      <c r="Q93" s="24"/>
      <c r="R93" s="24"/>
      <c r="S93" s="28"/>
      <c r="T93" s="27"/>
      <c r="U93" s="27"/>
      <c r="V93" s="27"/>
      <c r="W93" s="27"/>
      <c r="X93" s="27"/>
      <c r="Y93" s="27"/>
      <c r="Z93" s="6"/>
      <c r="AA93" s="30"/>
      <c r="AB93" s="30"/>
      <c r="AC93" s="30"/>
      <c r="AD93" s="6"/>
      <c r="AE93" s="26"/>
      <c r="AF93" s="27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8"/>
      <c r="AR93" s="27"/>
      <c r="AS93" s="27"/>
      <c r="AT93" s="73"/>
      <c r="AU93" s="27"/>
      <c r="AV93" s="24"/>
      <c r="AW93" s="24"/>
      <c r="AX93" s="24"/>
      <c r="AY93" s="28"/>
      <c r="BA93" s="27"/>
      <c r="BB93" s="27"/>
      <c r="BC93" s="27"/>
      <c r="BD93" s="27"/>
      <c r="BF93" s="6"/>
      <c r="BW93" s="7"/>
      <c r="BX93" s="30"/>
      <c r="BY93" s="30"/>
      <c r="BZ93" s="30"/>
      <c r="CA93" s="6"/>
      <c r="CB93" s="6"/>
      <c r="CC93" s="84"/>
      <c r="CD93" s="6"/>
      <c r="CE93" s="30"/>
      <c r="CF93" s="30"/>
      <c r="CG93" s="30"/>
      <c r="CH93" s="30"/>
    </row>
    <row r="94" spans="2:86" ht="12.75" customHeight="1">
      <c r="B94" s="30"/>
      <c r="C94" s="30"/>
      <c r="D94" s="30"/>
      <c r="E94" s="6"/>
      <c r="F94" s="26"/>
      <c r="G94" s="27"/>
      <c r="H94" s="24"/>
      <c r="I94" s="24"/>
      <c r="J94" s="24"/>
      <c r="K94" s="28"/>
      <c r="L94" s="27"/>
      <c r="M94" s="27"/>
      <c r="N94" s="73"/>
      <c r="O94" s="27"/>
      <c r="P94" s="24"/>
      <c r="Q94" s="24"/>
      <c r="R94" s="24"/>
      <c r="S94" s="28"/>
      <c r="T94" s="27"/>
      <c r="U94" s="27"/>
      <c r="V94" s="27"/>
      <c r="W94" s="27"/>
      <c r="X94" s="27"/>
      <c r="Y94" s="27"/>
      <c r="Z94" s="6"/>
      <c r="AA94" s="30"/>
      <c r="AB94" s="30"/>
      <c r="AC94" s="30"/>
      <c r="AD94" s="6"/>
      <c r="AE94" s="26"/>
      <c r="AF94" s="27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8"/>
      <c r="AR94" s="27"/>
      <c r="AS94" s="27"/>
      <c r="AT94" s="73"/>
      <c r="AU94" s="27"/>
      <c r="AV94" s="24"/>
      <c r="AW94" s="24"/>
      <c r="AX94" s="24"/>
      <c r="AY94" s="28"/>
      <c r="BA94" s="27"/>
      <c r="BB94" s="27"/>
      <c r="BC94" s="27"/>
      <c r="BD94" s="27"/>
      <c r="BF94" s="6"/>
      <c r="BW94" s="7"/>
      <c r="BX94" s="30"/>
      <c r="BY94" s="30"/>
      <c r="BZ94" s="30"/>
      <c r="CA94" s="6"/>
      <c r="CB94" s="6"/>
      <c r="CC94" s="84"/>
      <c r="CD94" s="6"/>
      <c r="CE94" s="30"/>
      <c r="CF94" s="30"/>
      <c r="CG94" s="30"/>
      <c r="CH94" s="30"/>
    </row>
    <row r="95" spans="2:86" ht="12.75" customHeight="1">
      <c r="B95" s="30"/>
      <c r="C95" s="30"/>
      <c r="D95" s="30"/>
      <c r="E95" s="6"/>
      <c r="F95" s="26"/>
      <c r="G95" s="27"/>
      <c r="H95" s="24"/>
      <c r="I95" s="24"/>
      <c r="J95" s="24"/>
      <c r="K95" s="28"/>
      <c r="L95" s="27"/>
      <c r="M95" s="27"/>
      <c r="N95" s="73"/>
      <c r="O95" s="27"/>
      <c r="P95" s="24"/>
      <c r="Q95" s="24"/>
      <c r="R95" s="24"/>
      <c r="S95" s="28"/>
      <c r="T95" s="27"/>
      <c r="U95" s="27"/>
      <c r="V95" s="27"/>
      <c r="W95" s="27"/>
      <c r="X95" s="27"/>
      <c r="Y95" s="27"/>
      <c r="Z95" s="6"/>
      <c r="AA95" s="30"/>
      <c r="AB95" s="30"/>
      <c r="AC95" s="30"/>
      <c r="AD95" s="6"/>
      <c r="AE95" s="26"/>
      <c r="AF95" s="27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8"/>
      <c r="AR95" s="27"/>
      <c r="AS95" s="27"/>
      <c r="AT95" s="73"/>
      <c r="AU95" s="27"/>
      <c r="AV95" s="24"/>
      <c r="AW95" s="24"/>
      <c r="AX95" s="24"/>
      <c r="AY95" s="28"/>
      <c r="BA95" s="27"/>
      <c r="BB95" s="27"/>
      <c r="BC95" s="27"/>
      <c r="BD95" s="27"/>
      <c r="BF95" s="6"/>
      <c r="BW95" s="7"/>
      <c r="BX95" s="30"/>
      <c r="BY95" s="30"/>
      <c r="BZ95" s="30"/>
      <c r="CA95" s="6"/>
      <c r="CB95" s="6"/>
      <c r="CC95" s="84"/>
      <c r="CD95" s="6"/>
      <c r="CE95" s="30"/>
      <c r="CF95" s="30"/>
      <c r="CG95" s="30"/>
      <c r="CH95" s="30"/>
    </row>
    <row r="96" spans="2:86" ht="12.75" customHeight="1">
      <c r="B96" s="30"/>
      <c r="C96" s="30"/>
      <c r="D96" s="30"/>
      <c r="E96" s="6"/>
      <c r="F96" s="26"/>
      <c r="G96" s="27"/>
      <c r="H96" s="24"/>
      <c r="I96" s="24"/>
      <c r="J96" s="24"/>
      <c r="K96" s="28"/>
      <c r="L96" s="27"/>
      <c r="M96" s="27"/>
      <c r="N96" s="73"/>
      <c r="O96" s="27"/>
      <c r="P96" s="24"/>
      <c r="Q96" s="24"/>
      <c r="R96" s="24"/>
      <c r="S96" s="28"/>
      <c r="T96" s="27"/>
      <c r="U96" s="27"/>
      <c r="V96" s="27"/>
      <c r="W96" s="27"/>
      <c r="X96" s="27"/>
      <c r="Y96" s="27"/>
      <c r="Z96" s="6"/>
      <c r="AA96" s="30"/>
      <c r="AB96" s="30"/>
      <c r="AC96" s="30"/>
      <c r="AD96" s="6"/>
      <c r="AE96" s="26"/>
      <c r="AF96" s="27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8"/>
      <c r="AR96" s="27"/>
      <c r="AS96" s="27"/>
      <c r="AT96" s="73"/>
      <c r="AU96" s="27"/>
      <c r="AV96" s="24"/>
      <c r="AW96" s="24"/>
      <c r="AX96" s="24"/>
      <c r="AY96" s="28"/>
      <c r="BA96" s="27"/>
      <c r="BB96" s="27"/>
      <c r="BC96" s="27"/>
      <c r="BD96" s="27"/>
      <c r="BF96" s="6"/>
      <c r="BW96" s="7"/>
      <c r="BX96" s="30"/>
      <c r="BY96" s="30"/>
      <c r="BZ96" s="30"/>
      <c r="CA96" s="6"/>
      <c r="CB96" s="6"/>
      <c r="CC96" s="84"/>
      <c r="CD96" s="6"/>
      <c r="CE96" s="30"/>
      <c r="CF96" s="30"/>
      <c r="CG96" s="30"/>
      <c r="CH96" s="30"/>
    </row>
    <row r="97" spans="2:86" ht="12.75" customHeight="1">
      <c r="B97" s="30"/>
      <c r="C97" s="30"/>
      <c r="D97" s="30"/>
      <c r="E97" s="6"/>
      <c r="F97" s="26"/>
      <c r="G97" s="27"/>
      <c r="H97" s="24"/>
      <c r="I97" s="24"/>
      <c r="J97" s="24"/>
      <c r="K97" s="28"/>
      <c r="L97" s="27"/>
      <c r="M97" s="27"/>
      <c r="N97" s="73"/>
      <c r="O97" s="27"/>
      <c r="P97" s="24"/>
      <c r="Q97" s="24"/>
      <c r="R97" s="24"/>
      <c r="S97" s="28"/>
      <c r="T97" s="27"/>
      <c r="U97" s="27"/>
      <c r="V97" s="27"/>
      <c r="W97" s="27"/>
      <c r="X97" s="27"/>
      <c r="Y97" s="27"/>
      <c r="Z97" s="6"/>
      <c r="AA97" s="30"/>
      <c r="AB97" s="30"/>
      <c r="AC97" s="30"/>
      <c r="AD97" s="6"/>
      <c r="AE97" s="26"/>
      <c r="AF97" s="27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8"/>
      <c r="AR97" s="27"/>
      <c r="AS97" s="27"/>
      <c r="AT97" s="73"/>
      <c r="AU97" s="27"/>
      <c r="AV97" s="24"/>
      <c r="AW97" s="24"/>
      <c r="AX97" s="24"/>
      <c r="AY97" s="28"/>
      <c r="BA97" s="27"/>
      <c r="BB97" s="27"/>
      <c r="BC97" s="27"/>
      <c r="BD97" s="27"/>
      <c r="BF97" s="6"/>
      <c r="BW97" s="7"/>
      <c r="BX97" s="30"/>
      <c r="BY97" s="30"/>
      <c r="BZ97" s="30"/>
      <c r="CA97" s="6"/>
      <c r="CB97" s="6"/>
      <c r="CC97" s="84"/>
      <c r="CD97" s="6"/>
      <c r="CE97" s="30"/>
      <c r="CF97" s="30"/>
      <c r="CG97" s="30"/>
      <c r="CH97" s="30"/>
    </row>
    <row r="98" spans="2:86" ht="12.75" customHeight="1">
      <c r="B98" s="30"/>
      <c r="C98" s="30"/>
      <c r="D98" s="30"/>
      <c r="E98" s="6"/>
      <c r="F98" s="26"/>
      <c r="G98" s="27"/>
      <c r="H98" s="24"/>
      <c r="I98" s="24"/>
      <c r="J98" s="24"/>
      <c r="K98" s="28"/>
      <c r="L98" s="27"/>
      <c r="M98" s="27"/>
      <c r="N98" s="73"/>
      <c r="O98" s="27"/>
      <c r="P98" s="24"/>
      <c r="Q98" s="24"/>
      <c r="R98" s="24"/>
      <c r="S98" s="28"/>
      <c r="T98" s="27"/>
      <c r="U98" s="27"/>
      <c r="V98" s="27"/>
      <c r="W98" s="27"/>
      <c r="X98" s="27"/>
      <c r="Y98" s="27"/>
      <c r="Z98" s="6"/>
      <c r="AA98" s="30"/>
      <c r="AB98" s="30"/>
      <c r="AC98" s="30"/>
      <c r="AD98" s="6"/>
      <c r="AE98" s="26"/>
      <c r="AF98" s="27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8"/>
      <c r="AR98" s="27"/>
      <c r="AS98" s="27"/>
      <c r="AT98" s="73"/>
      <c r="AU98" s="27"/>
      <c r="AV98" s="24"/>
      <c r="AW98" s="24"/>
      <c r="AX98" s="24"/>
      <c r="AY98" s="28"/>
      <c r="BA98" s="27"/>
      <c r="BB98" s="27"/>
      <c r="BC98" s="27"/>
      <c r="BD98" s="27"/>
      <c r="BF98" s="6"/>
      <c r="BW98" s="7"/>
      <c r="BX98" s="30"/>
      <c r="BY98" s="30"/>
      <c r="BZ98" s="30"/>
      <c r="CA98" s="6"/>
      <c r="CB98" s="6"/>
      <c r="CC98" s="84"/>
      <c r="CD98" s="6"/>
      <c r="CE98" s="30"/>
      <c r="CF98" s="30"/>
      <c r="CG98" s="30"/>
      <c r="CH98" s="30"/>
    </row>
    <row r="99" spans="2:86" ht="12.75" customHeight="1">
      <c r="B99" s="30"/>
      <c r="C99" s="30"/>
      <c r="D99" s="30"/>
      <c r="E99" s="6"/>
      <c r="F99" s="26"/>
      <c r="G99" s="27"/>
      <c r="H99" s="24"/>
      <c r="I99" s="24"/>
      <c r="J99" s="24"/>
      <c r="K99" s="28"/>
      <c r="L99" s="27"/>
      <c r="M99" s="27"/>
      <c r="N99" s="73"/>
      <c r="O99" s="27"/>
      <c r="P99" s="24"/>
      <c r="Q99" s="24"/>
      <c r="R99" s="24"/>
      <c r="S99" s="28"/>
      <c r="T99" s="27"/>
      <c r="U99" s="27"/>
      <c r="V99" s="27"/>
      <c r="W99" s="27"/>
      <c r="X99" s="27"/>
      <c r="Y99" s="27"/>
      <c r="Z99" s="6"/>
      <c r="AA99" s="30"/>
      <c r="AB99" s="30"/>
      <c r="AC99" s="30"/>
      <c r="AD99" s="6"/>
      <c r="AE99" s="26"/>
      <c r="AF99" s="27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8"/>
      <c r="AR99" s="27"/>
      <c r="AS99" s="27"/>
      <c r="AT99" s="73"/>
      <c r="AU99" s="27"/>
      <c r="AV99" s="24"/>
      <c r="AW99" s="24"/>
      <c r="AX99" s="24"/>
      <c r="AY99" s="28"/>
      <c r="BA99" s="27"/>
      <c r="BB99" s="27"/>
      <c r="BC99" s="27"/>
      <c r="BD99" s="27"/>
      <c r="BF99" s="6"/>
      <c r="BW99" s="7"/>
      <c r="BX99" s="30"/>
      <c r="BY99" s="30"/>
      <c r="BZ99" s="30"/>
      <c r="CA99" s="6"/>
      <c r="CB99" s="6"/>
      <c r="CC99" s="84"/>
      <c r="CD99" s="6"/>
      <c r="CE99" s="30"/>
      <c r="CF99" s="30"/>
      <c r="CG99" s="30"/>
      <c r="CH99" s="30"/>
    </row>
    <row r="100" spans="2:86" ht="12.75" customHeight="1">
      <c r="B100" s="30"/>
      <c r="C100" s="30"/>
      <c r="D100" s="30"/>
      <c r="E100" s="6"/>
      <c r="F100" s="26"/>
      <c r="G100" s="27"/>
      <c r="H100" s="24"/>
      <c r="I100" s="24"/>
      <c r="J100" s="24"/>
      <c r="K100" s="28"/>
      <c r="L100" s="27"/>
      <c r="M100" s="27"/>
      <c r="N100" s="73"/>
      <c r="O100" s="27"/>
      <c r="P100" s="24"/>
      <c r="Q100" s="24"/>
      <c r="R100" s="24"/>
      <c r="S100" s="28"/>
      <c r="T100" s="27"/>
      <c r="U100" s="27"/>
      <c r="V100" s="27"/>
      <c r="W100" s="27"/>
      <c r="X100" s="27"/>
      <c r="Y100" s="27"/>
      <c r="Z100" s="6"/>
      <c r="AA100" s="30"/>
      <c r="AB100" s="30"/>
      <c r="AC100" s="30"/>
      <c r="AD100" s="6"/>
      <c r="AE100" s="26"/>
      <c r="AF100" s="27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8"/>
      <c r="AR100" s="27"/>
      <c r="AS100" s="27"/>
      <c r="AT100" s="73"/>
      <c r="AU100" s="27"/>
      <c r="AV100" s="24"/>
      <c r="AW100" s="24"/>
      <c r="AX100" s="24"/>
      <c r="AY100" s="28"/>
      <c r="BA100" s="27"/>
      <c r="BB100" s="27"/>
      <c r="BC100" s="27"/>
      <c r="BD100" s="27"/>
      <c r="BF100" s="6"/>
      <c r="BW100" s="7"/>
      <c r="BX100" s="30"/>
      <c r="BY100" s="30"/>
      <c r="BZ100" s="30"/>
      <c r="CA100" s="6"/>
      <c r="CB100" s="6"/>
      <c r="CC100" s="84"/>
      <c r="CD100" s="6"/>
      <c r="CE100" s="30"/>
      <c r="CF100" s="30"/>
      <c r="CG100" s="30"/>
      <c r="CH100" s="30"/>
    </row>
    <row r="101" spans="2:86" ht="12.75" customHeight="1">
      <c r="B101" s="30"/>
      <c r="C101" s="30"/>
      <c r="D101" s="30"/>
      <c r="E101" s="6"/>
      <c r="F101" s="26"/>
      <c r="G101" s="27"/>
      <c r="H101" s="24"/>
      <c r="I101" s="24"/>
      <c r="J101" s="24"/>
      <c r="K101" s="28"/>
      <c r="L101" s="27"/>
      <c r="M101" s="27"/>
      <c r="N101" s="73"/>
      <c r="O101" s="27"/>
      <c r="P101" s="24"/>
      <c r="Q101" s="24"/>
      <c r="R101" s="24"/>
      <c r="S101" s="28"/>
      <c r="T101" s="27"/>
      <c r="U101" s="27"/>
      <c r="V101" s="27"/>
      <c r="W101" s="27"/>
      <c r="X101" s="27"/>
      <c r="Y101" s="27"/>
      <c r="Z101" s="6"/>
      <c r="AA101" s="30"/>
      <c r="AB101" s="30"/>
      <c r="AC101" s="30"/>
      <c r="AD101" s="6"/>
      <c r="AE101" s="26"/>
      <c r="AF101" s="27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8"/>
      <c r="AR101" s="27"/>
      <c r="AS101" s="27"/>
      <c r="AT101" s="73"/>
      <c r="AU101" s="27"/>
      <c r="AV101" s="24"/>
      <c r="AW101" s="24"/>
      <c r="AX101" s="24"/>
      <c r="AY101" s="28"/>
      <c r="BA101" s="27"/>
      <c r="BB101" s="27"/>
      <c r="BC101" s="27"/>
      <c r="BD101" s="27"/>
      <c r="BF101" s="6"/>
      <c r="BW101" s="7"/>
      <c r="BX101" s="30"/>
      <c r="BY101" s="30"/>
      <c r="BZ101" s="30"/>
      <c r="CA101" s="6"/>
      <c r="CB101" s="6"/>
      <c r="CC101" s="84"/>
      <c r="CD101" s="6"/>
      <c r="CE101" s="30"/>
      <c r="CF101" s="30"/>
      <c r="CG101" s="30"/>
      <c r="CH101" s="30"/>
    </row>
    <row r="102" spans="2:86" ht="12.75" customHeight="1">
      <c r="B102" s="30"/>
      <c r="C102" s="30"/>
      <c r="D102" s="30"/>
      <c r="E102" s="6"/>
      <c r="F102" s="26"/>
      <c r="G102" s="27"/>
      <c r="H102" s="24"/>
      <c r="I102" s="24"/>
      <c r="J102" s="24"/>
      <c r="K102" s="28"/>
      <c r="L102" s="27"/>
      <c r="M102" s="27"/>
      <c r="N102" s="73"/>
      <c r="O102" s="27"/>
      <c r="P102" s="24"/>
      <c r="Q102" s="24"/>
      <c r="R102" s="24"/>
      <c r="S102" s="28"/>
      <c r="T102" s="27"/>
      <c r="U102" s="27"/>
      <c r="V102" s="27"/>
      <c r="W102" s="27"/>
      <c r="X102" s="27"/>
      <c r="Y102" s="27"/>
      <c r="Z102" s="6"/>
      <c r="AA102" s="30"/>
      <c r="AB102" s="30"/>
      <c r="AC102" s="30"/>
      <c r="AD102" s="6"/>
      <c r="AE102" s="26"/>
      <c r="AF102" s="27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8"/>
      <c r="AR102" s="27"/>
      <c r="AS102" s="27"/>
      <c r="AT102" s="73"/>
      <c r="AU102" s="27"/>
      <c r="AV102" s="24"/>
      <c r="AW102" s="24"/>
      <c r="AX102" s="24"/>
      <c r="AY102" s="28"/>
      <c r="BA102" s="27"/>
      <c r="BB102" s="27"/>
      <c r="BC102" s="27"/>
      <c r="BD102" s="27"/>
      <c r="BF102" s="6"/>
      <c r="BW102" s="7"/>
      <c r="BX102" s="30"/>
      <c r="BY102" s="30"/>
      <c r="BZ102" s="30"/>
      <c r="CA102" s="6"/>
      <c r="CB102" s="6"/>
      <c r="CC102" s="84"/>
      <c r="CD102" s="6"/>
      <c r="CE102" s="30"/>
      <c r="CF102" s="30"/>
      <c r="CG102" s="30"/>
      <c r="CH102" s="30"/>
    </row>
    <row r="103" spans="2:86" ht="12.75" customHeight="1">
      <c r="B103" s="30"/>
      <c r="C103" s="30"/>
      <c r="D103" s="30"/>
      <c r="E103" s="6"/>
      <c r="F103" s="26"/>
      <c r="G103" s="27"/>
      <c r="H103" s="24"/>
      <c r="I103" s="24"/>
      <c r="J103" s="24"/>
      <c r="K103" s="28"/>
      <c r="L103" s="27"/>
      <c r="M103" s="27"/>
      <c r="N103" s="73"/>
      <c r="O103" s="27"/>
      <c r="P103" s="24"/>
      <c r="Q103" s="24"/>
      <c r="R103" s="24"/>
      <c r="S103" s="28"/>
      <c r="T103" s="27"/>
      <c r="U103" s="27"/>
      <c r="V103" s="27"/>
      <c r="W103" s="27"/>
      <c r="X103" s="27"/>
      <c r="Y103" s="27"/>
      <c r="Z103" s="6"/>
      <c r="AA103" s="30"/>
      <c r="AB103" s="30"/>
      <c r="AC103" s="30"/>
      <c r="AD103" s="6"/>
      <c r="AE103" s="26"/>
      <c r="AF103" s="27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8"/>
      <c r="AR103" s="27"/>
      <c r="AS103" s="27"/>
      <c r="AT103" s="73"/>
      <c r="AU103" s="27"/>
      <c r="AV103" s="24"/>
      <c r="AW103" s="24"/>
      <c r="AX103" s="24"/>
      <c r="AY103" s="28"/>
      <c r="BA103" s="27"/>
      <c r="BB103" s="27"/>
      <c r="BC103" s="27"/>
      <c r="BD103" s="27"/>
      <c r="BF103" s="6"/>
      <c r="BW103" s="7"/>
      <c r="BX103" s="30"/>
      <c r="BY103" s="30"/>
      <c r="BZ103" s="30"/>
      <c r="CA103" s="6"/>
      <c r="CB103" s="6"/>
      <c r="CC103" s="84"/>
      <c r="CD103" s="6"/>
      <c r="CE103" s="30"/>
      <c r="CF103" s="30"/>
      <c r="CG103" s="30"/>
      <c r="CH103" s="30"/>
    </row>
    <row r="104" spans="2:86" ht="12.75" customHeight="1">
      <c r="B104" s="30"/>
      <c r="C104" s="30"/>
      <c r="D104" s="30"/>
      <c r="E104" s="6"/>
      <c r="F104" s="26"/>
      <c r="G104" s="27"/>
      <c r="H104" s="24"/>
      <c r="I104" s="24"/>
      <c r="J104" s="24"/>
      <c r="K104" s="28"/>
      <c r="L104" s="27"/>
      <c r="M104" s="27"/>
      <c r="N104" s="73"/>
      <c r="O104" s="27"/>
      <c r="P104" s="24"/>
      <c r="Q104" s="24"/>
      <c r="R104" s="24"/>
      <c r="S104" s="28"/>
      <c r="T104" s="27"/>
      <c r="U104" s="27"/>
      <c r="V104" s="27"/>
      <c r="W104" s="27"/>
      <c r="X104" s="27"/>
      <c r="Y104" s="27"/>
      <c r="Z104" s="6"/>
      <c r="AA104" s="30"/>
      <c r="AB104" s="30"/>
      <c r="AC104" s="30"/>
      <c r="AD104" s="6"/>
      <c r="AE104" s="26"/>
      <c r="AF104" s="27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8"/>
      <c r="AR104" s="27"/>
      <c r="AS104" s="27"/>
      <c r="AT104" s="73"/>
      <c r="AU104" s="27"/>
      <c r="AV104" s="24"/>
      <c r="AW104" s="24"/>
      <c r="AX104" s="24"/>
      <c r="AY104" s="28"/>
      <c r="BA104" s="27"/>
      <c r="BB104" s="27"/>
      <c r="BC104" s="27"/>
      <c r="BD104" s="27"/>
      <c r="BF104" s="6"/>
      <c r="BW104" s="7"/>
      <c r="BX104" s="30"/>
      <c r="BY104" s="30"/>
      <c r="BZ104" s="30"/>
      <c r="CA104" s="6"/>
      <c r="CB104" s="6"/>
      <c r="CC104" s="84"/>
      <c r="CD104" s="6"/>
      <c r="CE104" s="30"/>
      <c r="CF104" s="30"/>
      <c r="CG104" s="30"/>
      <c r="CH104" s="30"/>
    </row>
    <row r="105" spans="2:86" ht="12.75" customHeight="1">
      <c r="B105" s="30"/>
      <c r="C105" s="30"/>
      <c r="D105" s="30"/>
      <c r="E105" s="6"/>
      <c r="F105" s="26"/>
      <c r="G105" s="27"/>
      <c r="H105" s="24"/>
      <c r="I105" s="24"/>
      <c r="J105" s="24"/>
      <c r="K105" s="28"/>
      <c r="L105" s="27"/>
      <c r="M105" s="27"/>
      <c r="N105" s="73"/>
      <c r="O105" s="27"/>
      <c r="P105" s="24"/>
      <c r="Q105" s="24"/>
      <c r="R105" s="24"/>
      <c r="S105" s="28"/>
      <c r="T105" s="27"/>
      <c r="U105" s="27"/>
      <c r="V105" s="27"/>
      <c r="W105" s="27"/>
      <c r="X105" s="27"/>
      <c r="Y105" s="27"/>
      <c r="Z105" s="6"/>
      <c r="AA105" s="30"/>
      <c r="AB105" s="30"/>
      <c r="AC105" s="30"/>
      <c r="AD105" s="6"/>
      <c r="AE105" s="26"/>
      <c r="AF105" s="27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8"/>
      <c r="AR105" s="27"/>
      <c r="AS105" s="27"/>
      <c r="AT105" s="73"/>
      <c r="AU105" s="27"/>
      <c r="AV105" s="24"/>
      <c r="AW105" s="24"/>
      <c r="AX105" s="24"/>
      <c r="AY105" s="28"/>
      <c r="BA105" s="27"/>
      <c r="BB105" s="27"/>
      <c r="BC105" s="27"/>
      <c r="BD105" s="27"/>
      <c r="BF105" s="6"/>
      <c r="BW105" s="7"/>
      <c r="BX105" s="30"/>
      <c r="BY105" s="30"/>
      <c r="BZ105" s="30"/>
      <c r="CA105" s="6"/>
      <c r="CB105" s="6"/>
      <c r="CC105" s="84"/>
      <c r="CD105" s="6"/>
      <c r="CE105" s="30"/>
      <c r="CF105" s="30"/>
      <c r="CG105" s="30"/>
      <c r="CH105" s="30"/>
    </row>
    <row r="106" spans="2:86" ht="12.75" customHeight="1">
      <c r="B106" s="30"/>
      <c r="C106" s="30"/>
      <c r="D106" s="30"/>
      <c r="E106" s="6"/>
      <c r="F106" s="26"/>
      <c r="G106" s="27"/>
      <c r="H106" s="24"/>
      <c r="I106" s="24"/>
      <c r="J106" s="24"/>
      <c r="K106" s="28"/>
      <c r="L106" s="27"/>
      <c r="M106" s="27"/>
      <c r="N106" s="73"/>
      <c r="O106" s="27"/>
      <c r="P106" s="24"/>
      <c r="Q106" s="24"/>
      <c r="R106" s="24"/>
      <c r="S106" s="28"/>
      <c r="T106" s="27"/>
      <c r="U106" s="27"/>
      <c r="V106" s="27"/>
      <c r="W106" s="27"/>
      <c r="X106" s="27"/>
      <c r="Y106" s="27"/>
      <c r="Z106" s="6"/>
      <c r="AA106" s="30"/>
      <c r="AB106" s="30"/>
      <c r="AC106" s="30"/>
      <c r="AD106" s="6"/>
      <c r="AE106" s="26"/>
      <c r="AF106" s="27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8"/>
      <c r="AR106" s="27"/>
      <c r="AS106" s="27"/>
      <c r="AT106" s="73"/>
      <c r="AU106" s="27"/>
      <c r="AV106" s="24"/>
      <c r="AW106" s="24"/>
      <c r="AX106" s="24"/>
      <c r="AY106" s="28"/>
      <c r="BA106" s="27"/>
      <c r="BB106" s="27"/>
      <c r="BC106" s="27"/>
      <c r="BD106" s="27"/>
      <c r="BF106" s="6"/>
      <c r="BW106" s="7"/>
      <c r="BX106" s="30"/>
      <c r="BY106" s="30"/>
      <c r="BZ106" s="30"/>
      <c r="CA106" s="6"/>
      <c r="CB106" s="6"/>
      <c r="CC106" s="84"/>
      <c r="CD106" s="6"/>
      <c r="CE106" s="30"/>
      <c r="CF106" s="30"/>
      <c r="CG106" s="30"/>
      <c r="CH106" s="30"/>
    </row>
    <row r="107" spans="2:86" ht="12.75" customHeight="1">
      <c r="B107" s="30"/>
      <c r="C107" s="30"/>
      <c r="D107" s="30"/>
      <c r="E107" s="6"/>
      <c r="F107" s="26"/>
      <c r="G107" s="27"/>
      <c r="H107" s="24"/>
      <c r="I107" s="24"/>
      <c r="J107" s="24"/>
      <c r="K107" s="28"/>
      <c r="L107" s="27"/>
      <c r="M107" s="27"/>
      <c r="N107" s="73"/>
      <c r="O107" s="27"/>
      <c r="P107" s="24"/>
      <c r="Q107" s="24"/>
      <c r="R107" s="24"/>
      <c r="S107" s="28"/>
      <c r="T107" s="27"/>
      <c r="U107" s="27"/>
      <c r="V107" s="27"/>
      <c r="W107" s="27"/>
      <c r="X107" s="27"/>
      <c r="Y107" s="27"/>
      <c r="Z107" s="6"/>
      <c r="AA107" s="30"/>
      <c r="AB107" s="30"/>
      <c r="AC107" s="30"/>
      <c r="AD107" s="6"/>
      <c r="AE107" s="26"/>
      <c r="AF107" s="27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8"/>
      <c r="AR107" s="27"/>
      <c r="AS107" s="27"/>
      <c r="AT107" s="73"/>
      <c r="AU107" s="27"/>
      <c r="AV107" s="24"/>
      <c r="AW107" s="24"/>
      <c r="AX107" s="24"/>
      <c r="AY107" s="28"/>
      <c r="BA107" s="27"/>
      <c r="BB107" s="27"/>
      <c r="BC107" s="27"/>
      <c r="BD107" s="27"/>
      <c r="BF107" s="6"/>
      <c r="BW107" s="7"/>
      <c r="BX107" s="30"/>
      <c r="BY107" s="30"/>
      <c r="BZ107" s="30"/>
      <c r="CA107" s="6"/>
      <c r="CB107" s="6"/>
      <c r="CC107" s="84"/>
      <c r="CD107" s="6"/>
      <c r="CE107" s="30"/>
      <c r="CF107" s="30"/>
      <c r="CG107" s="30"/>
      <c r="CH107" s="30"/>
    </row>
    <row r="108" spans="2:86" ht="12.75" customHeight="1">
      <c r="B108" s="30"/>
      <c r="C108" s="30"/>
      <c r="D108" s="30"/>
      <c r="E108" s="6"/>
      <c r="F108" s="26"/>
      <c r="G108" s="27"/>
      <c r="H108" s="24"/>
      <c r="I108" s="24"/>
      <c r="J108" s="24"/>
      <c r="K108" s="28"/>
      <c r="L108" s="27"/>
      <c r="M108" s="27"/>
      <c r="N108" s="73"/>
      <c r="O108" s="27"/>
      <c r="P108" s="24"/>
      <c r="Q108" s="24"/>
      <c r="R108" s="24"/>
      <c r="S108" s="28"/>
      <c r="T108" s="27"/>
      <c r="U108" s="27"/>
      <c r="V108" s="27"/>
      <c r="W108" s="27"/>
      <c r="X108" s="27"/>
      <c r="Y108" s="27"/>
      <c r="Z108" s="6"/>
      <c r="AA108" s="30"/>
      <c r="AB108" s="30"/>
      <c r="AC108" s="30"/>
      <c r="AD108" s="6"/>
      <c r="AE108" s="26"/>
      <c r="AF108" s="27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8"/>
      <c r="AR108" s="27"/>
      <c r="AS108" s="27"/>
      <c r="AT108" s="73"/>
      <c r="AU108" s="27"/>
      <c r="AV108" s="24"/>
      <c r="AW108" s="24"/>
      <c r="AX108" s="24"/>
      <c r="AY108" s="28"/>
      <c r="BA108" s="27"/>
      <c r="BB108" s="27"/>
      <c r="BC108" s="27"/>
      <c r="BD108" s="27"/>
      <c r="BF108" s="6"/>
      <c r="BW108" s="7"/>
      <c r="BX108" s="30"/>
      <c r="BY108" s="30"/>
      <c r="BZ108" s="30"/>
      <c r="CA108" s="6"/>
      <c r="CB108" s="6"/>
      <c r="CC108" s="84"/>
      <c r="CD108" s="6"/>
      <c r="CE108" s="30"/>
      <c r="CF108" s="30"/>
      <c r="CG108" s="30"/>
      <c r="CH108" s="30"/>
    </row>
    <row r="109" spans="2:86" ht="12.75" customHeight="1">
      <c r="B109" s="30"/>
      <c r="C109" s="30"/>
      <c r="D109" s="30"/>
      <c r="E109" s="6"/>
      <c r="F109" s="26"/>
      <c r="G109" s="27"/>
      <c r="H109" s="24"/>
      <c r="I109" s="24"/>
      <c r="J109" s="24"/>
      <c r="K109" s="28"/>
      <c r="L109" s="27"/>
      <c r="M109" s="27"/>
      <c r="N109" s="73"/>
      <c r="O109" s="27"/>
      <c r="P109" s="24"/>
      <c r="Q109" s="24"/>
      <c r="R109" s="24"/>
      <c r="S109" s="28"/>
      <c r="T109" s="27"/>
      <c r="U109" s="27"/>
      <c r="V109" s="27"/>
      <c r="W109" s="27"/>
      <c r="X109" s="27"/>
      <c r="Y109" s="27"/>
      <c r="Z109" s="6"/>
      <c r="AA109" s="30"/>
      <c r="AB109" s="30"/>
      <c r="AC109" s="30"/>
      <c r="AD109" s="6"/>
      <c r="AE109" s="26"/>
      <c r="AF109" s="27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8"/>
      <c r="AR109" s="27"/>
      <c r="AS109" s="27"/>
      <c r="AT109" s="73"/>
      <c r="AU109" s="27"/>
      <c r="AV109" s="24"/>
      <c r="AW109" s="24"/>
      <c r="AX109" s="24"/>
      <c r="AY109" s="28"/>
      <c r="BA109" s="27"/>
      <c r="BB109" s="27"/>
      <c r="BC109" s="27"/>
      <c r="BD109" s="27"/>
      <c r="BF109" s="6"/>
      <c r="BW109" s="7"/>
      <c r="BX109" s="30"/>
      <c r="BY109" s="30"/>
      <c r="BZ109" s="30"/>
      <c r="CA109" s="6"/>
      <c r="CB109" s="6"/>
      <c r="CC109" s="84"/>
      <c r="CD109" s="6"/>
      <c r="CE109" s="30"/>
      <c r="CF109" s="30"/>
      <c r="CG109" s="30"/>
      <c r="CH109" s="30"/>
    </row>
    <row r="110" spans="2:86" ht="12.75" customHeight="1">
      <c r="B110" s="30"/>
      <c r="C110" s="30"/>
      <c r="D110" s="30"/>
      <c r="E110" s="6"/>
      <c r="F110" s="26"/>
      <c r="G110" s="27"/>
      <c r="H110" s="24"/>
      <c r="I110" s="24"/>
      <c r="J110" s="24"/>
      <c r="K110" s="28"/>
      <c r="L110" s="27"/>
      <c r="M110" s="27"/>
      <c r="N110" s="73"/>
      <c r="O110" s="27"/>
      <c r="P110" s="24"/>
      <c r="Q110" s="24"/>
      <c r="R110" s="24"/>
      <c r="S110" s="28"/>
      <c r="T110" s="27"/>
      <c r="U110" s="27"/>
      <c r="V110" s="27"/>
      <c r="W110" s="27"/>
      <c r="X110" s="27"/>
      <c r="Y110" s="27"/>
      <c r="Z110" s="6"/>
      <c r="AA110" s="30"/>
      <c r="AB110" s="30"/>
      <c r="AC110" s="30"/>
      <c r="AD110" s="6"/>
      <c r="AE110" s="26"/>
      <c r="AF110" s="27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8"/>
      <c r="AR110" s="27"/>
      <c r="AS110" s="27"/>
      <c r="AT110" s="73"/>
      <c r="AU110" s="27"/>
      <c r="AV110" s="24"/>
      <c r="AW110" s="24"/>
      <c r="AX110" s="24"/>
      <c r="AY110" s="28"/>
      <c r="BA110" s="27"/>
      <c r="BB110" s="27"/>
      <c r="BC110" s="27"/>
      <c r="BD110" s="27"/>
      <c r="BF110" s="6"/>
      <c r="BW110" s="7"/>
      <c r="BX110" s="30"/>
      <c r="BY110" s="30"/>
      <c r="BZ110" s="30"/>
      <c r="CA110" s="6"/>
      <c r="CB110" s="6"/>
      <c r="CC110" s="84"/>
      <c r="CD110" s="6"/>
      <c r="CE110" s="30"/>
      <c r="CF110" s="30"/>
      <c r="CG110" s="30"/>
      <c r="CH110" s="30"/>
    </row>
    <row r="111" spans="2:86" ht="12.75" customHeight="1">
      <c r="B111" s="30"/>
      <c r="C111" s="30"/>
      <c r="D111" s="30"/>
      <c r="E111" s="6"/>
      <c r="F111" s="26"/>
      <c r="G111" s="27"/>
      <c r="H111" s="24"/>
      <c r="I111" s="24"/>
      <c r="J111" s="24"/>
      <c r="K111" s="28"/>
      <c r="L111" s="27"/>
      <c r="M111" s="27"/>
      <c r="N111" s="73"/>
      <c r="O111" s="27"/>
      <c r="P111" s="24"/>
      <c r="Q111" s="24"/>
      <c r="R111" s="24"/>
      <c r="S111" s="28"/>
      <c r="T111" s="27"/>
      <c r="U111" s="27"/>
      <c r="V111" s="27"/>
      <c r="W111" s="27"/>
      <c r="X111" s="27"/>
      <c r="Y111" s="27"/>
      <c r="Z111" s="6"/>
      <c r="AA111" s="30"/>
      <c r="AB111" s="30"/>
      <c r="AC111" s="30"/>
      <c r="AD111" s="6"/>
      <c r="AE111" s="26"/>
      <c r="AF111" s="27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8"/>
      <c r="AR111" s="27"/>
      <c r="AS111" s="27"/>
      <c r="AT111" s="73"/>
      <c r="AU111" s="27"/>
      <c r="AV111" s="24"/>
      <c r="AW111" s="24"/>
      <c r="AX111" s="24"/>
      <c r="AY111" s="28"/>
      <c r="BA111" s="27"/>
      <c r="BB111" s="27"/>
      <c r="BC111" s="27"/>
      <c r="BD111" s="27"/>
      <c r="BF111" s="6"/>
      <c r="BW111" s="7"/>
      <c r="BX111" s="30"/>
      <c r="BY111" s="30"/>
      <c r="BZ111" s="30"/>
      <c r="CA111" s="6"/>
      <c r="CB111" s="6"/>
      <c r="CC111" s="84"/>
      <c r="CD111" s="6"/>
      <c r="CE111" s="30"/>
      <c r="CF111" s="30"/>
      <c r="CG111" s="30"/>
      <c r="CH111" s="30"/>
    </row>
    <row r="112" spans="2:86" ht="12.75" customHeight="1">
      <c r="B112" s="30"/>
      <c r="C112" s="30"/>
      <c r="D112" s="30"/>
      <c r="E112" s="6"/>
      <c r="F112" s="26"/>
      <c r="G112" s="27"/>
      <c r="H112" s="24"/>
      <c r="I112" s="24"/>
      <c r="J112" s="24"/>
      <c r="K112" s="28"/>
      <c r="L112" s="27"/>
      <c r="M112" s="27"/>
      <c r="N112" s="73"/>
      <c r="O112" s="27"/>
      <c r="P112" s="24"/>
      <c r="Q112" s="24"/>
      <c r="R112" s="24"/>
      <c r="S112" s="28"/>
      <c r="T112" s="27"/>
      <c r="U112" s="27"/>
      <c r="V112" s="27"/>
      <c r="W112" s="27"/>
      <c r="X112" s="27"/>
      <c r="Y112" s="27"/>
      <c r="Z112" s="6"/>
      <c r="AA112" s="30"/>
      <c r="AB112" s="30"/>
      <c r="AC112" s="30"/>
      <c r="AD112" s="6"/>
      <c r="AE112" s="26"/>
      <c r="AF112" s="27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8"/>
      <c r="AR112" s="27"/>
      <c r="AS112" s="27"/>
      <c r="AT112" s="73"/>
      <c r="AU112" s="27"/>
      <c r="AV112" s="24"/>
      <c r="AW112" s="24"/>
      <c r="AX112" s="24"/>
      <c r="AY112" s="28"/>
      <c r="BA112" s="27"/>
      <c r="BB112" s="27"/>
      <c r="BC112" s="27"/>
      <c r="BD112" s="27"/>
      <c r="BF112" s="6"/>
      <c r="BW112" s="7"/>
      <c r="BX112" s="30"/>
      <c r="BY112" s="30"/>
      <c r="BZ112" s="30"/>
      <c r="CA112" s="6"/>
      <c r="CB112" s="6"/>
      <c r="CC112" s="84"/>
      <c r="CD112" s="6"/>
      <c r="CE112" s="30"/>
      <c r="CF112" s="30"/>
      <c r="CG112" s="30"/>
      <c r="CH112" s="30"/>
    </row>
    <row r="113" spans="2:86" ht="12.75" customHeight="1">
      <c r="B113" s="30"/>
      <c r="C113" s="30"/>
      <c r="D113" s="30"/>
      <c r="E113" s="6"/>
      <c r="F113" s="26"/>
      <c r="G113" s="27"/>
      <c r="H113" s="24"/>
      <c r="I113" s="24"/>
      <c r="J113" s="24"/>
      <c r="K113" s="28"/>
      <c r="L113" s="27"/>
      <c r="M113" s="27"/>
      <c r="N113" s="73"/>
      <c r="O113" s="27"/>
      <c r="P113" s="24"/>
      <c r="Q113" s="24"/>
      <c r="R113" s="24"/>
      <c r="S113" s="28"/>
      <c r="T113" s="27"/>
      <c r="U113" s="27"/>
      <c r="V113" s="27"/>
      <c r="W113" s="27"/>
      <c r="X113" s="27"/>
      <c r="Y113" s="27"/>
      <c r="Z113" s="6"/>
      <c r="AA113" s="30"/>
      <c r="AB113" s="30"/>
      <c r="AC113" s="30"/>
      <c r="AD113" s="6"/>
      <c r="AE113" s="26"/>
      <c r="AF113" s="27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8"/>
      <c r="AR113" s="27"/>
      <c r="AS113" s="27"/>
      <c r="AT113" s="73"/>
      <c r="AU113" s="27"/>
      <c r="AV113" s="24"/>
      <c r="AW113" s="24"/>
      <c r="AX113" s="24"/>
      <c r="AY113" s="28"/>
      <c r="BA113" s="27"/>
      <c r="BB113" s="27"/>
      <c r="BC113" s="27"/>
      <c r="BD113" s="27"/>
      <c r="BF113" s="6"/>
      <c r="BW113" s="7"/>
      <c r="BX113" s="30"/>
      <c r="BY113" s="30"/>
      <c r="BZ113" s="30"/>
      <c r="CA113" s="6"/>
      <c r="CB113" s="6"/>
      <c r="CC113" s="84"/>
      <c r="CD113" s="6"/>
      <c r="CE113" s="30"/>
      <c r="CF113" s="30"/>
      <c r="CG113" s="30"/>
      <c r="CH113" s="30"/>
    </row>
    <row r="114" spans="2:86" ht="12.75" customHeight="1">
      <c r="B114" s="30"/>
      <c r="C114" s="30"/>
      <c r="D114" s="30"/>
      <c r="E114" s="6"/>
      <c r="F114" s="26"/>
      <c r="G114" s="27"/>
      <c r="H114" s="24"/>
      <c r="I114" s="24"/>
      <c r="J114" s="24"/>
      <c r="K114" s="28"/>
      <c r="L114" s="27"/>
      <c r="M114" s="27"/>
      <c r="N114" s="73"/>
      <c r="O114" s="27"/>
      <c r="P114" s="24"/>
      <c r="Q114" s="24"/>
      <c r="R114" s="24"/>
      <c r="S114" s="28"/>
      <c r="T114" s="27"/>
      <c r="U114" s="27"/>
      <c r="V114" s="27"/>
      <c r="W114" s="27"/>
      <c r="X114" s="27"/>
      <c r="Y114" s="27"/>
      <c r="Z114" s="6"/>
      <c r="AA114" s="30"/>
      <c r="AB114" s="30"/>
      <c r="AC114" s="30"/>
      <c r="AD114" s="6"/>
      <c r="AE114" s="26"/>
      <c r="AF114" s="27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8"/>
      <c r="AR114" s="27"/>
      <c r="AS114" s="27"/>
      <c r="AT114" s="73"/>
      <c r="AU114" s="27"/>
      <c r="AV114" s="24"/>
      <c r="AW114" s="24"/>
      <c r="AX114" s="24"/>
      <c r="AY114" s="28"/>
      <c r="BA114" s="27"/>
      <c r="BB114" s="27"/>
      <c r="BC114" s="27"/>
      <c r="BD114" s="27"/>
      <c r="BF114" s="6"/>
      <c r="BW114" s="7"/>
      <c r="BX114" s="30"/>
      <c r="BY114" s="30"/>
      <c r="BZ114" s="30"/>
      <c r="CA114" s="6"/>
      <c r="CB114" s="6"/>
      <c r="CC114" s="84"/>
      <c r="CD114" s="6"/>
      <c r="CE114" s="30"/>
      <c r="CF114" s="30"/>
      <c r="CG114" s="30"/>
      <c r="CH114" s="30"/>
    </row>
    <row r="115" spans="2:86" ht="12.75" customHeight="1">
      <c r="B115" s="30"/>
      <c r="C115" s="30"/>
      <c r="D115" s="30"/>
      <c r="E115" s="6"/>
      <c r="F115" s="26"/>
      <c r="G115" s="27"/>
      <c r="H115" s="24"/>
      <c r="I115" s="24"/>
      <c r="J115" s="24"/>
      <c r="K115" s="28"/>
      <c r="L115" s="27"/>
      <c r="M115" s="27"/>
      <c r="N115" s="73"/>
      <c r="O115" s="27"/>
      <c r="P115" s="24"/>
      <c r="Q115" s="24"/>
      <c r="R115" s="24"/>
      <c r="S115" s="28"/>
      <c r="T115" s="27"/>
      <c r="U115" s="27"/>
      <c r="V115" s="27"/>
      <c r="W115" s="27"/>
      <c r="X115" s="27"/>
      <c r="Y115" s="27"/>
      <c r="Z115" s="6"/>
      <c r="AA115" s="30"/>
      <c r="AB115" s="30"/>
      <c r="AC115" s="30"/>
      <c r="AD115" s="6"/>
      <c r="AE115" s="26"/>
      <c r="AF115" s="27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8"/>
      <c r="AR115" s="27"/>
      <c r="AS115" s="27"/>
      <c r="AT115" s="73"/>
      <c r="AU115" s="27"/>
      <c r="AV115" s="24"/>
      <c r="AW115" s="24"/>
      <c r="AX115" s="24"/>
      <c r="AY115" s="28"/>
      <c r="BA115" s="27"/>
      <c r="BB115" s="27"/>
      <c r="BC115" s="27"/>
      <c r="BD115" s="27"/>
      <c r="BF115" s="6"/>
      <c r="BW115" s="7"/>
      <c r="BX115" s="30"/>
      <c r="BY115" s="30"/>
      <c r="BZ115" s="30"/>
      <c r="CA115" s="6"/>
      <c r="CB115" s="6"/>
      <c r="CC115" s="84"/>
      <c r="CD115" s="6"/>
      <c r="CE115" s="30"/>
      <c r="CF115" s="30"/>
      <c r="CG115" s="30"/>
      <c r="CH115" s="30"/>
    </row>
    <row r="116" spans="2:86" ht="12.75" customHeight="1">
      <c r="B116" s="30"/>
      <c r="C116" s="30"/>
      <c r="D116" s="30"/>
      <c r="E116" s="6"/>
      <c r="F116" s="26"/>
      <c r="G116" s="27"/>
      <c r="H116" s="24"/>
      <c r="I116" s="24"/>
      <c r="J116" s="24"/>
      <c r="K116" s="28"/>
      <c r="L116" s="27"/>
      <c r="M116" s="27"/>
      <c r="N116" s="73"/>
      <c r="O116" s="27"/>
      <c r="P116" s="24"/>
      <c r="Q116" s="24"/>
      <c r="R116" s="24"/>
      <c r="S116" s="28"/>
      <c r="T116" s="27"/>
      <c r="U116" s="27"/>
      <c r="V116" s="27"/>
      <c r="W116" s="27"/>
      <c r="X116" s="27"/>
      <c r="Y116" s="27"/>
      <c r="Z116" s="6"/>
      <c r="AA116" s="30"/>
      <c r="AB116" s="30"/>
      <c r="AC116" s="30"/>
      <c r="AD116" s="6"/>
      <c r="AE116" s="26"/>
      <c r="AF116" s="27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8"/>
      <c r="AR116" s="27"/>
      <c r="AS116" s="27"/>
      <c r="AT116" s="73"/>
      <c r="AU116" s="27"/>
      <c r="AV116" s="24"/>
      <c r="AW116" s="24"/>
      <c r="AX116" s="24"/>
      <c r="AY116" s="28"/>
      <c r="BA116" s="27"/>
      <c r="BB116" s="27"/>
      <c r="BC116" s="27"/>
      <c r="BD116" s="27"/>
      <c r="BF116" s="6"/>
      <c r="BW116" s="7"/>
      <c r="BX116" s="30"/>
      <c r="BY116" s="30"/>
      <c r="BZ116" s="30"/>
      <c r="CA116" s="6"/>
      <c r="CB116" s="6"/>
      <c r="CC116" s="84"/>
      <c r="CD116" s="6"/>
      <c r="CE116" s="30"/>
      <c r="CF116" s="30"/>
      <c r="CG116" s="30"/>
      <c r="CH116" s="30"/>
    </row>
    <row r="117" spans="2:86" ht="12.75" customHeight="1">
      <c r="B117" s="30"/>
      <c r="C117" s="30"/>
      <c r="D117" s="30"/>
      <c r="E117" s="6"/>
      <c r="F117" s="26"/>
      <c r="G117" s="27"/>
      <c r="H117" s="24"/>
      <c r="I117" s="24"/>
      <c r="J117" s="24"/>
      <c r="K117" s="28"/>
      <c r="L117" s="27"/>
      <c r="M117" s="27"/>
      <c r="N117" s="73"/>
      <c r="O117" s="27"/>
      <c r="P117" s="24"/>
      <c r="Q117" s="24"/>
      <c r="R117" s="24"/>
      <c r="S117" s="28"/>
      <c r="T117" s="27"/>
      <c r="U117" s="27"/>
      <c r="V117" s="27"/>
      <c r="W117" s="27"/>
      <c r="X117" s="27"/>
      <c r="Y117" s="27"/>
      <c r="Z117" s="6"/>
      <c r="AA117" s="30"/>
      <c r="AB117" s="30"/>
      <c r="AC117" s="30"/>
      <c r="AD117" s="6"/>
      <c r="AE117" s="26"/>
      <c r="AF117" s="27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8"/>
      <c r="AR117" s="27"/>
      <c r="AS117" s="27"/>
      <c r="AT117" s="73"/>
      <c r="AU117" s="27"/>
      <c r="AV117" s="24"/>
      <c r="AW117" s="24"/>
      <c r="AX117" s="24"/>
      <c r="AY117" s="28"/>
      <c r="BA117" s="27"/>
      <c r="BB117" s="27"/>
      <c r="BC117" s="27"/>
      <c r="BD117" s="27"/>
      <c r="BF117" s="6"/>
      <c r="BW117" s="7"/>
      <c r="BX117" s="30"/>
      <c r="BY117" s="30"/>
      <c r="BZ117" s="30"/>
      <c r="CA117" s="6"/>
      <c r="CB117" s="6"/>
      <c r="CC117" s="84"/>
      <c r="CD117" s="6"/>
      <c r="CE117" s="30"/>
      <c r="CF117" s="30"/>
      <c r="CG117" s="30"/>
      <c r="CH117" s="30"/>
    </row>
    <row r="118" spans="2:86" ht="12.75" customHeight="1">
      <c r="B118" s="30"/>
      <c r="C118" s="30"/>
      <c r="D118" s="30"/>
      <c r="E118" s="6"/>
      <c r="F118" s="26"/>
      <c r="G118" s="27"/>
      <c r="H118" s="24"/>
      <c r="I118" s="24"/>
      <c r="J118" s="24"/>
      <c r="K118" s="28"/>
      <c r="L118" s="27"/>
      <c r="M118" s="27"/>
      <c r="N118" s="73"/>
      <c r="O118" s="27"/>
      <c r="P118" s="24"/>
      <c r="Q118" s="24"/>
      <c r="R118" s="24"/>
      <c r="S118" s="28"/>
      <c r="T118" s="27"/>
      <c r="U118" s="27"/>
      <c r="V118" s="27"/>
      <c r="W118" s="27"/>
      <c r="X118" s="27"/>
      <c r="Y118" s="27"/>
      <c r="Z118" s="6"/>
      <c r="AA118" s="30"/>
      <c r="AB118" s="30"/>
      <c r="AC118" s="30"/>
      <c r="AD118" s="6"/>
      <c r="AE118" s="26"/>
      <c r="AF118" s="27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8"/>
      <c r="AR118" s="27"/>
      <c r="AS118" s="27"/>
      <c r="AT118" s="73"/>
      <c r="AU118" s="27"/>
      <c r="AV118" s="24"/>
      <c r="AW118" s="24"/>
      <c r="AX118" s="24"/>
      <c r="AY118" s="28"/>
      <c r="BA118" s="27"/>
      <c r="BB118" s="27"/>
      <c r="BC118" s="27"/>
      <c r="BD118" s="27"/>
      <c r="BF118" s="6"/>
      <c r="BW118" s="7"/>
      <c r="BX118" s="30"/>
      <c r="BY118" s="30"/>
      <c r="BZ118" s="30"/>
      <c r="CA118" s="6"/>
      <c r="CB118" s="6"/>
      <c r="CC118" s="84"/>
      <c r="CD118" s="6"/>
      <c r="CE118" s="30"/>
      <c r="CF118" s="30"/>
      <c r="CG118" s="30"/>
      <c r="CH118" s="30"/>
    </row>
    <row r="119" spans="2:86" ht="12.75" customHeight="1">
      <c r="B119" s="30"/>
      <c r="C119" s="30"/>
      <c r="D119" s="30"/>
      <c r="E119" s="6"/>
      <c r="F119" s="26"/>
      <c r="G119" s="27"/>
      <c r="H119" s="24"/>
      <c r="I119" s="24"/>
      <c r="J119" s="24"/>
      <c r="K119" s="28"/>
      <c r="L119" s="27"/>
      <c r="M119" s="27"/>
      <c r="N119" s="73"/>
      <c r="O119" s="27"/>
      <c r="P119" s="24"/>
      <c r="Q119" s="24"/>
      <c r="R119" s="24"/>
      <c r="S119" s="28"/>
      <c r="T119" s="27"/>
      <c r="U119" s="27"/>
      <c r="V119" s="27"/>
      <c r="W119" s="27"/>
      <c r="X119" s="27"/>
      <c r="Y119" s="27"/>
      <c r="Z119" s="6"/>
      <c r="AA119" s="30"/>
      <c r="AB119" s="30"/>
      <c r="AC119" s="30"/>
      <c r="AD119" s="6"/>
      <c r="AE119" s="26"/>
      <c r="AF119" s="27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8"/>
      <c r="AR119" s="27"/>
      <c r="AS119" s="27"/>
      <c r="AT119" s="73"/>
      <c r="AU119" s="27"/>
      <c r="AV119" s="24"/>
      <c r="AW119" s="24"/>
      <c r="AX119" s="24"/>
      <c r="AY119" s="28"/>
      <c r="BA119" s="27"/>
      <c r="BB119" s="27"/>
      <c r="BC119" s="27"/>
      <c r="BD119" s="27"/>
      <c r="BF119" s="6"/>
      <c r="BW119" s="7"/>
      <c r="BX119" s="30"/>
      <c r="BY119" s="30"/>
      <c r="BZ119" s="30"/>
      <c r="CA119" s="6"/>
      <c r="CB119" s="6"/>
      <c r="CC119" s="84"/>
      <c r="CD119" s="6"/>
      <c r="CE119" s="30"/>
      <c r="CF119" s="30"/>
      <c r="CG119" s="30"/>
      <c r="CH119" s="30"/>
    </row>
    <row r="120" spans="2:86" ht="12.75" customHeight="1">
      <c r="B120" s="30"/>
      <c r="C120" s="30"/>
      <c r="D120" s="30"/>
      <c r="E120" s="6"/>
      <c r="F120" s="26"/>
      <c r="G120" s="27"/>
      <c r="H120" s="24"/>
      <c r="I120" s="24"/>
      <c r="J120" s="24"/>
      <c r="K120" s="28"/>
      <c r="L120" s="27"/>
      <c r="M120" s="27"/>
      <c r="N120" s="73"/>
      <c r="O120" s="27"/>
      <c r="P120" s="24"/>
      <c r="Q120" s="24"/>
      <c r="R120" s="24"/>
      <c r="S120" s="28"/>
      <c r="T120" s="27"/>
      <c r="U120" s="27"/>
      <c r="V120" s="27"/>
      <c r="W120" s="27"/>
      <c r="X120" s="27"/>
      <c r="Y120" s="27"/>
      <c r="Z120" s="6"/>
      <c r="AA120" s="30"/>
      <c r="AB120" s="30"/>
      <c r="AC120" s="30"/>
      <c r="AD120" s="6"/>
      <c r="AE120" s="26"/>
      <c r="AF120" s="27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8"/>
      <c r="AR120" s="27"/>
      <c r="AS120" s="27"/>
      <c r="AT120" s="73"/>
      <c r="AU120" s="27"/>
      <c r="AV120" s="24"/>
      <c r="AW120" s="24"/>
      <c r="AX120" s="24"/>
      <c r="AY120" s="28"/>
      <c r="BA120" s="27"/>
      <c r="BB120" s="27"/>
      <c r="BC120" s="27"/>
      <c r="BD120" s="27"/>
      <c r="BF120" s="6"/>
      <c r="BW120" s="7"/>
      <c r="BX120" s="30"/>
      <c r="BY120" s="30"/>
      <c r="BZ120" s="30"/>
      <c r="CA120" s="6"/>
      <c r="CB120" s="6"/>
      <c r="CC120" s="84"/>
      <c r="CD120" s="6"/>
      <c r="CE120" s="30"/>
      <c r="CF120" s="30"/>
      <c r="CG120" s="30"/>
      <c r="CH120" s="30"/>
    </row>
    <row r="121" spans="2:86" ht="12.75" customHeight="1">
      <c r="B121" s="30"/>
      <c r="C121" s="30"/>
      <c r="D121" s="30"/>
      <c r="E121" s="6"/>
      <c r="F121" s="26"/>
      <c r="G121" s="27"/>
      <c r="H121" s="24"/>
      <c r="I121" s="24"/>
      <c r="J121" s="24"/>
      <c r="K121" s="28"/>
      <c r="L121" s="27"/>
      <c r="M121" s="27"/>
      <c r="N121" s="73"/>
      <c r="O121" s="27"/>
      <c r="P121" s="24"/>
      <c r="Q121" s="24"/>
      <c r="R121" s="24"/>
      <c r="S121" s="28"/>
      <c r="T121" s="27"/>
      <c r="U121" s="27"/>
      <c r="V121" s="27"/>
      <c r="W121" s="27"/>
      <c r="X121" s="27"/>
      <c r="Y121" s="27"/>
      <c r="Z121" s="6"/>
      <c r="AA121" s="30"/>
      <c r="AB121" s="30"/>
      <c r="AC121" s="30"/>
      <c r="AD121" s="6"/>
      <c r="AE121" s="26"/>
      <c r="AF121" s="27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8"/>
      <c r="AR121" s="27"/>
      <c r="AS121" s="27"/>
      <c r="AT121" s="73"/>
      <c r="AU121" s="27"/>
      <c r="AV121" s="24"/>
      <c r="AW121" s="24"/>
      <c r="AX121" s="24"/>
      <c r="AY121" s="28"/>
      <c r="BA121" s="27"/>
      <c r="BB121" s="27"/>
      <c r="BC121" s="27"/>
      <c r="BD121" s="27"/>
      <c r="BF121" s="6"/>
      <c r="BW121" s="7"/>
      <c r="BX121" s="30"/>
      <c r="BY121" s="30"/>
      <c r="BZ121" s="30"/>
      <c r="CA121" s="6"/>
      <c r="CB121" s="6"/>
      <c r="CC121" s="84"/>
      <c r="CD121" s="6"/>
      <c r="CE121" s="30"/>
      <c r="CF121" s="30"/>
      <c r="CG121" s="30"/>
      <c r="CH121" s="30"/>
    </row>
    <row r="122" spans="2:86" ht="12.75" customHeight="1">
      <c r="B122" s="30"/>
      <c r="C122" s="30"/>
      <c r="D122" s="30"/>
      <c r="E122" s="6"/>
      <c r="F122" s="26"/>
      <c r="G122" s="27"/>
      <c r="H122" s="24"/>
      <c r="I122" s="24"/>
      <c r="J122" s="24"/>
      <c r="K122" s="28"/>
      <c r="L122" s="27"/>
      <c r="M122" s="27"/>
      <c r="N122" s="73"/>
      <c r="O122" s="27"/>
      <c r="P122" s="24"/>
      <c r="Q122" s="24"/>
      <c r="R122" s="24"/>
      <c r="S122" s="28"/>
      <c r="T122" s="27"/>
      <c r="U122" s="27"/>
      <c r="V122" s="27"/>
      <c r="W122" s="27"/>
      <c r="X122" s="27"/>
      <c r="Y122" s="27"/>
      <c r="Z122" s="6"/>
      <c r="AA122" s="30"/>
      <c r="AB122" s="30"/>
      <c r="AC122" s="30"/>
      <c r="AD122" s="6"/>
      <c r="AE122" s="26"/>
      <c r="AF122" s="27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8"/>
      <c r="AR122" s="27"/>
      <c r="AS122" s="27"/>
      <c r="AT122" s="73"/>
      <c r="AU122" s="27"/>
      <c r="AV122" s="24"/>
      <c r="AW122" s="24"/>
      <c r="AX122" s="24"/>
      <c r="AY122" s="28"/>
      <c r="BA122" s="27"/>
      <c r="BB122" s="27"/>
      <c r="BC122" s="27"/>
      <c r="BD122" s="27"/>
      <c r="BF122" s="6"/>
      <c r="BW122" s="7"/>
      <c r="BX122" s="30"/>
      <c r="BY122" s="30"/>
      <c r="BZ122" s="30"/>
      <c r="CA122" s="6"/>
      <c r="CB122" s="6"/>
      <c r="CC122" s="84"/>
      <c r="CD122" s="6"/>
      <c r="CE122" s="30"/>
      <c r="CF122" s="30"/>
      <c r="CG122" s="30"/>
      <c r="CH122" s="30"/>
    </row>
    <row r="123" spans="2:86" ht="12.75" customHeight="1">
      <c r="B123" s="30"/>
      <c r="C123" s="30"/>
      <c r="D123" s="30"/>
      <c r="E123" s="6"/>
      <c r="F123" s="26"/>
      <c r="G123" s="27"/>
      <c r="H123" s="24"/>
      <c r="I123" s="24"/>
      <c r="J123" s="24"/>
      <c r="K123" s="28"/>
      <c r="L123" s="27"/>
      <c r="M123" s="27"/>
      <c r="N123" s="73"/>
      <c r="O123" s="27"/>
      <c r="P123" s="24"/>
      <c r="Q123" s="24"/>
      <c r="R123" s="24"/>
      <c r="S123" s="28"/>
      <c r="T123" s="27"/>
      <c r="U123" s="27"/>
      <c r="V123" s="27"/>
      <c r="W123" s="27"/>
      <c r="X123" s="27"/>
      <c r="Y123" s="27"/>
      <c r="Z123" s="6"/>
      <c r="AA123" s="30"/>
      <c r="AB123" s="30"/>
      <c r="AC123" s="30"/>
      <c r="AD123" s="6"/>
      <c r="AE123" s="26"/>
      <c r="AF123" s="27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8"/>
      <c r="AR123" s="27"/>
      <c r="AS123" s="27"/>
      <c r="AT123" s="73"/>
      <c r="AU123" s="27"/>
      <c r="AV123" s="24"/>
      <c r="AW123" s="24"/>
      <c r="AX123" s="24"/>
      <c r="AY123" s="28"/>
      <c r="BA123" s="27"/>
      <c r="BB123" s="27"/>
      <c r="BC123" s="27"/>
      <c r="BD123" s="27"/>
      <c r="BF123" s="6"/>
      <c r="BW123" s="7"/>
      <c r="BX123" s="30"/>
      <c r="BY123" s="30"/>
      <c r="BZ123" s="30"/>
      <c r="CA123" s="6"/>
      <c r="CB123" s="6"/>
      <c r="CC123" s="84"/>
      <c r="CD123" s="6"/>
      <c r="CE123" s="30"/>
      <c r="CF123" s="30"/>
      <c r="CG123" s="30"/>
      <c r="CH123" s="30"/>
    </row>
    <row r="124" spans="2:86" ht="12.75" customHeight="1">
      <c r="B124" s="30"/>
      <c r="C124" s="30"/>
      <c r="D124" s="30"/>
      <c r="E124" s="6"/>
      <c r="F124" s="26"/>
      <c r="G124" s="27"/>
      <c r="H124" s="24"/>
      <c r="I124" s="24"/>
      <c r="J124" s="24"/>
      <c r="K124" s="28"/>
      <c r="L124" s="27"/>
      <c r="M124" s="27"/>
      <c r="N124" s="73"/>
      <c r="O124" s="27"/>
      <c r="P124" s="24"/>
      <c r="Q124" s="24"/>
      <c r="R124" s="24"/>
      <c r="S124" s="28"/>
      <c r="T124" s="27"/>
      <c r="U124" s="27"/>
      <c r="V124" s="27"/>
      <c r="W124" s="27"/>
      <c r="X124" s="27"/>
      <c r="Y124" s="27"/>
      <c r="Z124" s="6"/>
      <c r="AA124" s="30"/>
      <c r="AB124" s="30"/>
      <c r="AC124" s="30"/>
      <c r="AD124" s="6"/>
      <c r="AE124" s="26"/>
      <c r="AF124" s="27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8"/>
      <c r="AR124" s="27"/>
      <c r="AS124" s="27"/>
      <c r="AT124" s="73"/>
      <c r="AU124" s="27"/>
      <c r="AV124" s="24"/>
      <c r="AW124" s="24"/>
      <c r="AX124" s="24"/>
      <c r="AY124" s="28"/>
      <c r="BA124" s="27"/>
      <c r="BB124" s="27"/>
      <c r="BC124" s="27"/>
      <c r="BD124" s="27"/>
      <c r="BF124" s="6"/>
      <c r="BW124" s="7"/>
      <c r="BX124" s="30"/>
      <c r="BY124" s="30"/>
      <c r="BZ124" s="30"/>
      <c r="CA124" s="6"/>
      <c r="CB124" s="6"/>
      <c r="CC124" s="84"/>
      <c r="CD124" s="6"/>
      <c r="CE124" s="30"/>
      <c r="CF124" s="30"/>
      <c r="CG124" s="30"/>
      <c r="CH124" s="30"/>
    </row>
    <row r="125" spans="2:86" ht="12.75" customHeight="1">
      <c r="B125" s="30"/>
      <c r="C125" s="30"/>
      <c r="D125" s="30"/>
      <c r="E125" s="6"/>
      <c r="F125" s="26"/>
      <c r="G125" s="27"/>
      <c r="H125" s="24"/>
      <c r="I125" s="24"/>
      <c r="J125" s="24"/>
      <c r="K125" s="28"/>
      <c r="L125" s="27"/>
      <c r="M125" s="27"/>
      <c r="N125" s="73"/>
      <c r="O125" s="27"/>
      <c r="P125" s="24"/>
      <c r="Q125" s="24"/>
      <c r="R125" s="24"/>
      <c r="S125" s="28"/>
      <c r="T125" s="27"/>
      <c r="U125" s="27"/>
      <c r="V125" s="27"/>
      <c r="W125" s="27"/>
      <c r="X125" s="27"/>
      <c r="Y125" s="27"/>
      <c r="Z125" s="6"/>
      <c r="AA125" s="30"/>
      <c r="AB125" s="30"/>
      <c r="AC125" s="30"/>
      <c r="AD125" s="6"/>
      <c r="AE125" s="26"/>
      <c r="AF125" s="27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8"/>
      <c r="AR125" s="27"/>
      <c r="AS125" s="27"/>
      <c r="AT125" s="73"/>
      <c r="AU125" s="27"/>
      <c r="AV125" s="24"/>
      <c r="AW125" s="24"/>
      <c r="AX125" s="24"/>
      <c r="AY125" s="28"/>
      <c r="BA125" s="27"/>
      <c r="BB125" s="27"/>
      <c r="BC125" s="27"/>
      <c r="BD125" s="27"/>
      <c r="BF125" s="6"/>
      <c r="BW125" s="7"/>
      <c r="BX125" s="30"/>
      <c r="BY125" s="30"/>
      <c r="BZ125" s="30"/>
      <c r="CA125" s="6"/>
      <c r="CB125" s="6"/>
      <c r="CC125" s="84"/>
      <c r="CD125" s="6"/>
      <c r="CE125" s="30"/>
      <c r="CF125" s="30"/>
      <c r="CG125" s="30"/>
      <c r="CH125" s="30"/>
    </row>
    <row r="126" spans="2:86" ht="12.75" customHeight="1">
      <c r="B126" s="30"/>
      <c r="C126" s="30"/>
      <c r="D126" s="30"/>
      <c r="E126" s="6"/>
      <c r="F126" s="26"/>
      <c r="G126" s="27"/>
      <c r="H126" s="24"/>
      <c r="I126" s="24"/>
      <c r="J126" s="24"/>
      <c r="K126" s="28"/>
      <c r="L126" s="27"/>
      <c r="M126" s="27"/>
      <c r="N126" s="73"/>
      <c r="O126" s="27"/>
      <c r="P126" s="24"/>
      <c r="Q126" s="24"/>
      <c r="R126" s="24"/>
      <c r="S126" s="28"/>
      <c r="T126" s="27"/>
      <c r="U126" s="27"/>
      <c r="V126" s="27"/>
      <c r="W126" s="27"/>
      <c r="X126" s="27"/>
      <c r="Y126" s="27"/>
      <c r="Z126" s="6"/>
      <c r="AA126" s="30"/>
      <c r="AB126" s="30"/>
      <c r="AC126" s="30"/>
      <c r="AD126" s="6"/>
      <c r="AE126" s="26"/>
      <c r="AF126" s="27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8"/>
      <c r="AR126" s="27"/>
      <c r="AS126" s="27"/>
      <c r="AT126" s="73"/>
      <c r="AU126" s="27"/>
      <c r="AV126" s="24"/>
      <c r="AW126" s="24"/>
      <c r="AX126" s="24"/>
      <c r="AY126" s="28"/>
      <c r="BA126" s="27"/>
      <c r="BB126" s="27"/>
      <c r="BC126" s="27"/>
      <c r="BD126" s="27"/>
      <c r="BF126" s="6"/>
      <c r="BW126" s="7"/>
      <c r="BX126" s="30"/>
      <c r="BY126" s="30"/>
      <c r="BZ126" s="30"/>
      <c r="CA126" s="6"/>
      <c r="CB126" s="6"/>
      <c r="CC126" s="84"/>
      <c r="CD126" s="6"/>
      <c r="CE126" s="30"/>
      <c r="CF126" s="30"/>
      <c r="CG126" s="30"/>
      <c r="CH126" s="30"/>
    </row>
    <row r="127" spans="2:86" ht="12.75" customHeight="1">
      <c r="B127" s="30"/>
      <c r="C127" s="30"/>
      <c r="D127" s="30"/>
      <c r="E127" s="6"/>
      <c r="F127" s="26"/>
      <c r="G127" s="27"/>
      <c r="H127" s="24"/>
      <c r="I127" s="24"/>
      <c r="J127" s="24"/>
      <c r="K127" s="28"/>
      <c r="L127" s="27"/>
      <c r="M127" s="27"/>
      <c r="N127" s="73"/>
      <c r="O127" s="27"/>
      <c r="P127" s="24"/>
      <c r="Q127" s="24"/>
      <c r="R127" s="24"/>
      <c r="S127" s="28"/>
      <c r="T127" s="27"/>
      <c r="U127" s="27"/>
      <c r="V127" s="27"/>
      <c r="W127" s="27"/>
      <c r="X127" s="27"/>
      <c r="Y127" s="27"/>
      <c r="Z127" s="6"/>
      <c r="AA127" s="30"/>
      <c r="AB127" s="30"/>
      <c r="AC127" s="30"/>
      <c r="AD127" s="6"/>
      <c r="AE127" s="26"/>
      <c r="AF127" s="27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8"/>
      <c r="AR127" s="27"/>
      <c r="AS127" s="27"/>
      <c r="AT127" s="73"/>
      <c r="AU127" s="27"/>
      <c r="AV127" s="24"/>
      <c r="AW127" s="24"/>
      <c r="AX127" s="24"/>
      <c r="AY127" s="28"/>
      <c r="BA127" s="27"/>
      <c r="BB127" s="27"/>
      <c r="BC127" s="27"/>
      <c r="BD127" s="27"/>
      <c r="BF127" s="6"/>
      <c r="BW127" s="7"/>
      <c r="BX127" s="30"/>
      <c r="BY127" s="30"/>
      <c r="BZ127" s="30"/>
      <c r="CA127" s="6"/>
      <c r="CB127" s="6"/>
      <c r="CC127" s="84"/>
      <c r="CD127" s="6"/>
      <c r="CE127" s="30"/>
      <c r="CF127" s="30"/>
      <c r="CG127" s="30"/>
      <c r="CH127" s="30"/>
    </row>
    <row r="128" spans="2:86" ht="12.75" customHeight="1">
      <c r="B128" s="30"/>
      <c r="C128" s="30"/>
      <c r="D128" s="30"/>
      <c r="E128" s="6"/>
      <c r="F128" s="26"/>
      <c r="G128" s="27"/>
      <c r="H128" s="24"/>
      <c r="I128" s="24"/>
      <c r="J128" s="24"/>
      <c r="K128" s="28"/>
      <c r="L128" s="27"/>
      <c r="M128" s="27"/>
      <c r="N128" s="73"/>
      <c r="O128" s="27"/>
      <c r="P128" s="24"/>
      <c r="Q128" s="24"/>
      <c r="R128" s="24"/>
      <c r="S128" s="28"/>
      <c r="T128" s="27"/>
      <c r="U128" s="27"/>
      <c r="V128" s="27"/>
      <c r="W128" s="27"/>
      <c r="X128" s="27"/>
      <c r="Y128" s="27"/>
      <c r="Z128" s="6"/>
      <c r="AA128" s="30"/>
      <c r="AB128" s="30"/>
      <c r="AC128" s="30"/>
      <c r="AD128" s="6"/>
      <c r="AE128" s="26"/>
      <c r="AF128" s="27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8"/>
      <c r="AR128" s="27"/>
      <c r="AS128" s="27"/>
      <c r="AT128" s="73"/>
      <c r="AU128" s="27"/>
      <c r="AV128" s="24"/>
      <c r="AW128" s="24"/>
      <c r="AX128" s="24"/>
      <c r="AY128" s="28"/>
      <c r="BA128" s="27"/>
      <c r="BB128" s="27"/>
      <c r="BC128" s="27"/>
      <c r="BD128" s="27"/>
      <c r="BF128" s="6"/>
      <c r="BW128" s="7"/>
      <c r="BX128" s="30"/>
      <c r="BY128" s="30"/>
      <c r="BZ128" s="30"/>
      <c r="CA128" s="6"/>
      <c r="CB128" s="6"/>
      <c r="CC128" s="84"/>
      <c r="CD128" s="6"/>
      <c r="CE128" s="30"/>
      <c r="CF128" s="30"/>
      <c r="CG128" s="30"/>
      <c r="CH128" s="30"/>
    </row>
    <row r="129" spans="2:86" ht="12.75" customHeight="1">
      <c r="B129" s="30"/>
      <c r="C129" s="30"/>
      <c r="D129" s="30"/>
      <c r="E129" s="6"/>
      <c r="F129" s="26"/>
      <c r="G129" s="27"/>
      <c r="H129" s="24"/>
      <c r="I129" s="24"/>
      <c r="J129" s="24"/>
      <c r="K129" s="28"/>
      <c r="L129" s="27"/>
      <c r="M129" s="27"/>
      <c r="N129" s="73"/>
      <c r="O129" s="27"/>
      <c r="P129" s="24"/>
      <c r="Q129" s="24"/>
      <c r="R129" s="24"/>
      <c r="S129" s="28"/>
      <c r="T129" s="27"/>
      <c r="U129" s="27"/>
      <c r="V129" s="27"/>
      <c r="W129" s="27"/>
      <c r="X129" s="27"/>
      <c r="Y129" s="27"/>
      <c r="Z129" s="6"/>
      <c r="AA129" s="30"/>
      <c r="AB129" s="30"/>
      <c r="AC129" s="30"/>
      <c r="AD129" s="6"/>
      <c r="AE129" s="26"/>
      <c r="AF129" s="27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8"/>
      <c r="AR129" s="27"/>
      <c r="AS129" s="27"/>
      <c r="AT129" s="73"/>
      <c r="AU129" s="27"/>
      <c r="AV129" s="24"/>
      <c r="AW129" s="24"/>
      <c r="AX129" s="24"/>
      <c r="AY129" s="28"/>
      <c r="BA129" s="27"/>
      <c r="BB129" s="27"/>
      <c r="BC129" s="27"/>
      <c r="BD129" s="27"/>
      <c r="BF129" s="6"/>
      <c r="BW129" s="7"/>
      <c r="BX129" s="30"/>
      <c r="BY129" s="30"/>
      <c r="BZ129" s="30"/>
      <c r="CA129" s="6"/>
      <c r="CB129" s="6"/>
      <c r="CC129" s="84"/>
      <c r="CD129" s="6"/>
      <c r="CE129" s="30"/>
      <c r="CF129" s="30"/>
      <c r="CG129" s="30"/>
      <c r="CH129" s="30"/>
    </row>
    <row r="130" spans="2:86" ht="12.75" customHeight="1">
      <c r="B130" s="30"/>
      <c r="C130" s="30"/>
      <c r="D130" s="30"/>
      <c r="E130" s="6"/>
      <c r="F130" s="26"/>
      <c r="G130" s="27"/>
      <c r="H130" s="24"/>
      <c r="I130" s="24"/>
      <c r="J130" s="24"/>
      <c r="K130" s="28"/>
      <c r="L130" s="27"/>
      <c r="M130" s="27"/>
      <c r="N130" s="73"/>
      <c r="O130" s="27"/>
      <c r="P130" s="24"/>
      <c r="Q130" s="24"/>
      <c r="R130" s="24"/>
      <c r="S130" s="28"/>
      <c r="T130" s="27"/>
      <c r="U130" s="27"/>
      <c r="V130" s="27"/>
      <c r="W130" s="27"/>
      <c r="X130" s="27"/>
      <c r="Y130" s="27"/>
      <c r="Z130" s="6"/>
      <c r="AA130" s="30"/>
      <c r="AB130" s="30"/>
      <c r="AC130" s="30"/>
      <c r="AD130" s="6"/>
      <c r="AE130" s="26"/>
      <c r="AF130" s="27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8"/>
      <c r="AR130" s="27"/>
      <c r="AS130" s="27"/>
      <c r="AT130" s="73"/>
      <c r="AU130" s="27"/>
      <c r="AV130" s="24"/>
      <c r="AW130" s="24"/>
      <c r="AX130" s="24"/>
      <c r="AY130" s="28"/>
      <c r="BA130" s="27"/>
      <c r="BB130" s="27"/>
      <c r="BC130" s="27"/>
      <c r="BD130" s="27"/>
      <c r="BF130" s="6"/>
      <c r="BW130" s="7"/>
      <c r="BX130" s="30"/>
      <c r="BY130" s="30"/>
      <c r="BZ130" s="30"/>
      <c r="CA130" s="6"/>
      <c r="CB130" s="6"/>
      <c r="CC130" s="84"/>
      <c r="CD130" s="6"/>
      <c r="CE130" s="30"/>
      <c r="CF130" s="30"/>
      <c r="CG130" s="30"/>
      <c r="CH130" s="30"/>
    </row>
    <row r="131" spans="2:86" ht="12.75" customHeight="1">
      <c r="B131" s="30"/>
      <c r="C131" s="30"/>
      <c r="D131" s="30"/>
      <c r="E131" s="6"/>
      <c r="F131" s="26"/>
      <c r="G131" s="27"/>
      <c r="H131" s="24"/>
      <c r="I131" s="24"/>
      <c r="J131" s="24"/>
      <c r="K131" s="28"/>
      <c r="L131" s="27"/>
      <c r="M131" s="27"/>
      <c r="N131" s="73"/>
      <c r="O131" s="27"/>
      <c r="P131" s="24"/>
      <c r="Q131" s="24"/>
      <c r="R131" s="24"/>
      <c r="S131" s="28"/>
      <c r="T131" s="27"/>
      <c r="U131" s="27"/>
      <c r="V131" s="27"/>
      <c r="W131" s="27"/>
      <c r="X131" s="27"/>
      <c r="Y131" s="27"/>
      <c r="Z131" s="6"/>
      <c r="AA131" s="30"/>
      <c r="AB131" s="30"/>
      <c r="AC131" s="30"/>
      <c r="AD131" s="6"/>
      <c r="AE131" s="26"/>
      <c r="AF131" s="27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8"/>
      <c r="AR131" s="27"/>
      <c r="AS131" s="27"/>
      <c r="AT131" s="73"/>
      <c r="AU131" s="27"/>
      <c r="AV131" s="24"/>
      <c r="AW131" s="24"/>
      <c r="AX131" s="24"/>
      <c r="AY131" s="28"/>
      <c r="BA131" s="27"/>
      <c r="BB131" s="27"/>
      <c r="BC131" s="27"/>
      <c r="BD131" s="27"/>
      <c r="BF131" s="6"/>
      <c r="BW131" s="7"/>
      <c r="BX131" s="30"/>
      <c r="BY131" s="30"/>
      <c r="BZ131" s="30"/>
      <c r="CA131" s="6"/>
      <c r="CB131" s="6"/>
      <c r="CC131" s="84"/>
      <c r="CD131" s="6"/>
      <c r="CE131" s="30"/>
      <c r="CF131" s="30"/>
      <c r="CG131" s="30"/>
      <c r="CH131" s="30"/>
    </row>
    <row r="132" spans="2:86" ht="12.75" customHeight="1">
      <c r="B132" s="30"/>
      <c r="C132" s="30"/>
      <c r="D132" s="30"/>
      <c r="E132" s="6"/>
      <c r="F132" s="26"/>
      <c r="G132" s="27"/>
      <c r="H132" s="24"/>
      <c r="I132" s="24"/>
      <c r="J132" s="24"/>
      <c r="K132" s="28"/>
      <c r="L132" s="27"/>
      <c r="M132" s="27"/>
      <c r="N132" s="73"/>
      <c r="O132" s="27"/>
      <c r="P132" s="24"/>
      <c r="Q132" s="24"/>
      <c r="R132" s="24"/>
      <c r="S132" s="28"/>
      <c r="T132" s="27"/>
      <c r="U132" s="27"/>
      <c r="V132" s="27"/>
      <c r="W132" s="27"/>
      <c r="X132" s="27"/>
      <c r="Y132" s="27"/>
      <c r="Z132" s="6"/>
      <c r="AA132" s="30"/>
      <c r="AB132" s="30"/>
      <c r="AC132" s="30"/>
      <c r="AD132" s="6"/>
      <c r="AE132" s="26"/>
      <c r="AF132" s="27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8"/>
      <c r="AR132" s="27"/>
      <c r="AS132" s="27"/>
      <c r="AT132" s="73"/>
      <c r="AU132" s="27"/>
      <c r="AV132" s="24"/>
      <c r="AW132" s="24"/>
      <c r="AX132" s="24"/>
      <c r="AY132" s="28"/>
      <c r="BA132" s="27"/>
      <c r="BB132" s="27"/>
      <c r="BC132" s="27"/>
      <c r="BD132" s="27"/>
      <c r="BF132" s="6"/>
      <c r="BW132" s="7"/>
      <c r="BX132" s="30"/>
      <c r="BY132" s="30"/>
      <c r="BZ132" s="30"/>
      <c r="CA132" s="6"/>
      <c r="CB132" s="6"/>
      <c r="CC132" s="84"/>
      <c r="CD132" s="6"/>
      <c r="CE132" s="30"/>
      <c r="CF132" s="30"/>
      <c r="CG132" s="30"/>
      <c r="CH132" s="30"/>
    </row>
    <row r="133" spans="2:86" ht="12.75" customHeight="1">
      <c r="B133" s="30"/>
      <c r="C133" s="30"/>
      <c r="D133" s="30"/>
      <c r="E133" s="6"/>
      <c r="F133" s="26"/>
      <c r="G133" s="27"/>
      <c r="H133" s="24"/>
      <c r="I133" s="24"/>
      <c r="J133" s="24"/>
      <c r="K133" s="28"/>
      <c r="L133" s="27"/>
      <c r="M133" s="27"/>
      <c r="N133" s="73"/>
      <c r="O133" s="27"/>
      <c r="P133" s="24"/>
      <c r="Q133" s="24"/>
      <c r="R133" s="24"/>
      <c r="S133" s="28"/>
      <c r="T133" s="27"/>
      <c r="U133" s="27"/>
      <c r="V133" s="27"/>
      <c r="W133" s="27"/>
      <c r="X133" s="27"/>
      <c r="Y133" s="27"/>
      <c r="Z133" s="6"/>
      <c r="AA133" s="30"/>
      <c r="AB133" s="30"/>
      <c r="AC133" s="30"/>
      <c r="AD133" s="6"/>
      <c r="AE133" s="26"/>
      <c r="AF133" s="27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8"/>
      <c r="AR133" s="27"/>
      <c r="AS133" s="27"/>
      <c r="AT133" s="73"/>
      <c r="AU133" s="27"/>
      <c r="AV133" s="24"/>
      <c r="AW133" s="24"/>
      <c r="AX133" s="24"/>
      <c r="AY133" s="28"/>
      <c r="BA133" s="27"/>
      <c r="BB133" s="27"/>
      <c r="BC133" s="27"/>
      <c r="BD133" s="27"/>
      <c r="BF133" s="6"/>
      <c r="BW133" s="7"/>
      <c r="BX133" s="30"/>
      <c r="BY133" s="30"/>
      <c r="BZ133" s="30"/>
      <c r="CA133" s="6"/>
      <c r="CB133" s="6"/>
      <c r="CC133" s="84"/>
      <c r="CD133" s="6"/>
      <c r="CE133" s="30"/>
      <c r="CF133" s="30"/>
      <c r="CG133" s="30"/>
      <c r="CH133" s="30"/>
    </row>
    <row r="134" spans="2:86" ht="12.75" customHeight="1">
      <c r="B134" s="30"/>
      <c r="C134" s="30"/>
      <c r="D134" s="30"/>
      <c r="E134" s="6"/>
      <c r="F134" s="26"/>
      <c r="G134" s="27"/>
      <c r="H134" s="24"/>
      <c r="I134" s="24"/>
      <c r="J134" s="24"/>
      <c r="K134" s="28"/>
      <c r="L134" s="27"/>
      <c r="M134" s="27"/>
      <c r="N134" s="73"/>
      <c r="O134" s="27"/>
      <c r="P134" s="24"/>
      <c r="Q134" s="24"/>
      <c r="R134" s="24"/>
      <c r="S134" s="28"/>
      <c r="T134" s="27"/>
      <c r="U134" s="27"/>
      <c r="V134" s="27"/>
      <c r="W134" s="27"/>
      <c r="X134" s="27"/>
      <c r="Y134" s="27"/>
      <c r="Z134" s="6"/>
      <c r="AA134" s="30"/>
      <c r="AB134" s="30"/>
      <c r="AC134" s="30"/>
      <c r="AD134" s="6"/>
      <c r="AE134" s="26"/>
      <c r="AF134" s="27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8"/>
      <c r="AR134" s="27"/>
      <c r="AS134" s="27"/>
      <c r="AT134" s="73"/>
      <c r="AU134" s="27"/>
      <c r="AV134" s="24"/>
      <c r="AW134" s="24"/>
      <c r="AX134" s="24"/>
      <c r="AY134" s="28"/>
      <c r="BA134" s="27"/>
      <c r="BB134" s="27"/>
      <c r="BC134" s="27"/>
      <c r="BD134" s="27"/>
      <c r="BF134" s="6"/>
      <c r="BW134" s="7"/>
      <c r="BX134" s="30"/>
      <c r="BY134" s="30"/>
      <c r="BZ134" s="30"/>
      <c r="CA134" s="6"/>
      <c r="CB134" s="6"/>
      <c r="CC134" s="84"/>
      <c r="CD134" s="6"/>
      <c r="CE134" s="30"/>
      <c r="CF134" s="30"/>
      <c r="CG134" s="30"/>
      <c r="CH134" s="30"/>
    </row>
    <row r="135" spans="2:86" ht="12.75" customHeight="1">
      <c r="B135" s="30"/>
      <c r="C135" s="30"/>
      <c r="D135" s="30"/>
      <c r="E135" s="6"/>
      <c r="F135" s="26"/>
      <c r="G135" s="27"/>
      <c r="H135" s="24"/>
      <c r="I135" s="24"/>
      <c r="J135" s="24"/>
      <c r="K135" s="28"/>
      <c r="L135" s="27"/>
      <c r="M135" s="27"/>
      <c r="N135" s="73"/>
      <c r="O135" s="27"/>
      <c r="P135" s="24"/>
      <c r="Q135" s="24"/>
      <c r="R135" s="24"/>
      <c r="S135" s="28"/>
      <c r="T135" s="27"/>
      <c r="U135" s="27"/>
      <c r="V135" s="27"/>
      <c r="W135" s="27"/>
      <c r="X135" s="27"/>
      <c r="Y135" s="27"/>
      <c r="Z135" s="6"/>
      <c r="AA135" s="30"/>
      <c r="AB135" s="30"/>
      <c r="AC135" s="30"/>
      <c r="AD135" s="6"/>
      <c r="AE135" s="26"/>
      <c r="AF135" s="27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8"/>
      <c r="AR135" s="27"/>
      <c r="AS135" s="27"/>
      <c r="AT135" s="73"/>
      <c r="AU135" s="27"/>
      <c r="AV135" s="24"/>
      <c r="AW135" s="24"/>
      <c r="AX135" s="24"/>
      <c r="AY135" s="28"/>
      <c r="BA135" s="27"/>
      <c r="BB135" s="27"/>
      <c r="BC135" s="27"/>
      <c r="BD135" s="27"/>
      <c r="BF135" s="6"/>
      <c r="BW135" s="7"/>
      <c r="BX135" s="30"/>
      <c r="BY135" s="30"/>
      <c r="BZ135" s="30"/>
      <c r="CA135" s="6"/>
      <c r="CB135" s="6"/>
      <c r="CC135" s="84"/>
      <c r="CD135" s="6"/>
      <c r="CE135" s="30"/>
      <c r="CF135" s="30"/>
      <c r="CG135" s="30"/>
      <c r="CH135" s="30"/>
    </row>
    <row r="136" spans="2:86" ht="12.75" customHeight="1">
      <c r="B136" s="30"/>
      <c r="C136" s="30"/>
      <c r="D136" s="30"/>
      <c r="E136" s="6"/>
      <c r="F136" s="26"/>
      <c r="G136" s="27"/>
      <c r="H136" s="24"/>
      <c r="I136" s="24"/>
      <c r="J136" s="24"/>
      <c r="K136" s="28"/>
      <c r="L136" s="27"/>
      <c r="M136" s="27"/>
      <c r="N136" s="73"/>
      <c r="O136" s="27"/>
      <c r="P136" s="24"/>
      <c r="Q136" s="24"/>
      <c r="R136" s="24"/>
      <c r="S136" s="28"/>
      <c r="T136" s="27"/>
      <c r="U136" s="27"/>
      <c r="V136" s="27"/>
      <c r="W136" s="27"/>
      <c r="X136" s="27"/>
      <c r="Y136" s="27"/>
      <c r="Z136" s="6"/>
      <c r="AA136" s="30"/>
      <c r="AB136" s="30"/>
      <c r="AC136" s="30"/>
      <c r="AD136" s="6"/>
      <c r="AE136" s="26"/>
      <c r="AF136" s="27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8"/>
      <c r="AR136" s="27"/>
      <c r="AS136" s="27"/>
      <c r="AT136" s="73"/>
      <c r="AU136" s="27"/>
      <c r="AV136" s="24"/>
      <c r="AW136" s="24"/>
      <c r="AX136" s="24"/>
      <c r="AY136" s="28"/>
      <c r="BA136" s="27"/>
      <c r="BB136" s="27"/>
      <c r="BC136" s="27"/>
      <c r="BD136" s="27"/>
      <c r="BF136" s="6"/>
      <c r="BW136" s="7"/>
      <c r="BX136" s="30"/>
      <c r="BY136" s="30"/>
      <c r="BZ136" s="30"/>
      <c r="CA136" s="6"/>
      <c r="CB136" s="6"/>
      <c r="CC136" s="84"/>
      <c r="CD136" s="6"/>
      <c r="CE136" s="30"/>
      <c r="CF136" s="30"/>
      <c r="CG136" s="30"/>
      <c r="CH136" s="30"/>
    </row>
    <row r="137" spans="2:86" ht="12.75" customHeight="1">
      <c r="B137" s="30"/>
      <c r="C137" s="30"/>
      <c r="D137" s="30"/>
      <c r="E137" s="6"/>
      <c r="F137" s="26"/>
      <c r="G137" s="27"/>
      <c r="H137" s="24"/>
      <c r="I137" s="24"/>
      <c r="J137" s="24"/>
      <c r="K137" s="28"/>
      <c r="L137" s="27"/>
      <c r="M137" s="27"/>
      <c r="N137" s="73"/>
      <c r="O137" s="27"/>
      <c r="P137" s="24"/>
      <c r="Q137" s="24"/>
      <c r="R137" s="24"/>
      <c r="S137" s="28"/>
      <c r="T137" s="27"/>
      <c r="U137" s="27"/>
      <c r="V137" s="27"/>
      <c r="W137" s="27"/>
      <c r="X137" s="27"/>
      <c r="Y137" s="27"/>
      <c r="Z137" s="6"/>
      <c r="AA137" s="30"/>
      <c r="AB137" s="30"/>
      <c r="AC137" s="30"/>
      <c r="AD137" s="6"/>
      <c r="AE137" s="26"/>
      <c r="AF137" s="27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8"/>
      <c r="AR137" s="27"/>
      <c r="AS137" s="27"/>
      <c r="AT137" s="73"/>
      <c r="AU137" s="27"/>
      <c r="AV137" s="24"/>
      <c r="AW137" s="24"/>
      <c r="AX137" s="24"/>
      <c r="AY137" s="28"/>
      <c r="BA137" s="27"/>
      <c r="BB137" s="27"/>
      <c r="BC137" s="27"/>
      <c r="BD137" s="27"/>
      <c r="BF137" s="6"/>
      <c r="BW137" s="7"/>
      <c r="BX137" s="30"/>
      <c r="BY137" s="30"/>
      <c r="BZ137" s="30"/>
      <c r="CA137" s="6"/>
      <c r="CB137" s="6"/>
      <c r="CC137" s="84"/>
      <c r="CD137" s="6"/>
      <c r="CE137" s="30"/>
      <c r="CF137" s="30"/>
      <c r="CG137" s="30"/>
      <c r="CH137" s="30"/>
    </row>
    <row r="138" spans="2:86" ht="12.75" customHeight="1">
      <c r="B138" s="30"/>
      <c r="C138" s="30"/>
      <c r="D138" s="30"/>
      <c r="E138" s="6"/>
      <c r="F138" s="26"/>
      <c r="G138" s="27"/>
      <c r="H138" s="24"/>
      <c r="I138" s="24"/>
      <c r="J138" s="24"/>
      <c r="K138" s="28"/>
      <c r="L138" s="27"/>
      <c r="M138" s="27"/>
      <c r="N138" s="73"/>
      <c r="O138" s="27"/>
      <c r="P138" s="24"/>
      <c r="Q138" s="24"/>
      <c r="R138" s="24"/>
      <c r="S138" s="28"/>
      <c r="T138" s="27"/>
      <c r="U138" s="27"/>
      <c r="V138" s="27"/>
      <c r="W138" s="27"/>
      <c r="X138" s="27"/>
      <c r="Y138" s="27"/>
      <c r="Z138" s="6"/>
      <c r="AA138" s="30"/>
      <c r="AB138" s="30"/>
      <c r="AC138" s="30"/>
      <c r="AD138" s="6"/>
      <c r="AE138" s="26"/>
      <c r="AF138" s="27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8"/>
      <c r="AR138" s="27"/>
      <c r="AS138" s="27"/>
      <c r="AT138" s="73"/>
      <c r="AU138" s="27"/>
      <c r="AV138" s="24"/>
      <c r="AW138" s="24"/>
      <c r="AX138" s="24"/>
      <c r="AY138" s="28"/>
      <c r="BA138" s="27"/>
      <c r="BB138" s="27"/>
      <c r="BC138" s="27"/>
      <c r="BD138" s="27"/>
      <c r="BF138" s="6"/>
      <c r="BW138" s="7"/>
      <c r="BX138" s="30"/>
      <c r="BY138" s="30"/>
      <c r="BZ138" s="30"/>
      <c r="CA138" s="6"/>
      <c r="CB138" s="6"/>
      <c r="CC138" s="84"/>
      <c r="CD138" s="6"/>
      <c r="CE138" s="30"/>
      <c r="CF138" s="30"/>
      <c r="CG138" s="30"/>
      <c r="CH138" s="30"/>
    </row>
    <row r="139" spans="2:86" ht="12.75" customHeight="1">
      <c r="B139" s="30"/>
      <c r="C139" s="30"/>
      <c r="D139" s="30"/>
      <c r="E139" s="6"/>
      <c r="F139" s="26"/>
      <c r="G139" s="27"/>
      <c r="H139" s="24"/>
      <c r="I139" s="24"/>
      <c r="J139" s="24"/>
      <c r="K139" s="28"/>
      <c r="L139" s="27"/>
      <c r="M139" s="27"/>
      <c r="N139" s="73"/>
      <c r="O139" s="27"/>
      <c r="P139" s="24"/>
      <c r="Q139" s="24"/>
      <c r="R139" s="24"/>
      <c r="S139" s="28"/>
      <c r="T139" s="27"/>
      <c r="U139" s="27"/>
      <c r="V139" s="27"/>
      <c r="W139" s="27"/>
      <c r="X139" s="27"/>
      <c r="Y139" s="27"/>
      <c r="Z139" s="6"/>
      <c r="AA139" s="30"/>
      <c r="AB139" s="30"/>
      <c r="AC139" s="30"/>
      <c r="AD139" s="6"/>
      <c r="AE139" s="26"/>
      <c r="AF139" s="27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8"/>
      <c r="AR139" s="27"/>
      <c r="AS139" s="27"/>
      <c r="AT139" s="73"/>
      <c r="AU139" s="27"/>
      <c r="AV139" s="24"/>
      <c r="AW139" s="24"/>
      <c r="AX139" s="24"/>
      <c r="AY139" s="28"/>
      <c r="BA139" s="27"/>
      <c r="BB139" s="27"/>
      <c r="BC139" s="27"/>
      <c r="BD139" s="27"/>
      <c r="BF139" s="6"/>
      <c r="BW139" s="7"/>
      <c r="BX139" s="30"/>
      <c r="BY139" s="30"/>
      <c r="BZ139" s="30"/>
      <c r="CA139" s="6"/>
      <c r="CB139" s="6"/>
      <c r="CC139" s="84"/>
      <c r="CD139" s="6"/>
      <c r="CE139" s="30"/>
      <c r="CF139" s="30"/>
      <c r="CG139" s="30"/>
      <c r="CH139" s="30"/>
    </row>
    <row r="140" spans="2:86" ht="12.75" customHeight="1">
      <c r="B140" s="30"/>
      <c r="C140" s="30"/>
      <c r="D140" s="30"/>
      <c r="E140" s="6"/>
      <c r="F140" s="26"/>
      <c r="G140" s="27"/>
      <c r="H140" s="24"/>
      <c r="I140" s="24"/>
      <c r="J140" s="24"/>
      <c r="K140" s="28"/>
      <c r="L140" s="27"/>
      <c r="M140" s="27"/>
      <c r="N140" s="73"/>
      <c r="O140" s="27"/>
      <c r="P140" s="24"/>
      <c r="Q140" s="24"/>
      <c r="R140" s="24"/>
      <c r="S140" s="28"/>
      <c r="T140" s="27"/>
      <c r="U140" s="27"/>
      <c r="V140" s="27"/>
      <c r="W140" s="27"/>
      <c r="X140" s="27"/>
      <c r="Y140" s="27"/>
      <c r="Z140" s="6"/>
      <c r="AA140" s="30"/>
      <c r="AB140" s="30"/>
      <c r="AC140" s="30"/>
      <c r="AD140" s="6"/>
      <c r="AE140" s="26"/>
      <c r="AF140" s="27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8"/>
      <c r="AR140" s="27"/>
      <c r="AS140" s="27"/>
      <c r="AT140" s="73"/>
      <c r="AU140" s="27"/>
      <c r="AV140" s="24"/>
      <c r="AW140" s="24"/>
      <c r="AX140" s="24"/>
      <c r="AY140" s="28"/>
      <c r="BA140" s="27"/>
      <c r="BB140" s="27"/>
      <c r="BC140" s="27"/>
      <c r="BD140" s="27"/>
      <c r="BF140" s="6"/>
      <c r="BW140" s="7"/>
      <c r="BX140" s="30"/>
      <c r="BY140" s="30"/>
      <c r="BZ140" s="30"/>
      <c r="CA140" s="6"/>
      <c r="CB140" s="6"/>
      <c r="CC140" s="84"/>
      <c r="CD140" s="6"/>
      <c r="CE140" s="30"/>
      <c r="CF140" s="30"/>
      <c r="CG140" s="30"/>
      <c r="CH140" s="30"/>
    </row>
    <row r="141" spans="2:86" ht="12.75" customHeight="1">
      <c r="B141" s="30"/>
      <c r="C141" s="30"/>
      <c r="D141" s="30"/>
      <c r="E141" s="6"/>
      <c r="F141" s="26"/>
      <c r="G141" s="27"/>
      <c r="H141" s="24"/>
      <c r="I141" s="24"/>
      <c r="J141" s="24"/>
      <c r="K141" s="28"/>
      <c r="L141" s="27"/>
      <c r="M141" s="27"/>
      <c r="N141" s="73"/>
      <c r="O141" s="27"/>
      <c r="P141" s="24"/>
      <c r="Q141" s="24"/>
      <c r="R141" s="24"/>
      <c r="S141" s="28"/>
      <c r="T141" s="27"/>
      <c r="U141" s="27"/>
      <c r="V141" s="27"/>
      <c r="W141" s="27"/>
      <c r="X141" s="27"/>
      <c r="Y141" s="27"/>
      <c r="Z141" s="6"/>
      <c r="AA141" s="30"/>
      <c r="AB141" s="30"/>
      <c r="AC141" s="30"/>
      <c r="AD141" s="6"/>
      <c r="AE141" s="26"/>
      <c r="AF141" s="27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8"/>
      <c r="AR141" s="27"/>
      <c r="AS141" s="27"/>
      <c r="AT141" s="73"/>
      <c r="AU141" s="27"/>
      <c r="AV141" s="24"/>
      <c r="AW141" s="24"/>
      <c r="AX141" s="24"/>
      <c r="AY141" s="28"/>
      <c r="BA141" s="27"/>
      <c r="BB141" s="27"/>
      <c r="BC141" s="27"/>
      <c r="BD141" s="27"/>
      <c r="BF141" s="6"/>
      <c r="BW141" s="7"/>
      <c r="BX141" s="30"/>
      <c r="BY141" s="30"/>
      <c r="BZ141" s="30"/>
      <c r="CA141" s="6"/>
      <c r="CB141" s="6"/>
      <c r="CC141" s="84"/>
      <c r="CD141" s="6"/>
      <c r="CE141" s="30"/>
      <c r="CF141" s="30"/>
      <c r="CG141" s="30"/>
      <c r="CH141" s="30"/>
    </row>
    <row r="142" spans="2:86" ht="12.75" customHeight="1">
      <c r="B142" s="30"/>
      <c r="C142" s="30"/>
      <c r="D142" s="30"/>
      <c r="E142" s="6"/>
      <c r="F142" s="26"/>
      <c r="G142" s="27"/>
      <c r="H142" s="24"/>
      <c r="I142" s="24"/>
      <c r="J142" s="24"/>
      <c r="K142" s="28"/>
      <c r="L142" s="27"/>
      <c r="M142" s="27"/>
      <c r="N142" s="73"/>
      <c r="O142" s="27"/>
      <c r="P142" s="24"/>
      <c r="Q142" s="24"/>
      <c r="R142" s="24"/>
      <c r="S142" s="28"/>
      <c r="T142" s="27"/>
      <c r="U142" s="27"/>
      <c r="V142" s="27"/>
      <c r="W142" s="27"/>
      <c r="X142" s="27"/>
      <c r="Y142" s="27"/>
      <c r="Z142" s="6"/>
      <c r="AA142" s="30"/>
      <c r="AB142" s="30"/>
      <c r="AC142" s="30"/>
      <c r="AD142" s="6"/>
      <c r="AE142" s="26"/>
      <c r="AF142" s="27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8"/>
      <c r="AR142" s="27"/>
      <c r="AS142" s="27"/>
      <c r="AT142" s="73"/>
      <c r="AU142" s="27"/>
      <c r="AV142" s="24"/>
      <c r="AW142" s="24"/>
      <c r="AX142" s="24"/>
      <c r="AY142" s="28"/>
      <c r="BA142" s="27"/>
      <c r="BB142" s="27"/>
      <c r="BC142" s="27"/>
      <c r="BD142" s="27"/>
      <c r="BF142" s="6"/>
      <c r="BW142" s="7"/>
      <c r="BX142" s="30"/>
      <c r="BY142" s="30"/>
      <c r="BZ142" s="30"/>
      <c r="CA142" s="6"/>
      <c r="CB142" s="6"/>
      <c r="CC142" s="84"/>
      <c r="CD142" s="6"/>
      <c r="CE142" s="30"/>
      <c r="CF142" s="30"/>
      <c r="CG142" s="30"/>
      <c r="CH142" s="30"/>
    </row>
    <row r="143" spans="2:86" ht="12.75" customHeight="1">
      <c r="B143" s="30"/>
      <c r="C143" s="30"/>
      <c r="D143" s="30"/>
      <c r="E143" s="6"/>
      <c r="F143" s="26"/>
      <c r="G143" s="27"/>
      <c r="H143" s="24"/>
      <c r="I143" s="24"/>
      <c r="J143" s="24"/>
      <c r="K143" s="28"/>
      <c r="L143" s="27"/>
      <c r="M143" s="27"/>
      <c r="N143" s="73"/>
      <c r="O143" s="27"/>
      <c r="P143" s="24"/>
      <c r="Q143" s="24"/>
      <c r="R143" s="24"/>
      <c r="S143" s="28"/>
      <c r="T143" s="27"/>
      <c r="U143" s="27"/>
      <c r="V143" s="27"/>
      <c r="W143" s="27"/>
      <c r="X143" s="27"/>
      <c r="Y143" s="27"/>
      <c r="Z143" s="6"/>
      <c r="AA143" s="30"/>
      <c r="AB143" s="30"/>
      <c r="AC143" s="30"/>
      <c r="AD143" s="6"/>
      <c r="AE143" s="26"/>
      <c r="AF143" s="27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8"/>
      <c r="AR143" s="27"/>
      <c r="AS143" s="27"/>
      <c r="AT143" s="73"/>
      <c r="AU143" s="27"/>
      <c r="AV143" s="24"/>
      <c r="AW143" s="24"/>
      <c r="AX143" s="24"/>
      <c r="AY143" s="28"/>
      <c r="BA143" s="27"/>
      <c r="BB143" s="27"/>
      <c r="BC143" s="27"/>
      <c r="BD143" s="27"/>
      <c r="BF143" s="6"/>
      <c r="BW143" s="7"/>
      <c r="BX143" s="30"/>
      <c r="BY143" s="30"/>
      <c r="BZ143" s="30"/>
      <c r="CA143" s="6"/>
      <c r="CB143" s="6"/>
      <c r="CC143" s="84"/>
      <c r="CD143" s="6"/>
      <c r="CE143" s="30"/>
      <c r="CF143" s="30"/>
      <c r="CG143" s="30"/>
      <c r="CH143" s="30"/>
    </row>
    <row r="144" spans="2:86" ht="12.75" customHeight="1">
      <c r="B144" s="30"/>
      <c r="C144" s="30"/>
      <c r="D144" s="30"/>
      <c r="E144" s="6"/>
      <c r="F144" s="26"/>
      <c r="G144" s="27"/>
      <c r="H144" s="24"/>
      <c r="I144" s="24"/>
      <c r="J144" s="24"/>
      <c r="K144" s="28"/>
      <c r="L144" s="27"/>
      <c r="M144" s="27"/>
      <c r="N144" s="73"/>
      <c r="O144" s="27"/>
      <c r="P144" s="24"/>
      <c r="Q144" s="24"/>
      <c r="R144" s="24"/>
      <c r="S144" s="28"/>
      <c r="T144" s="27"/>
      <c r="U144" s="27"/>
      <c r="V144" s="27"/>
      <c r="W144" s="27"/>
      <c r="X144" s="27"/>
      <c r="Y144" s="27"/>
      <c r="Z144" s="6"/>
      <c r="AA144" s="30"/>
      <c r="AB144" s="30"/>
      <c r="AC144" s="30"/>
      <c r="AD144" s="6"/>
      <c r="AE144" s="26"/>
      <c r="AF144" s="27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8"/>
      <c r="AR144" s="27"/>
      <c r="AS144" s="27"/>
      <c r="AT144" s="73"/>
      <c r="AU144" s="27"/>
      <c r="AV144" s="24"/>
      <c r="AW144" s="24"/>
      <c r="AX144" s="24"/>
      <c r="AY144" s="28"/>
      <c r="BA144" s="27"/>
      <c r="BB144" s="27"/>
      <c r="BC144" s="27"/>
      <c r="BD144" s="27"/>
      <c r="BF144" s="6"/>
      <c r="BW144" s="7"/>
      <c r="BX144" s="30"/>
      <c r="BY144" s="30"/>
      <c r="BZ144" s="30"/>
      <c r="CA144" s="6"/>
      <c r="CB144" s="6"/>
      <c r="CC144" s="84"/>
      <c r="CD144" s="6"/>
      <c r="CE144" s="30"/>
      <c r="CF144" s="30"/>
      <c r="CG144" s="30"/>
      <c r="CH144" s="30"/>
    </row>
    <row r="145" spans="2:86" ht="12.75" customHeight="1">
      <c r="B145" s="30"/>
      <c r="C145" s="30"/>
      <c r="D145" s="30"/>
      <c r="E145" s="6"/>
      <c r="F145" s="26"/>
      <c r="G145" s="27"/>
      <c r="H145" s="24"/>
      <c r="I145" s="24"/>
      <c r="J145" s="24"/>
      <c r="K145" s="28"/>
      <c r="L145" s="27"/>
      <c r="M145" s="27"/>
      <c r="N145" s="73"/>
      <c r="O145" s="27"/>
      <c r="P145" s="24"/>
      <c r="Q145" s="24"/>
      <c r="R145" s="24"/>
      <c r="S145" s="28"/>
      <c r="T145" s="27"/>
      <c r="U145" s="27"/>
      <c r="V145" s="27"/>
      <c r="W145" s="27"/>
      <c r="X145" s="27"/>
      <c r="Y145" s="27"/>
      <c r="Z145" s="6"/>
      <c r="AA145" s="30"/>
      <c r="AB145" s="30"/>
      <c r="AC145" s="30"/>
      <c r="AD145" s="6"/>
      <c r="AE145" s="26"/>
      <c r="AF145" s="27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8"/>
      <c r="AR145" s="27"/>
      <c r="AS145" s="27"/>
      <c r="AT145" s="73"/>
      <c r="AU145" s="27"/>
      <c r="BW145" s="7"/>
      <c r="BX145" s="30"/>
      <c r="BY145" s="30"/>
      <c r="BZ145" s="30"/>
      <c r="CA145" s="6"/>
      <c r="CB145" s="6"/>
      <c r="CC145" s="84"/>
      <c r="CD145" s="6"/>
      <c r="CE145" s="30"/>
      <c r="CF145" s="30"/>
      <c r="CG145" s="30"/>
      <c r="CH145" s="30"/>
    </row>
    <row r="146" spans="2:86" ht="12.75" customHeight="1">
      <c r="B146" s="30"/>
      <c r="C146" s="30"/>
      <c r="D146" s="30"/>
      <c r="E146" s="6"/>
      <c r="F146" s="26"/>
      <c r="G146" s="27"/>
      <c r="H146" s="24"/>
      <c r="I146" s="24"/>
      <c r="J146" s="24"/>
      <c r="K146" s="28"/>
      <c r="L146" s="27"/>
      <c r="M146" s="27"/>
      <c r="N146" s="73"/>
      <c r="O146" s="27"/>
      <c r="P146" s="24"/>
      <c r="Q146" s="24"/>
      <c r="R146" s="24"/>
      <c r="S146" s="28"/>
      <c r="T146" s="27"/>
      <c r="U146" s="27"/>
      <c r="V146" s="27"/>
      <c r="W146" s="27"/>
      <c r="X146" s="27"/>
      <c r="Y146" s="27"/>
      <c r="Z146" s="6"/>
      <c r="AA146" s="30"/>
      <c r="AB146" s="30"/>
      <c r="AC146" s="30"/>
      <c r="AD146" s="6"/>
      <c r="AE146" s="26"/>
      <c r="AF146" s="27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8"/>
      <c r="AR146" s="27"/>
      <c r="AS146" s="27"/>
      <c r="AT146" s="73"/>
      <c r="AU146" s="27"/>
      <c r="BW146" s="7"/>
      <c r="BX146" s="30"/>
      <c r="BY146" s="30"/>
      <c r="BZ146" s="30"/>
      <c r="CA146" s="6"/>
      <c r="CB146" s="6"/>
      <c r="CC146" s="84"/>
      <c r="CD146" s="6"/>
      <c r="CE146" s="30"/>
      <c r="CF146" s="30"/>
      <c r="CG146" s="30"/>
      <c r="CH146" s="30"/>
    </row>
    <row r="147" spans="2:86" ht="12.75" customHeight="1">
      <c r="B147" s="30"/>
      <c r="C147" s="30"/>
      <c r="D147" s="30"/>
      <c r="E147" s="6"/>
      <c r="F147" s="26"/>
      <c r="G147" s="27"/>
      <c r="H147" s="24"/>
      <c r="I147" s="24"/>
      <c r="J147" s="24"/>
      <c r="K147" s="28"/>
      <c r="L147" s="27"/>
      <c r="M147" s="27"/>
      <c r="N147" s="73"/>
      <c r="O147" s="27"/>
      <c r="P147" s="24"/>
      <c r="Q147" s="24"/>
      <c r="R147" s="24"/>
      <c r="S147" s="28"/>
      <c r="T147" s="27"/>
      <c r="U147" s="27"/>
      <c r="V147" s="27"/>
      <c r="W147" s="27"/>
      <c r="X147" s="27"/>
      <c r="Y147" s="27"/>
      <c r="Z147" s="6"/>
      <c r="AA147" s="30"/>
      <c r="AB147" s="30"/>
      <c r="AC147" s="30"/>
      <c r="AD147" s="6"/>
      <c r="AE147" s="26"/>
      <c r="AF147" s="27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8"/>
      <c r="AR147" s="27"/>
      <c r="AS147" s="27"/>
      <c r="AT147" s="73"/>
      <c r="AU147" s="27"/>
      <c r="BW147" s="7"/>
      <c r="BX147" s="30"/>
      <c r="BY147" s="30"/>
      <c r="BZ147" s="30"/>
      <c r="CA147" s="6"/>
      <c r="CB147" s="6"/>
      <c r="CC147" s="84"/>
      <c r="CD147" s="6"/>
      <c r="CE147" s="30"/>
      <c r="CF147" s="30"/>
      <c r="CG147" s="30"/>
      <c r="CH147" s="30"/>
    </row>
    <row r="148" spans="2:86" ht="12.75" customHeight="1">
      <c r="B148" s="30"/>
      <c r="C148" s="30"/>
      <c r="D148" s="30"/>
      <c r="E148" s="6"/>
      <c r="F148" s="26"/>
      <c r="G148" s="27"/>
      <c r="H148" s="24"/>
      <c r="I148" s="24"/>
      <c r="J148" s="24"/>
      <c r="K148" s="28"/>
      <c r="L148" s="27"/>
      <c r="M148" s="27"/>
      <c r="N148" s="73"/>
      <c r="O148" s="27"/>
      <c r="P148" s="24"/>
      <c r="Q148" s="24"/>
      <c r="R148" s="24"/>
      <c r="S148" s="28"/>
      <c r="T148" s="27"/>
      <c r="U148" s="27"/>
      <c r="V148" s="27"/>
      <c r="W148" s="27"/>
      <c r="X148" s="27"/>
      <c r="Y148" s="27"/>
      <c r="Z148" s="6"/>
      <c r="AA148" s="30"/>
      <c r="AB148" s="30"/>
      <c r="AC148" s="30"/>
      <c r="AD148" s="6"/>
      <c r="AE148" s="26"/>
      <c r="AF148" s="27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8"/>
      <c r="AR148" s="27"/>
      <c r="AS148" s="27"/>
      <c r="AT148" s="73"/>
      <c r="AU148" s="27"/>
      <c r="BW148" s="7"/>
      <c r="BX148" s="30"/>
      <c r="BY148" s="30"/>
      <c r="BZ148" s="30"/>
      <c r="CA148" s="6"/>
      <c r="CB148" s="6"/>
      <c r="CC148" s="84"/>
      <c r="CD148" s="6"/>
      <c r="CE148" s="30"/>
      <c r="CF148" s="30"/>
      <c r="CG148" s="30"/>
      <c r="CH148" s="30"/>
    </row>
    <row r="149" spans="2:86" ht="12.75" customHeight="1">
      <c r="B149" s="30"/>
      <c r="C149" s="30"/>
      <c r="D149" s="30"/>
      <c r="E149" s="6"/>
      <c r="F149" s="26"/>
      <c r="G149" s="27"/>
      <c r="H149" s="24"/>
      <c r="I149" s="24"/>
      <c r="J149" s="24"/>
      <c r="K149" s="28"/>
      <c r="L149" s="27"/>
      <c r="M149" s="27"/>
      <c r="N149" s="73"/>
      <c r="O149" s="27"/>
      <c r="P149" s="24"/>
      <c r="Q149" s="24"/>
      <c r="R149" s="24"/>
      <c r="S149" s="28"/>
      <c r="T149" s="27"/>
      <c r="U149" s="27"/>
      <c r="V149" s="27"/>
      <c r="W149" s="27"/>
      <c r="X149" s="27"/>
      <c r="Y149" s="27"/>
      <c r="Z149" s="6"/>
      <c r="AA149" s="30"/>
      <c r="AB149" s="30"/>
      <c r="AC149" s="30"/>
      <c r="AD149" s="6"/>
      <c r="AE149" s="26"/>
      <c r="AF149" s="27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8"/>
      <c r="AR149" s="27"/>
      <c r="AS149" s="27"/>
      <c r="AT149" s="73"/>
      <c r="AU149" s="27"/>
      <c r="BW149" s="7"/>
      <c r="BX149" s="30"/>
      <c r="BY149" s="30"/>
      <c r="BZ149" s="30"/>
      <c r="CA149" s="6"/>
      <c r="CB149" s="6"/>
      <c r="CC149" s="84"/>
      <c r="CD149" s="6"/>
      <c r="CE149" s="30"/>
      <c r="CF149" s="30"/>
      <c r="CG149" s="30"/>
      <c r="CH149" s="30"/>
    </row>
    <row r="150" spans="2:86" ht="12.75" customHeight="1">
      <c r="B150" s="30"/>
      <c r="C150" s="30"/>
      <c r="D150" s="30"/>
      <c r="E150" s="6"/>
      <c r="F150" s="26"/>
      <c r="G150" s="27"/>
      <c r="H150" s="24"/>
      <c r="I150" s="24"/>
      <c r="J150" s="24"/>
      <c r="K150" s="28"/>
      <c r="L150" s="27"/>
      <c r="M150" s="27"/>
      <c r="N150" s="73"/>
      <c r="O150" s="27"/>
      <c r="P150" s="24"/>
      <c r="Q150" s="24"/>
      <c r="R150" s="24"/>
      <c r="S150" s="28"/>
      <c r="T150" s="27"/>
      <c r="U150" s="27"/>
      <c r="V150" s="27"/>
      <c r="W150" s="27"/>
      <c r="X150" s="27"/>
      <c r="Y150" s="27"/>
      <c r="Z150" s="6"/>
      <c r="AA150" s="30"/>
      <c r="AB150" s="30"/>
      <c r="AC150" s="30"/>
      <c r="AD150" s="6"/>
      <c r="AE150" s="26"/>
      <c r="AF150" s="27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8"/>
      <c r="AR150" s="27"/>
      <c r="AS150" s="27"/>
      <c r="AT150" s="73"/>
      <c r="AU150" s="27"/>
      <c r="BW150" s="7"/>
      <c r="BX150" s="30"/>
      <c r="BY150" s="30"/>
      <c r="BZ150" s="30"/>
      <c r="CA150" s="6"/>
      <c r="CB150" s="6"/>
      <c r="CC150" s="84"/>
      <c r="CD150" s="6"/>
      <c r="CE150" s="30"/>
      <c r="CF150" s="30"/>
      <c r="CG150" s="30"/>
      <c r="CH150" s="30"/>
    </row>
    <row r="151" spans="2:86" ht="12.75" customHeight="1">
      <c r="B151" s="30"/>
      <c r="C151" s="30"/>
      <c r="D151" s="30"/>
      <c r="E151" s="6"/>
      <c r="F151" s="26"/>
      <c r="G151" s="27"/>
      <c r="H151" s="24"/>
      <c r="I151" s="24"/>
      <c r="J151" s="24"/>
      <c r="K151" s="28"/>
      <c r="L151" s="27"/>
      <c r="M151" s="27"/>
      <c r="N151" s="73"/>
      <c r="O151" s="27"/>
      <c r="P151" s="24"/>
      <c r="Q151" s="24"/>
      <c r="R151" s="24"/>
      <c r="S151" s="28"/>
      <c r="T151" s="27"/>
      <c r="U151" s="27"/>
      <c r="V151" s="27"/>
      <c r="W151" s="27"/>
      <c r="X151" s="27"/>
      <c r="Y151" s="27"/>
      <c r="Z151" s="6"/>
      <c r="AA151" s="30"/>
      <c r="AB151" s="30"/>
      <c r="AC151" s="30"/>
      <c r="AD151" s="6"/>
      <c r="AE151" s="26"/>
      <c r="AF151" s="27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8"/>
      <c r="AR151" s="27"/>
      <c r="AS151" s="27"/>
      <c r="AT151" s="73"/>
      <c r="AU151" s="27"/>
      <c r="BW151" s="7"/>
      <c r="BX151" s="30"/>
      <c r="BY151" s="30"/>
      <c r="BZ151" s="30"/>
      <c r="CA151" s="6"/>
      <c r="CB151" s="6"/>
      <c r="CC151" s="84"/>
      <c r="CD151" s="6"/>
      <c r="CE151" s="30"/>
      <c r="CF151" s="30"/>
      <c r="CG151" s="30"/>
      <c r="CH151" s="30"/>
    </row>
    <row r="152" spans="2:86" ht="12.75" customHeight="1">
      <c r="B152" s="30"/>
      <c r="C152" s="30"/>
      <c r="D152" s="30"/>
      <c r="E152" s="6"/>
      <c r="F152" s="26"/>
      <c r="G152" s="27"/>
      <c r="H152" s="24"/>
      <c r="I152" s="24"/>
      <c r="J152" s="24"/>
      <c r="K152" s="28"/>
      <c r="L152" s="27"/>
      <c r="M152" s="27"/>
      <c r="N152" s="73"/>
      <c r="O152" s="27"/>
      <c r="P152" s="24"/>
      <c r="Q152" s="24"/>
      <c r="R152" s="24"/>
      <c r="S152" s="28"/>
      <c r="T152" s="27"/>
      <c r="U152" s="27"/>
      <c r="V152" s="27"/>
      <c r="W152" s="27"/>
      <c r="X152" s="27"/>
      <c r="Y152" s="27"/>
      <c r="Z152" s="6"/>
      <c r="AA152" s="30"/>
      <c r="AB152" s="30"/>
      <c r="AC152" s="30"/>
      <c r="AD152" s="6"/>
      <c r="AE152" s="26"/>
      <c r="AF152" s="27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8"/>
      <c r="AR152" s="27"/>
      <c r="AS152" s="27"/>
      <c r="AT152" s="73"/>
      <c r="AU152" s="27"/>
      <c r="BW152" s="7"/>
      <c r="BX152" s="30"/>
      <c r="BY152" s="30"/>
      <c r="BZ152" s="30"/>
      <c r="CA152" s="6"/>
      <c r="CB152" s="6"/>
      <c r="CC152" s="84"/>
      <c r="CD152" s="6"/>
      <c r="CE152" s="30"/>
      <c r="CF152" s="30"/>
      <c r="CG152" s="30"/>
      <c r="CH152" s="30"/>
    </row>
    <row r="153" spans="2:86" ht="12.75" customHeight="1">
      <c r="B153" s="30"/>
      <c r="C153" s="30"/>
      <c r="D153" s="30"/>
      <c r="E153" s="6"/>
      <c r="F153" s="26"/>
      <c r="G153" s="27"/>
      <c r="H153" s="24"/>
      <c r="I153" s="24"/>
      <c r="J153" s="24"/>
      <c r="K153" s="28"/>
      <c r="L153" s="27"/>
      <c r="M153" s="27"/>
      <c r="N153" s="73"/>
      <c r="O153" s="27"/>
      <c r="P153" s="24"/>
      <c r="Q153" s="24"/>
      <c r="R153" s="24"/>
      <c r="S153" s="28"/>
      <c r="T153" s="27"/>
      <c r="U153" s="27"/>
      <c r="V153" s="27"/>
      <c r="W153" s="27"/>
      <c r="X153" s="27"/>
      <c r="Y153" s="27"/>
      <c r="Z153" s="6"/>
      <c r="AA153" s="30"/>
      <c r="AB153" s="30"/>
      <c r="AC153" s="30"/>
      <c r="AD153" s="6"/>
      <c r="AE153" s="26"/>
      <c r="AF153" s="27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8"/>
      <c r="AR153" s="27"/>
      <c r="AS153" s="27"/>
      <c r="AT153" s="73"/>
      <c r="AU153" s="27"/>
      <c r="BW153" s="7"/>
      <c r="BX153" s="30"/>
      <c r="BY153" s="30"/>
      <c r="BZ153" s="30"/>
      <c r="CA153" s="6"/>
      <c r="CB153" s="6"/>
      <c r="CC153" s="84"/>
      <c r="CD153" s="6"/>
      <c r="CE153" s="30"/>
      <c r="CF153" s="30"/>
      <c r="CG153" s="30"/>
      <c r="CH153" s="30"/>
    </row>
    <row r="154" spans="2:86" ht="12.75" customHeight="1">
      <c r="B154" s="30"/>
      <c r="C154" s="30"/>
      <c r="D154" s="30"/>
      <c r="E154" s="6"/>
      <c r="F154" s="26"/>
      <c r="G154" s="27"/>
      <c r="H154" s="24"/>
      <c r="I154" s="24"/>
      <c r="J154" s="24"/>
      <c r="K154" s="28"/>
      <c r="L154" s="27"/>
      <c r="M154" s="27"/>
      <c r="N154" s="73"/>
      <c r="O154" s="27"/>
      <c r="P154" s="24"/>
      <c r="Q154" s="24"/>
      <c r="R154" s="24"/>
      <c r="S154" s="28"/>
      <c r="T154" s="27"/>
      <c r="U154" s="27"/>
      <c r="V154" s="27"/>
      <c r="W154" s="27"/>
      <c r="X154" s="27"/>
      <c r="Y154" s="27"/>
      <c r="Z154" s="6"/>
      <c r="AA154" s="30"/>
      <c r="AB154" s="30"/>
      <c r="AC154" s="30"/>
      <c r="AD154" s="6"/>
      <c r="AE154" s="26"/>
      <c r="AF154" s="27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8"/>
      <c r="AR154" s="27"/>
      <c r="AS154" s="27"/>
      <c r="AT154" s="73"/>
      <c r="AU154" s="27"/>
      <c r="BW154" s="7"/>
      <c r="BX154" s="30"/>
      <c r="BY154" s="30"/>
      <c r="BZ154" s="30"/>
      <c r="CA154" s="6"/>
      <c r="CB154" s="6"/>
      <c r="CC154" s="84"/>
      <c r="CD154" s="6"/>
      <c r="CE154" s="30"/>
      <c r="CF154" s="30"/>
      <c r="CG154" s="30"/>
      <c r="CH154" s="30"/>
    </row>
    <row r="155" spans="2:86" ht="12.75" customHeight="1">
      <c r="B155" s="30"/>
      <c r="C155" s="30"/>
      <c r="D155" s="30"/>
      <c r="E155" s="6"/>
      <c r="F155" s="26"/>
      <c r="G155" s="27"/>
      <c r="H155" s="24"/>
      <c r="I155" s="24"/>
      <c r="J155" s="24"/>
      <c r="K155" s="28"/>
      <c r="L155" s="27"/>
      <c r="M155" s="27"/>
      <c r="N155" s="73"/>
      <c r="O155" s="27"/>
      <c r="P155" s="24"/>
      <c r="Q155" s="24"/>
      <c r="R155" s="24"/>
      <c r="S155" s="28"/>
      <c r="T155" s="27"/>
      <c r="U155" s="27"/>
      <c r="V155" s="27"/>
      <c r="W155" s="27"/>
      <c r="X155" s="27"/>
      <c r="Y155" s="27"/>
      <c r="Z155" s="6"/>
      <c r="AA155" s="30"/>
      <c r="AB155" s="30"/>
      <c r="AC155" s="30"/>
      <c r="AD155" s="6"/>
      <c r="AE155" s="26"/>
      <c r="AF155" s="27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8"/>
      <c r="AR155" s="27"/>
      <c r="AS155" s="27"/>
      <c r="AT155" s="73"/>
      <c r="AU155" s="27"/>
      <c r="BW155" s="7"/>
      <c r="BX155" s="30"/>
      <c r="BY155" s="30"/>
      <c r="BZ155" s="30"/>
      <c r="CA155" s="6"/>
      <c r="CB155" s="6"/>
      <c r="CC155" s="84"/>
      <c r="CD155" s="6"/>
      <c r="CE155" s="30"/>
      <c r="CF155" s="30"/>
      <c r="CG155" s="30"/>
      <c r="CH155" s="30"/>
    </row>
    <row r="156" spans="2:86" ht="12.75" customHeight="1">
      <c r="B156" s="30"/>
      <c r="C156" s="30"/>
      <c r="D156" s="30"/>
      <c r="E156" s="6"/>
      <c r="F156" s="26"/>
      <c r="G156" s="27"/>
      <c r="H156" s="24"/>
      <c r="I156" s="24"/>
      <c r="J156" s="24"/>
      <c r="K156" s="28"/>
      <c r="L156" s="27"/>
      <c r="M156" s="27"/>
      <c r="N156" s="73"/>
      <c r="O156" s="27"/>
      <c r="P156" s="24"/>
      <c r="Q156" s="24"/>
      <c r="R156" s="24"/>
      <c r="S156" s="28"/>
      <c r="T156" s="27"/>
      <c r="U156" s="27"/>
      <c r="V156" s="27"/>
      <c r="W156" s="27"/>
      <c r="X156" s="27"/>
      <c r="Y156" s="27"/>
      <c r="Z156" s="6"/>
      <c r="AA156" s="30"/>
      <c r="AB156" s="30"/>
      <c r="AC156" s="30"/>
      <c r="AD156" s="6"/>
      <c r="AE156" s="26"/>
      <c r="AF156" s="27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8"/>
      <c r="AR156" s="27"/>
      <c r="AS156" s="27"/>
      <c r="AT156" s="73"/>
      <c r="AU156" s="27"/>
      <c r="BW156" s="7"/>
      <c r="BX156" s="30"/>
      <c r="BY156" s="30"/>
      <c r="BZ156" s="30"/>
      <c r="CA156" s="6"/>
      <c r="CB156" s="6"/>
      <c r="CC156" s="84"/>
      <c r="CD156" s="6"/>
      <c r="CE156" s="30"/>
      <c r="CF156" s="30"/>
      <c r="CG156" s="30"/>
      <c r="CH156" s="30"/>
    </row>
    <row r="157" spans="2:86" ht="12.75" customHeight="1">
      <c r="B157" s="30"/>
      <c r="C157" s="30"/>
      <c r="D157" s="30"/>
      <c r="E157" s="6"/>
      <c r="F157" s="26"/>
      <c r="G157" s="27"/>
      <c r="H157" s="24"/>
      <c r="I157" s="24"/>
      <c r="J157" s="24"/>
      <c r="K157" s="28"/>
      <c r="L157" s="27"/>
      <c r="M157" s="27"/>
      <c r="N157" s="73"/>
      <c r="O157" s="27"/>
      <c r="P157" s="24"/>
      <c r="Q157" s="24"/>
      <c r="R157" s="24"/>
      <c r="S157" s="28"/>
      <c r="T157" s="27"/>
      <c r="U157" s="27"/>
      <c r="V157" s="27"/>
      <c r="W157" s="27"/>
      <c r="X157" s="27"/>
      <c r="Y157" s="27"/>
      <c r="Z157" s="6"/>
      <c r="AA157" s="30"/>
      <c r="AB157" s="30"/>
      <c r="AC157" s="30"/>
      <c r="AD157" s="6"/>
      <c r="AE157" s="26"/>
      <c r="AF157" s="27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8"/>
      <c r="AR157" s="27"/>
      <c r="AS157" s="27"/>
      <c r="AT157" s="73"/>
      <c r="AU157" s="27"/>
      <c r="BW157" s="7"/>
      <c r="BX157" s="30"/>
      <c r="BY157" s="30"/>
      <c r="BZ157" s="30"/>
      <c r="CA157" s="6"/>
      <c r="CB157" s="6"/>
      <c r="CC157" s="84"/>
      <c r="CD157" s="6"/>
      <c r="CE157" s="30"/>
      <c r="CF157" s="30"/>
      <c r="CG157" s="30"/>
      <c r="CH157" s="30"/>
    </row>
    <row r="158" spans="2:86" ht="12.75" customHeight="1">
      <c r="B158" s="30"/>
      <c r="C158" s="30"/>
      <c r="D158" s="30"/>
      <c r="E158" s="6"/>
      <c r="F158" s="26"/>
      <c r="G158" s="27"/>
      <c r="H158" s="24"/>
      <c r="I158" s="24"/>
      <c r="J158" s="24"/>
      <c r="K158" s="28"/>
      <c r="L158" s="27"/>
      <c r="M158" s="27"/>
      <c r="N158" s="73"/>
      <c r="O158" s="27"/>
      <c r="P158" s="24"/>
      <c r="Q158" s="24"/>
      <c r="R158" s="24"/>
      <c r="S158" s="28"/>
      <c r="T158" s="27"/>
      <c r="U158" s="27"/>
      <c r="V158" s="27"/>
      <c r="W158" s="27"/>
      <c r="X158" s="27"/>
      <c r="Y158" s="27"/>
      <c r="Z158" s="6"/>
      <c r="AA158" s="30"/>
      <c r="AB158" s="30"/>
      <c r="AC158" s="30"/>
      <c r="AD158" s="6"/>
      <c r="AE158" s="26"/>
      <c r="AF158" s="27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8"/>
      <c r="AR158" s="27"/>
      <c r="AS158" s="27"/>
      <c r="AT158" s="73"/>
      <c r="AU158" s="27"/>
      <c r="BW158" s="7"/>
      <c r="BX158" s="30"/>
      <c r="BY158" s="30"/>
      <c r="BZ158" s="30"/>
      <c r="CA158" s="6"/>
      <c r="CB158" s="6"/>
      <c r="CC158" s="84"/>
      <c r="CD158" s="6"/>
      <c r="CE158" s="30"/>
      <c r="CF158" s="30"/>
      <c r="CG158" s="30"/>
      <c r="CH158" s="30"/>
    </row>
    <row r="159" spans="2:86" ht="12.75" customHeight="1">
      <c r="B159" s="30"/>
      <c r="C159" s="30"/>
      <c r="D159" s="30"/>
      <c r="E159" s="6"/>
      <c r="F159" s="26"/>
      <c r="G159" s="27"/>
      <c r="H159" s="24"/>
      <c r="I159" s="24"/>
      <c r="J159" s="24"/>
      <c r="K159" s="28"/>
      <c r="L159" s="27"/>
      <c r="M159" s="27"/>
      <c r="N159" s="73"/>
      <c r="O159" s="27"/>
      <c r="P159" s="24"/>
      <c r="Q159" s="24"/>
      <c r="R159" s="24"/>
      <c r="S159" s="28"/>
      <c r="T159" s="27"/>
      <c r="U159" s="27"/>
      <c r="V159" s="27"/>
      <c r="W159" s="27"/>
      <c r="X159" s="27"/>
      <c r="Y159" s="27"/>
      <c r="Z159" s="6"/>
      <c r="AA159" s="30"/>
      <c r="AB159" s="30"/>
      <c r="AC159" s="30"/>
      <c r="AD159" s="6"/>
      <c r="AE159" s="26"/>
      <c r="AF159" s="27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8"/>
      <c r="AR159" s="27"/>
      <c r="AS159" s="27"/>
      <c r="AT159" s="73"/>
      <c r="AU159" s="27"/>
      <c r="BW159" s="7"/>
      <c r="BX159" s="30"/>
      <c r="BY159" s="30"/>
      <c r="BZ159" s="30"/>
      <c r="CA159" s="6"/>
      <c r="CB159" s="6"/>
      <c r="CC159" s="84"/>
      <c r="CD159" s="6"/>
      <c r="CE159" s="30"/>
      <c r="CF159" s="30"/>
      <c r="CG159" s="30"/>
      <c r="CH159" s="30"/>
    </row>
    <row r="160" spans="2:86" ht="12.75" customHeight="1">
      <c r="B160" s="30"/>
      <c r="C160" s="30"/>
      <c r="D160" s="30"/>
      <c r="E160" s="6"/>
      <c r="F160" s="26"/>
      <c r="G160" s="27"/>
      <c r="H160" s="24"/>
      <c r="I160" s="24"/>
      <c r="J160" s="24"/>
      <c r="K160" s="28"/>
      <c r="L160" s="27"/>
      <c r="M160" s="27"/>
      <c r="N160" s="73"/>
      <c r="O160" s="27"/>
      <c r="P160" s="24"/>
      <c r="Q160" s="24"/>
      <c r="R160" s="24"/>
      <c r="S160" s="28"/>
      <c r="T160" s="27"/>
      <c r="U160" s="27"/>
      <c r="V160" s="27"/>
      <c r="W160" s="27"/>
      <c r="X160" s="27"/>
      <c r="Y160" s="27"/>
      <c r="Z160" s="6"/>
      <c r="AA160" s="30"/>
      <c r="AB160" s="30"/>
      <c r="AC160" s="30"/>
      <c r="AD160" s="6"/>
      <c r="AE160" s="26"/>
      <c r="AF160" s="27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8"/>
      <c r="AR160" s="27"/>
      <c r="AS160" s="27"/>
      <c r="AT160" s="73"/>
      <c r="AU160" s="27"/>
      <c r="BW160" s="7"/>
      <c r="BX160" s="30"/>
      <c r="BY160" s="30"/>
      <c r="BZ160" s="30"/>
      <c r="CA160" s="6"/>
      <c r="CB160" s="6"/>
      <c r="CC160" s="84"/>
      <c r="CD160" s="6"/>
      <c r="CE160" s="30"/>
      <c r="CF160" s="30"/>
      <c r="CG160" s="30"/>
      <c r="CH160" s="30"/>
    </row>
    <row r="161" spans="2:86" ht="12.75" customHeight="1">
      <c r="B161" s="30"/>
      <c r="C161" s="30"/>
      <c r="D161" s="30"/>
      <c r="E161" s="6"/>
      <c r="F161" s="26"/>
      <c r="G161" s="27"/>
      <c r="H161" s="24"/>
      <c r="I161" s="24"/>
      <c r="J161" s="24"/>
      <c r="K161" s="28"/>
      <c r="L161" s="27"/>
      <c r="M161" s="27"/>
      <c r="N161" s="73"/>
      <c r="O161" s="27"/>
      <c r="P161" s="24"/>
      <c r="Q161" s="24"/>
      <c r="R161" s="24"/>
      <c r="S161" s="28"/>
      <c r="T161" s="27"/>
      <c r="U161" s="27"/>
      <c r="V161" s="27"/>
      <c r="W161" s="27"/>
      <c r="X161" s="27"/>
      <c r="Y161" s="27"/>
      <c r="Z161" s="6"/>
      <c r="AA161" s="30"/>
      <c r="AB161" s="30"/>
      <c r="AC161" s="30"/>
      <c r="AD161" s="6"/>
      <c r="AE161" s="26"/>
      <c r="AF161" s="27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8"/>
      <c r="AR161" s="27"/>
      <c r="AS161" s="27"/>
      <c r="AT161" s="73"/>
      <c r="AU161" s="27"/>
      <c r="BW161" s="7"/>
      <c r="BX161" s="30"/>
      <c r="BY161" s="30"/>
      <c r="BZ161" s="30"/>
      <c r="CA161" s="6"/>
      <c r="CB161" s="6"/>
      <c r="CC161" s="84"/>
      <c r="CD161" s="6"/>
      <c r="CE161" s="30"/>
      <c r="CF161" s="30"/>
      <c r="CG161" s="30"/>
      <c r="CH161" s="30"/>
    </row>
    <row r="162" spans="2:86" ht="12.75" customHeight="1">
      <c r="B162" s="30"/>
      <c r="C162" s="30"/>
      <c r="D162" s="30"/>
      <c r="E162" s="6"/>
      <c r="F162" s="26"/>
      <c r="G162" s="27"/>
      <c r="H162" s="24"/>
      <c r="I162" s="24"/>
      <c r="J162" s="24"/>
      <c r="K162" s="28"/>
      <c r="L162" s="27"/>
      <c r="M162" s="27"/>
      <c r="N162" s="73"/>
      <c r="O162" s="27"/>
      <c r="P162" s="24"/>
      <c r="Q162" s="24"/>
      <c r="R162" s="24"/>
      <c r="S162" s="28"/>
      <c r="T162" s="27"/>
      <c r="U162" s="27"/>
      <c r="V162" s="27"/>
      <c r="W162" s="27"/>
      <c r="X162" s="27"/>
      <c r="Y162" s="27"/>
      <c r="Z162" s="6"/>
      <c r="AA162" s="30"/>
      <c r="AB162" s="30"/>
      <c r="AC162" s="30"/>
      <c r="AD162" s="6"/>
      <c r="AE162" s="26"/>
      <c r="AF162" s="27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8"/>
      <c r="AR162" s="27"/>
      <c r="AS162" s="27"/>
      <c r="AT162" s="73"/>
      <c r="AU162" s="27"/>
      <c r="BW162" s="7"/>
      <c r="BX162" s="30"/>
      <c r="BY162" s="30"/>
      <c r="BZ162" s="30"/>
      <c r="CA162" s="6"/>
      <c r="CB162" s="6"/>
      <c r="CC162" s="84"/>
      <c r="CD162" s="6"/>
      <c r="CE162" s="30"/>
      <c r="CF162" s="30"/>
      <c r="CG162" s="30"/>
      <c r="CH162" s="30"/>
    </row>
    <row r="163" spans="2:86" ht="12.75" customHeight="1">
      <c r="B163" s="30"/>
      <c r="C163" s="30"/>
      <c r="D163" s="30"/>
      <c r="E163" s="6"/>
      <c r="F163" s="26"/>
      <c r="G163" s="27"/>
      <c r="H163" s="24"/>
      <c r="I163" s="24"/>
      <c r="J163" s="24"/>
      <c r="K163" s="28"/>
      <c r="L163" s="27"/>
      <c r="M163" s="27"/>
      <c r="N163" s="73"/>
      <c r="O163" s="27"/>
      <c r="P163" s="24"/>
      <c r="Q163" s="24"/>
      <c r="R163" s="24"/>
      <c r="S163" s="28"/>
      <c r="T163" s="27"/>
      <c r="U163" s="27"/>
      <c r="V163" s="27"/>
      <c r="W163" s="27"/>
      <c r="X163" s="27"/>
      <c r="Y163" s="27"/>
      <c r="Z163" s="6"/>
      <c r="AA163" s="30"/>
      <c r="AB163" s="30"/>
      <c r="AC163" s="30"/>
      <c r="AD163" s="6"/>
      <c r="AE163" s="26"/>
      <c r="AF163" s="27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8"/>
      <c r="AR163" s="27"/>
      <c r="AS163" s="27"/>
      <c r="AT163" s="73"/>
      <c r="AU163" s="27"/>
      <c r="BW163" s="7"/>
      <c r="BX163" s="30"/>
      <c r="BY163" s="30"/>
      <c r="BZ163" s="30"/>
      <c r="CA163" s="6"/>
      <c r="CB163" s="6"/>
      <c r="CC163" s="84"/>
      <c r="CD163" s="6"/>
      <c r="CE163" s="30"/>
      <c r="CF163" s="30"/>
      <c r="CG163" s="30"/>
      <c r="CH163" s="30"/>
    </row>
    <row r="164" spans="2:86" ht="12.75" customHeight="1">
      <c r="B164" s="30"/>
      <c r="C164" s="30"/>
      <c r="D164" s="30"/>
      <c r="E164" s="6"/>
      <c r="F164" s="26"/>
      <c r="G164" s="27"/>
      <c r="H164" s="24"/>
      <c r="I164" s="24"/>
      <c r="J164" s="24"/>
      <c r="K164" s="28"/>
      <c r="L164" s="27"/>
      <c r="M164" s="27"/>
      <c r="N164" s="73"/>
      <c r="O164" s="27"/>
      <c r="P164" s="24"/>
      <c r="Q164" s="24"/>
      <c r="R164" s="24"/>
      <c r="S164" s="28"/>
      <c r="T164" s="27"/>
      <c r="U164" s="27"/>
      <c r="V164" s="27"/>
      <c r="W164" s="27"/>
      <c r="X164" s="27"/>
      <c r="Y164" s="27"/>
      <c r="Z164" s="6"/>
      <c r="AA164" s="30"/>
      <c r="AB164" s="30"/>
      <c r="AC164" s="30"/>
      <c r="AD164" s="6"/>
      <c r="AE164" s="26"/>
      <c r="AF164" s="27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8"/>
      <c r="AR164" s="27"/>
      <c r="AS164" s="27"/>
      <c r="AT164" s="73"/>
      <c r="AU164" s="27"/>
      <c r="BW164" s="7"/>
      <c r="BX164" s="30"/>
      <c r="BY164" s="30"/>
      <c r="BZ164" s="30"/>
      <c r="CA164" s="6"/>
      <c r="CB164" s="6"/>
      <c r="CC164" s="84"/>
      <c r="CD164" s="6"/>
      <c r="CE164" s="30"/>
      <c r="CF164" s="30"/>
      <c r="CG164" s="30"/>
      <c r="CH164" s="30"/>
    </row>
    <row r="165" spans="2:86" ht="12.75" customHeight="1">
      <c r="B165" s="30"/>
      <c r="C165" s="30"/>
      <c r="D165" s="30"/>
      <c r="E165" s="6"/>
      <c r="F165" s="26"/>
      <c r="G165" s="27"/>
      <c r="H165" s="24"/>
      <c r="I165" s="24"/>
      <c r="J165" s="24"/>
      <c r="K165" s="28"/>
      <c r="L165" s="27"/>
      <c r="M165" s="27"/>
      <c r="N165" s="73"/>
      <c r="O165" s="27"/>
      <c r="P165" s="24"/>
      <c r="Q165" s="24"/>
      <c r="R165" s="24"/>
      <c r="S165" s="28"/>
      <c r="T165" s="27"/>
      <c r="U165" s="27"/>
      <c r="V165" s="27"/>
      <c r="W165" s="27"/>
      <c r="X165" s="27"/>
      <c r="Y165" s="27"/>
      <c r="Z165" s="6"/>
      <c r="AA165" s="30"/>
      <c r="AB165" s="30"/>
      <c r="AC165" s="30"/>
      <c r="AD165" s="6"/>
      <c r="AE165" s="26"/>
      <c r="AF165" s="27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8"/>
      <c r="AR165" s="27"/>
      <c r="AS165" s="27"/>
      <c r="AT165" s="73"/>
      <c r="AU165" s="27"/>
      <c r="BW165" s="7"/>
      <c r="BX165" s="30"/>
      <c r="BY165" s="30"/>
      <c r="BZ165" s="30"/>
      <c r="CA165" s="6"/>
      <c r="CB165" s="6"/>
      <c r="CC165" s="84"/>
      <c r="CD165" s="6"/>
      <c r="CE165" s="30"/>
      <c r="CF165" s="30"/>
      <c r="CG165" s="30"/>
      <c r="CH165" s="30"/>
    </row>
    <row r="166" spans="2:86" ht="12.75" customHeight="1">
      <c r="B166" s="30"/>
      <c r="C166" s="30"/>
      <c r="D166" s="30"/>
      <c r="E166" s="6"/>
      <c r="F166" s="26"/>
      <c r="G166" s="27"/>
      <c r="H166" s="24"/>
      <c r="I166" s="24"/>
      <c r="J166" s="24"/>
      <c r="K166" s="28"/>
      <c r="L166" s="27"/>
      <c r="M166" s="27"/>
      <c r="N166" s="73"/>
      <c r="O166" s="27"/>
      <c r="P166" s="24"/>
      <c r="Q166" s="24"/>
      <c r="R166" s="24"/>
      <c r="S166" s="28"/>
      <c r="T166" s="27"/>
      <c r="U166" s="27"/>
      <c r="V166" s="27"/>
      <c r="W166" s="27"/>
      <c r="X166" s="27"/>
      <c r="Y166" s="27"/>
      <c r="Z166" s="6"/>
      <c r="AA166" s="30"/>
      <c r="AB166" s="30"/>
      <c r="AC166" s="30"/>
      <c r="AD166" s="6"/>
      <c r="AE166" s="26"/>
      <c r="AF166" s="27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8"/>
      <c r="AR166" s="27"/>
      <c r="AS166" s="27"/>
      <c r="AT166" s="73"/>
      <c r="AU166" s="27"/>
      <c r="BW166" s="7"/>
      <c r="BX166" s="30"/>
      <c r="BY166" s="30"/>
      <c r="BZ166" s="30"/>
      <c r="CA166" s="6"/>
      <c r="CB166" s="6"/>
      <c r="CC166" s="84"/>
      <c r="CD166" s="6"/>
      <c r="CE166" s="30"/>
      <c r="CF166" s="30"/>
      <c r="CG166" s="30"/>
      <c r="CH166" s="30"/>
    </row>
    <row r="167" spans="2:86" ht="12.75" customHeight="1">
      <c r="B167" s="30"/>
      <c r="C167" s="30"/>
      <c r="D167" s="30"/>
      <c r="E167" s="6"/>
      <c r="F167" s="26"/>
      <c r="G167" s="27"/>
      <c r="H167" s="24"/>
      <c r="I167" s="24"/>
      <c r="J167" s="24"/>
      <c r="K167" s="28"/>
      <c r="L167" s="27"/>
      <c r="M167" s="27"/>
      <c r="N167" s="73"/>
      <c r="O167" s="27"/>
      <c r="P167" s="24"/>
      <c r="Q167" s="24"/>
      <c r="R167" s="24"/>
      <c r="S167" s="28"/>
      <c r="T167" s="27"/>
      <c r="U167" s="27"/>
      <c r="V167" s="27"/>
      <c r="W167" s="27"/>
      <c r="X167" s="27"/>
      <c r="Y167" s="27"/>
      <c r="Z167" s="6"/>
      <c r="AA167" s="30"/>
      <c r="AB167" s="30"/>
      <c r="AC167" s="30"/>
      <c r="AD167" s="6"/>
      <c r="AE167" s="26"/>
      <c r="AF167" s="27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8"/>
      <c r="AR167" s="27"/>
      <c r="AS167" s="27"/>
      <c r="AT167" s="73"/>
      <c r="AU167" s="27"/>
      <c r="BW167" s="7"/>
      <c r="BX167" s="30"/>
      <c r="BY167" s="30"/>
      <c r="BZ167" s="30"/>
      <c r="CA167" s="6"/>
      <c r="CB167" s="6"/>
      <c r="CC167" s="84"/>
      <c r="CD167" s="6"/>
      <c r="CE167" s="30"/>
      <c r="CF167" s="30"/>
      <c r="CG167" s="30"/>
      <c r="CH167" s="30"/>
    </row>
    <row r="168" spans="2:86" ht="12.75" customHeight="1">
      <c r="B168" s="30"/>
      <c r="C168" s="30"/>
      <c r="D168" s="30"/>
      <c r="E168" s="6"/>
      <c r="F168" s="26"/>
      <c r="G168" s="27"/>
      <c r="H168" s="24"/>
      <c r="I168" s="24"/>
      <c r="J168" s="24"/>
      <c r="K168" s="28"/>
      <c r="L168" s="27"/>
      <c r="M168" s="27"/>
      <c r="N168" s="73"/>
      <c r="O168" s="27"/>
      <c r="P168" s="24"/>
      <c r="Q168" s="24"/>
      <c r="R168" s="24"/>
      <c r="S168" s="28"/>
      <c r="T168" s="27"/>
      <c r="U168" s="27"/>
      <c r="V168" s="27"/>
      <c r="W168" s="27"/>
      <c r="X168" s="27"/>
      <c r="Y168" s="27"/>
      <c r="Z168" s="6"/>
      <c r="AA168" s="30"/>
      <c r="AB168" s="30"/>
      <c r="AC168" s="30"/>
      <c r="AD168" s="6"/>
      <c r="AE168" s="26"/>
      <c r="AF168" s="27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8"/>
      <c r="AR168" s="27"/>
      <c r="AS168" s="27"/>
      <c r="AT168" s="73"/>
      <c r="AU168" s="27"/>
      <c r="BW168" s="7"/>
      <c r="BX168" s="30"/>
      <c r="BY168" s="30"/>
      <c r="BZ168" s="30"/>
      <c r="CA168" s="6"/>
      <c r="CB168" s="6"/>
      <c r="CC168" s="84"/>
      <c r="CD168" s="6"/>
      <c r="CE168" s="30"/>
      <c r="CF168" s="30"/>
      <c r="CG168" s="30"/>
      <c r="CH168" s="30"/>
    </row>
    <row r="169" spans="2:86" ht="12.75" customHeight="1">
      <c r="B169" s="30"/>
      <c r="C169" s="30"/>
      <c r="D169" s="30"/>
      <c r="E169" s="6"/>
      <c r="F169" s="26"/>
      <c r="G169" s="27"/>
      <c r="H169" s="24"/>
      <c r="I169" s="24"/>
      <c r="J169" s="24"/>
      <c r="K169" s="28"/>
      <c r="L169" s="27"/>
      <c r="M169" s="27"/>
      <c r="N169" s="73"/>
      <c r="O169" s="27"/>
      <c r="P169" s="24"/>
      <c r="Q169" s="24"/>
      <c r="R169" s="24"/>
      <c r="S169" s="28"/>
      <c r="T169" s="27"/>
      <c r="U169" s="27"/>
      <c r="V169" s="27"/>
      <c r="W169" s="27"/>
      <c r="X169" s="27"/>
      <c r="Y169" s="27"/>
      <c r="Z169" s="6"/>
      <c r="AA169" s="30"/>
      <c r="AB169" s="30"/>
      <c r="AC169" s="30"/>
      <c r="AD169" s="6"/>
      <c r="AE169" s="26"/>
      <c r="AF169" s="27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8"/>
      <c r="AR169" s="27"/>
      <c r="AS169" s="27"/>
      <c r="AT169" s="73"/>
      <c r="AU169" s="27"/>
      <c r="BW169" s="7"/>
      <c r="BX169" s="30"/>
      <c r="BY169" s="30"/>
      <c r="BZ169" s="30"/>
      <c r="CA169" s="6"/>
      <c r="CB169" s="6"/>
      <c r="CC169" s="84"/>
      <c r="CD169" s="6"/>
      <c r="CE169" s="30"/>
      <c r="CF169" s="30"/>
      <c r="CG169" s="30"/>
      <c r="CH169" s="30"/>
    </row>
    <row r="170" spans="2:86" ht="12.75" customHeight="1">
      <c r="B170" s="30"/>
      <c r="C170" s="30"/>
      <c r="D170" s="30"/>
      <c r="E170" s="6"/>
      <c r="F170" s="26"/>
      <c r="G170" s="27"/>
      <c r="H170" s="24"/>
      <c r="I170" s="24"/>
      <c r="J170" s="24"/>
      <c r="K170" s="28"/>
      <c r="L170" s="27"/>
      <c r="M170" s="27"/>
      <c r="N170" s="73"/>
      <c r="O170" s="27"/>
      <c r="P170" s="24"/>
      <c r="Q170" s="24"/>
      <c r="R170" s="24"/>
      <c r="S170" s="28"/>
      <c r="T170" s="27"/>
      <c r="U170" s="27"/>
      <c r="V170" s="27"/>
      <c r="W170" s="27"/>
      <c r="X170" s="27"/>
      <c r="Y170" s="27"/>
      <c r="Z170" s="6"/>
      <c r="AA170" s="30"/>
      <c r="AB170" s="30"/>
      <c r="AC170" s="30"/>
      <c r="AD170" s="6"/>
      <c r="AE170" s="26"/>
      <c r="AF170" s="27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8"/>
      <c r="AR170" s="27"/>
      <c r="AS170" s="27"/>
      <c r="AT170" s="73"/>
      <c r="AU170" s="27"/>
      <c r="BW170" s="7"/>
      <c r="BX170" s="30"/>
      <c r="BY170" s="30"/>
      <c r="BZ170" s="30"/>
      <c r="CA170" s="6"/>
      <c r="CB170" s="6"/>
      <c r="CC170" s="84"/>
      <c r="CD170" s="6"/>
      <c r="CE170" s="30"/>
      <c r="CF170" s="30"/>
      <c r="CG170" s="30"/>
      <c r="CH170" s="30"/>
    </row>
    <row r="171" spans="2:86" ht="12.75" customHeight="1">
      <c r="B171" s="30"/>
      <c r="C171" s="30"/>
      <c r="D171" s="30"/>
      <c r="E171" s="6"/>
      <c r="F171" s="26"/>
      <c r="G171" s="27"/>
      <c r="H171" s="24"/>
      <c r="I171" s="24"/>
      <c r="J171" s="24"/>
      <c r="K171" s="28"/>
      <c r="L171" s="27"/>
      <c r="M171" s="27"/>
      <c r="N171" s="73"/>
      <c r="O171" s="27"/>
      <c r="P171" s="24"/>
      <c r="Q171" s="24"/>
      <c r="R171" s="24"/>
      <c r="S171" s="28"/>
      <c r="T171" s="27"/>
      <c r="U171" s="27"/>
      <c r="V171" s="27"/>
      <c r="W171" s="27"/>
      <c r="X171" s="27"/>
      <c r="Y171" s="27"/>
      <c r="Z171" s="6"/>
      <c r="AA171" s="30"/>
      <c r="AB171" s="30"/>
      <c r="AC171" s="30"/>
      <c r="AD171" s="6"/>
      <c r="AE171" s="26"/>
      <c r="AF171" s="27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8"/>
      <c r="AR171" s="27"/>
      <c r="AS171" s="27"/>
      <c r="AT171" s="73"/>
      <c r="AU171" s="27"/>
      <c r="BW171" s="7"/>
      <c r="BX171" s="30"/>
      <c r="BY171" s="30"/>
      <c r="BZ171" s="30"/>
      <c r="CA171" s="6"/>
      <c r="CB171" s="6"/>
      <c r="CC171" s="84"/>
      <c r="CD171" s="6"/>
      <c r="CE171" s="30"/>
      <c r="CF171" s="30"/>
      <c r="CG171" s="30"/>
      <c r="CH171" s="30"/>
    </row>
    <row r="172" spans="2:86" ht="12.75" customHeight="1">
      <c r="B172" s="30"/>
      <c r="C172" s="30"/>
      <c r="D172" s="30"/>
      <c r="E172" s="6"/>
      <c r="F172" s="26"/>
      <c r="G172" s="27"/>
      <c r="H172" s="24"/>
      <c r="I172" s="24"/>
      <c r="J172" s="24"/>
      <c r="K172" s="28"/>
      <c r="L172" s="27"/>
      <c r="M172" s="27"/>
      <c r="N172" s="73"/>
      <c r="O172" s="27"/>
      <c r="P172" s="24"/>
      <c r="Q172" s="24"/>
      <c r="R172" s="24"/>
      <c r="S172" s="28"/>
      <c r="T172" s="27"/>
      <c r="U172" s="27"/>
      <c r="V172" s="27"/>
      <c r="W172" s="27"/>
      <c r="X172" s="27"/>
      <c r="Y172" s="27"/>
      <c r="Z172" s="6"/>
      <c r="AA172" s="30"/>
      <c r="AB172" s="30"/>
      <c r="AC172" s="30"/>
      <c r="AD172" s="6"/>
      <c r="AE172" s="26"/>
      <c r="AF172" s="27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8"/>
      <c r="AR172" s="27"/>
      <c r="AS172" s="27"/>
      <c r="AT172" s="73"/>
      <c r="AU172" s="27"/>
      <c r="BW172" s="7"/>
      <c r="BX172" s="30"/>
      <c r="BY172" s="30"/>
      <c r="BZ172" s="30"/>
      <c r="CA172" s="6"/>
      <c r="CB172" s="6"/>
      <c r="CC172" s="84"/>
      <c r="CD172" s="6"/>
      <c r="CE172" s="30"/>
      <c r="CF172" s="30"/>
      <c r="CG172" s="30"/>
      <c r="CH172" s="30"/>
    </row>
    <row r="173" spans="2:86" ht="12.75" customHeight="1">
      <c r="B173" s="30"/>
      <c r="C173" s="30"/>
      <c r="D173" s="30"/>
      <c r="E173" s="6"/>
      <c r="F173" s="26"/>
      <c r="G173" s="27"/>
      <c r="H173" s="24"/>
      <c r="I173" s="24"/>
      <c r="J173" s="24"/>
      <c r="K173" s="28"/>
      <c r="L173" s="27"/>
      <c r="M173" s="27"/>
      <c r="N173" s="73"/>
      <c r="O173" s="27"/>
      <c r="P173" s="24"/>
      <c r="Q173" s="24"/>
      <c r="R173" s="24"/>
      <c r="S173" s="28"/>
      <c r="T173" s="27"/>
      <c r="U173" s="27"/>
      <c r="V173" s="27"/>
      <c r="W173" s="27"/>
      <c r="X173" s="27"/>
      <c r="Y173" s="27"/>
      <c r="Z173" s="6"/>
      <c r="AA173" s="30"/>
      <c r="AB173" s="30"/>
      <c r="AC173" s="30"/>
      <c r="AD173" s="6"/>
      <c r="AE173" s="26"/>
      <c r="AF173" s="27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8"/>
      <c r="AR173" s="27"/>
      <c r="AS173" s="27"/>
      <c r="AT173" s="73"/>
      <c r="AU173" s="27"/>
      <c r="BW173" s="7"/>
      <c r="BX173" s="30"/>
      <c r="BY173" s="30"/>
      <c r="BZ173" s="30"/>
      <c r="CA173" s="6"/>
      <c r="CB173" s="6"/>
      <c r="CC173" s="84"/>
      <c r="CD173" s="6"/>
      <c r="CE173" s="30"/>
      <c r="CF173" s="30"/>
      <c r="CG173" s="30"/>
      <c r="CH173" s="30"/>
    </row>
    <row r="174" spans="2:86" ht="12.75" customHeight="1">
      <c r="B174" s="30"/>
      <c r="C174" s="30"/>
      <c r="D174" s="30"/>
      <c r="E174" s="6"/>
      <c r="F174" s="26"/>
      <c r="G174" s="27"/>
      <c r="H174" s="24"/>
      <c r="I174" s="24"/>
      <c r="J174" s="24"/>
      <c r="K174" s="28"/>
      <c r="L174" s="27"/>
      <c r="M174" s="27"/>
      <c r="N174" s="73"/>
      <c r="O174" s="27"/>
      <c r="P174" s="24"/>
      <c r="Q174" s="24"/>
      <c r="R174" s="24"/>
      <c r="S174" s="28"/>
      <c r="T174" s="27"/>
      <c r="U174" s="27"/>
      <c r="V174" s="27"/>
      <c r="W174" s="27"/>
      <c r="X174" s="27"/>
      <c r="Y174" s="27"/>
      <c r="Z174" s="6"/>
      <c r="AA174" s="30"/>
      <c r="AB174" s="30"/>
      <c r="AC174" s="30"/>
      <c r="AD174" s="6"/>
      <c r="AE174" s="26"/>
      <c r="AF174" s="27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8"/>
      <c r="AR174" s="27"/>
      <c r="AS174" s="27"/>
      <c r="AT174" s="73"/>
      <c r="AU174" s="27"/>
      <c r="BW174" s="7"/>
      <c r="BX174" s="30"/>
      <c r="BY174" s="30"/>
      <c r="BZ174" s="30"/>
      <c r="CA174" s="6"/>
      <c r="CB174" s="6"/>
      <c r="CC174" s="84"/>
      <c r="CD174" s="6"/>
      <c r="CE174" s="30"/>
      <c r="CF174" s="30"/>
      <c r="CG174" s="30"/>
      <c r="CH174" s="30"/>
    </row>
    <row r="175" spans="2:86" ht="12.75" customHeight="1">
      <c r="B175" s="30"/>
      <c r="C175" s="30"/>
      <c r="D175" s="30"/>
      <c r="E175" s="6"/>
      <c r="F175" s="26"/>
      <c r="G175" s="27"/>
      <c r="H175" s="24"/>
      <c r="I175" s="24"/>
      <c r="J175" s="24"/>
      <c r="K175" s="28"/>
      <c r="L175" s="27"/>
      <c r="M175" s="27"/>
      <c r="N175" s="73"/>
      <c r="O175" s="27"/>
      <c r="P175" s="24"/>
      <c r="Q175" s="24"/>
      <c r="R175" s="24"/>
      <c r="S175" s="28"/>
      <c r="T175" s="27"/>
      <c r="U175" s="27"/>
      <c r="V175" s="27"/>
      <c r="W175" s="27"/>
      <c r="X175" s="27"/>
      <c r="Y175" s="27"/>
      <c r="Z175" s="6"/>
      <c r="AA175" s="30"/>
      <c r="AB175" s="30"/>
      <c r="AC175" s="30"/>
      <c r="AD175" s="6"/>
      <c r="AE175" s="26"/>
      <c r="AF175" s="27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8"/>
      <c r="AR175" s="27"/>
      <c r="AS175" s="27"/>
      <c r="AT175" s="73"/>
      <c r="AU175" s="27"/>
      <c r="BW175" s="7"/>
      <c r="BX175" s="30"/>
      <c r="BY175" s="30"/>
      <c r="BZ175" s="30"/>
      <c r="CA175" s="6"/>
      <c r="CB175" s="6"/>
      <c r="CC175" s="84"/>
      <c r="CD175" s="6"/>
      <c r="CE175" s="30"/>
      <c r="CF175" s="30"/>
      <c r="CG175" s="30"/>
      <c r="CH175" s="30"/>
    </row>
    <row r="176" spans="2:86" ht="12.75" customHeight="1">
      <c r="B176" s="30"/>
      <c r="C176" s="30"/>
      <c r="D176" s="30"/>
      <c r="E176" s="6"/>
      <c r="F176" s="26"/>
      <c r="G176" s="27"/>
      <c r="H176" s="24"/>
      <c r="I176" s="24"/>
      <c r="J176" s="24"/>
      <c r="K176" s="28"/>
      <c r="L176" s="27"/>
      <c r="M176" s="27"/>
      <c r="N176" s="73"/>
      <c r="O176" s="27"/>
      <c r="P176" s="24"/>
      <c r="Q176" s="24"/>
      <c r="R176" s="24"/>
      <c r="S176" s="28"/>
      <c r="T176" s="27"/>
      <c r="U176" s="27"/>
      <c r="V176" s="27"/>
      <c r="W176" s="27"/>
      <c r="X176" s="27"/>
      <c r="Y176" s="27"/>
      <c r="Z176" s="6"/>
      <c r="AA176" s="30"/>
      <c r="AB176" s="30"/>
      <c r="AC176" s="30"/>
      <c r="AD176" s="6"/>
      <c r="AE176" s="26"/>
      <c r="AF176" s="27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8"/>
      <c r="AR176" s="27"/>
      <c r="AS176" s="27"/>
      <c r="AT176" s="73"/>
      <c r="AU176" s="27"/>
      <c r="BW176" s="7"/>
      <c r="BX176" s="30"/>
      <c r="BY176" s="30"/>
      <c r="BZ176" s="30"/>
      <c r="CA176" s="6"/>
      <c r="CB176" s="6"/>
      <c r="CC176" s="84"/>
      <c r="CD176" s="6"/>
      <c r="CE176" s="30"/>
      <c r="CF176" s="30"/>
      <c r="CG176" s="30"/>
      <c r="CH176" s="30"/>
    </row>
    <row r="177" spans="2:86" ht="12.75" customHeight="1">
      <c r="B177" s="30"/>
      <c r="C177" s="30"/>
      <c r="D177" s="30"/>
      <c r="E177" s="6"/>
      <c r="F177" s="26"/>
      <c r="G177" s="27"/>
      <c r="H177" s="24"/>
      <c r="I177" s="24"/>
      <c r="J177" s="24"/>
      <c r="K177" s="28"/>
      <c r="L177" s="27"/>
      <c r="M177" s="27"/>
      <c r="N177" s="73"/>
      <c r="O177" s="27"/>
      <c r="P177" s="24"/>
      <c r="Q177" s="24"/>
      <c r="R177" s="24"/>
      <c r="S177" s="28"/>
      <c r="T177" s="27"/>
      <c r="U177" s="27"/>
      <c r="V177" s="27"/>
      <c r="W177" s="27"/>
      <c r="X177" s="27"/>
      <c r="Y177" s="27"/>
      <c r="Z177" s="6"/>
      <c r="AA177" s="30"/>
      <c r="AB177" s="30"/>
      <c r="AC177" s="30"/>
      <c r="AD177" s="6"/>
      <c r="AE177" s="26"/>
      <c r="AF177" s="27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8"/>
      <c r="AR177" s="27"/>
      <c r="AS177" s="27"/>
      <c r="AT177" s="73"/>
      <c r="AU177" s="27"/>
      <c r="BW177" s="7"/>
      <c r="BX177" s="30"/>
      <c r="BY177" s="30"/>
      <c r="BZ177" s="30"/>
      <c r="CA177" s="6"/>
      <c r="CB177" s="6"/>
      <c r="CC177" s="84"/>
      <c r="CD177" s="6"/>
      <c r="CE177" s="30"/>
      <c r="CF177" s="30"/>
      <c r="CG177" s="30"/>
      <c r="CH177" s="30"/>
    </row>
    <row r="178" spans="2:86" ht="12.75" customHeight="1">
      <c r="B178" s="30"/>
      <c r="C178" s="30"/>
      <c r="D178" s="30"/>
      <c r="E178" s="6"/>
      <c r="F178" s="26"/>
      <c r="G178" s="27"/>
      <c r="H178" s="24"/>
      <c r="I178" s="24"/>
      <c r="J178" s="24"/>
      <c r="K178" s="28"/>
      <c r="L178" s="27"/>
      <c r="M178" s="27"/>
      <c r="N178" s="73"/>
      <c r="O178" s="27"/>
      <c r="P178" s="24"/>
      <c r="Q178" s="24"/>
      <c r="R178" s="24"/>
      <c r="S178" s="28"/>
      <c r="T178" s="27"/>
      <c r="U178" s="27"/>
      <c r="V178" s="27"/>
      <c r="W178" s="27"/>
      <c r="X178" s="27"/>
      <c r="Y178" s="27"/>
      <c r="Z178" s="6"/>
      <c r="AA178" s="30"/>
      <c r="AB178" s="30"/>
      <c r="AC178" s="30"/>
      <c r="AD178" s="6"/>
      <c r="AE178" s="26"/>
      <c r="AF178" s="27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8"/>
      <c r="AR178" s="27"/>
      <c r="AS178" s="27"/>
      <c r="AT178" s="73"/>
      <c r="AU178" s="27"/>
      <c r="BW178" s="7"/>
      <c r="BX178" s="30"/>
      <c r="BY178" s="30"/>
      <c r="BZ178" s="30"/>
      <c r="CA178" s="6"/>
      <c r="CB178" s="6"/>
      <c r="CC178" s="84"/>
      <c r="CD178" s="6"/>
      <c r="CE178" s="30"/>
      <c r="CF178" s="30"/>
      <c r="CG178" s="30"/>
      <c r="CH178" s="30"/>
    </row>
    <row r="179" spans="2:86" ht="12.75" customHeight="1">
      <c r="B179" s="30"/>
      <c r="C179" s="30"/>
      <c r="D179" s="30"/>
      <c r="E179" s="6"/>
      <c r="F179" s="26"/>
      <c r="G179" s="27"/>
      <c r="H179" s="24"/>
      <c r="I179" s="24"/>
      <c r="J179" s="24"/>
      <c r="K179" s="28"/>
      <c r="L179" s="27"/>
      <c r="M179" s="27"/>
      <c r="N179" s="73"/>
      <c r="O179" s="27"/>
      <c r="P179" s="24"/>
      <c r="Q179" s="24"/>
      <c r="R179" s="24"/>
      <c r="S179" s="28"/>
      <c r="T179" s="27"/>
      <c r="U179" s="27"/>
      <c r="V179" s="27"/>
      <c r="W179" s="27"/>
      <c r="X179" s="27"/>
      <c r="Y179" s="27"/>
      <c r="Z179" s="6"/>
      <c r="AA179" s="30"/>
      <c r="AB179" s="30"/>
      <c r="AC179" s="30"/>
      <c r="AD179" s="6"/>
      <c r="AE179" s="26"/>
      <c r="AF179" s="27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8"/>
      <c r="AR179" s="27"/>
      <c r="AS179" s="27"/>
      <c r="AT179" s="73"/>
      <c r="AU179" s="27"/>
      <c r="BW179" s="7"/>
      <c r="BX179" s="30"/>
      <c r="BY179" s="30"/>
      <c r="BZ179" s="30"/>
      <c r="CA179" s="6"/>
      <c r="CB179" s="6"/>
      <c r="CC179" s="84"/>
      <c r="CD179" s="6"/>
      <c r="CE179" s="30"/>
      <c r="CF179" s="30"/>
      <c r="CG179" s="30"/>
      <c r="CH179" s="30"/>
    </row>
    <row r="180" spans="2:86" ht="12.75" customHeight="1">
      <c r="B180" s="30"/>
      <c r="C180" s="30"/>
      <c r="D180" s="30"/>
      <c r="E180" s="6"/>
      <c r="F180" s="26"/>
      <c r="G180" s="27"/>
      <c r="H180" s="24"/>
      <c r="I180" s="24"/>
      <c r="J180" s="24"/>
      <c r="K180" s="28"/>
      <c r="L180" s="27"/>
      <c r="M180" s="27"/>
      <c r="N180" s="73"/>
      <c r="O180" s="27"/>
      <c r="P180" s="24"/>
      <c r="Q180" s="24"/>
      <c r="R180" s="24"/>
      <c r="S180" s="28"/>
      <c r="T180" s="27"/>
      <c r="U180" s="27"/>
      <c r="V180" s="27"/>
      <c r="W180" s="27"/>
      <c r="X180" s="27"/>
      <c r="Y180" s="27"/>
      <c r="Z180" s="6"/>
      <c r="AA180" s="30"/>
      <c r="AB180" s="30"/>
      <c r="AC180" s="30"/>
      <c r="AD180" s="6"/>
      <c r="AE180" s="26"/>
      <c r="AF180" s="27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8"/>
      <c r="AR180" s="27"/>
      <c r="AS180" s="27"/>
      <c r="AT180" s="73"/>
      <c r="AU180" s="27"/>
      <c r="BW180" s="7"/>
      <c r="BX180" s="30"/>
      <c r="BY180" s="30"/>
      <c r="BZ180" s="30"/>
      <c r="CA180" s="6"/>
      <c r="CB180" s="6"/>
      <c r="CC180" s="84"/>
      <c r="CD180" s="6"/>
      <c r="CE180" s="30"/>
      <c r="CF180" s="30"/>
      <c r="CG180" s="30"/>
      <c r="CH180" s="30"/>
    </row>
    <row r="181" spans="2:86" ht="12.75" customHeight="1">
      <c r="B181" s="30"/>
      <c r="C181" s="30"/>
      <c r="D181" s="30"/>
      <c r="E181" s="6"/>
      <c r="F181" s="26"/>
      <c r="G181" s="27"/>
      <c r="H181" s="24"/>
      <c r="I181" s="24"/>
      <c r="J181" s="24"/>
      <c r="K181" s="28"/>
      <c r="L181" s="27"/>
      <c r="M181" s="27"/>
      <c r="N181" s="73"/>
      <c r="O181" s="27"/>
      <c r="P181" s="24"/>
      <c r="Q181" s="24"/>
      <c r="R181" s="24"/>
      <c r="S181" s="28"/>
      <c r="T181" s="27"/>
      <c r="U181" s="27"/>
      <c r="V181" s="27"/>
      <c r="W181" s="27"/>
      <c r="X181" s="27"/>
      <c r="Y181" s="27"/>
      <c r="Z181" s="6"/>
      <c r="AA181" s="30"/>
      <c r="AB181" s="30"/>
      <c r="AC181" s="30"/>
      <c r="AD181" s="6"/>
      <c r="AE181" s="26"/>
      <c r="AF181" s="27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8"/>
      <c r="AR181" s="27"/>
      <c r="AS181" s="27"/>
      <c r="AT181" s="73"/>
      <c r="AU181" s="27"/>
      <c r="BW181" s="7"/>
      <c r="BX181" s="30"/>
      <c r="BY181" s="30"/>
      <c r="BZ181" s="30"/>
      <c r="CA181" s="6"/>
      <c r="CB181" s="6"/>
      <c r="CC181" s="84"/>
      <c r="CD181" s="6"/>
      <c r="CE181" s="30"/>
      <c r="CF181" s="30"/>
      <c r="CG181" s="30"/>
      <c r="CH181" s="30"/>
    </row>
    <row r="182" spans="2:86" ht="12.75" customHeight="1">
      <c r="B182" s="30"/>
      <c r="C182" s="30"/>
      <c r="D182" s="30"/>
      <c r="E182" s="6"/>
      <c r="F182" s="26"/>
      <c r="G182" s="27"/>
      <c r="H182" s="24"/>
      <c r="I182" s="24"/>
      <c r="J182" s="24"/>
      <c r="K182" s="28"/>
      <c r="L182" s="27"/>
      <c r="M182" s="27"/>
      <c r="N182" s="73"/>
      <c r="O182" s="27"/>
      <c r="P182" s="24"/>
      <c r="Q182" s="24"/>
      <c r="R182" s="24"/>
      <c r="S182" s="28"/>
      <c r="T182" s="27"/>
      <c r="U182" s="27"/>
      <c r="V182" s="27"/>
      <c r="W182" s="27"/>
      <c r="X182" s="27"/>
      <c r="Y182" s="27"/>
      <c r="Z182" s="6"/>
      <c r="AA182" s="30"/>
      <c r="AB182" s="30"/>
      <c r="AC182" s="30"/>
      <c r="AD182" s="6"/>
      <c r="AE182" s="26"/>
      <c r="AF182" s="27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8"/>
      <c r="AR182" s="27"/>
      <c r="AS182" s="27"/>
      <c r="AT182" s="73"/>
      <c r="AU182" s="27"/>
      <c r="BW182" s="7"/>
      <c r="BX182" s="30"/>
      <c r="BY182" s="30"/>
      <c r="BZ182" s="30"/>
      <c r="CA182" s="6"/>
      <c r="CB182" s="6"/>
      <c r="CC182" s="84"/>
      <c r="CD182" s="6"/>
      <c r="CE182" s="30"/>
      <c r="CF182" s="30"/>
      <c r="CG182" s="30"/>
      <c r="CH182" s="30"/>
    </row>
    <row r="183" spans="2:86" ht="12.75" customHeight="1">
      <c r="B183" s="30"/>
      <c r="C183" s="30"/>
      <c r="D183" s="30"/>
      <c r="E183" s="6"/>
      <c r="F183" s="26"/>
      <c r="G183" s="27"/>
      <c r="H183" s="24"/>
      <c r="I183" s="24"/>
      <c r="J183" s="24"/>
      <c r="K183" s="28"/>
      <c r="L183" s="27"/>
      <c r="M183" s="27"/>
      <c r="N183" s="73"/>
      <c r="O183" s="27"/>
      <c r="P183" s="24"/>
      <c r="Q183" s="24"/>
      <c r="R183" s="24"/>
      <c r="S183" s="28"/>
      <c r="T183" s="27"/>
      <c r="U183" s="27"/>
      <c r="V183" s="27"/>
      <c r="W183" s="27"/>
      <c r="X183" s="27"/>
      <c r="Y183" s="27"/>
      <c r="Z183" s="6"/>
      <c r="AA183" s="30"/>
      <c r="AB183" s="30"/>
      <c r="AC183" s="30"/>
      <c r="AD183" s="6"/>
      <c r="AE183" s="26"/>
      <c r="AF183" s="27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8"/>
      <c r="AR183" s="27"/>
      <c r="AS183" s="27"/>
      <c r="AT183" s="73"/>
      <c r="AU183" s="27"/>
      <c r="BW183" s="7"/>
      <c r="BX183" s="30"/>
      <c r="BY183" s="30"/>
      <c r="BZ183" s="30"/>
      <c r="CA183" s="6"/>
      <c r="CB183" s="6"/>
      <c r="CC183" s="84"/>
      <c r="CD183" s="6"/>
      <c r="CE183" s="30"/>
      <c r="CF183" s="30"/>
      <c r="CG183" s="30"/>
      <c r="CH183" s="30"/>
    </row>
    <row r="184" spans="2:86" ht="12.75" customHeight="1">
      <c r="B184" s="30"/>
      <c r="C184" s="30"/>
      <c r="D184" s="30"/>
      <c r="E184" s="6"/>
      <c r="F184" s="26"/>
      <c r="G184" s="27"/>
      <c r="H184" s="24"/>
      <c r="I184" s="24"/>
      <c r="J184" s="24"/>
      <c r="K184" s="28"/>
      <c r="L184" s="27"/>
      <c r="M184" s="27"/>
      <c r="N184" s="73"/>
      <c r="O184" s="27"/>
      <c r="P184" s="24"/>
      <c r="Q184" s="24"/>
      <c r="R184" s="24"/>
      <c r="S184" s="28"/>
      <c r="T184" s="27"/>
      <c r="U184" s="27"/>
      <c r="V184" s="27"/>
      <c r="W184" s="27"/>
      <c r="X184" s="27"/>
      <c r="Y184" s="27"/>
      <c r="Z184" s="6"/>
      <c r="AA184" s="30"/>
      <c r="AB184" s="30"/>
      <c r="AC184" s="30"/>
      <c r="AD184" s="6"/>
      <c r="AE184" s="26"/>
      <c r="AF184" s="27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8"/>
      <c r="AR184" s="27"/>
      <c r="AS184" s="27"/>
      <c r="AT184" s="73"/>
      <c r="AU184" s="27"/>
      <c r="BW184" s="7"/>
      <c r="BX184" s="30"/>
      <c r="BY184" s="30"/>
      <c r="BZ184" s="30"/>
      <c r="CA184" s="6"/>
      <c r="CB184" s="6"/>
      <c r="CC184" s="84"/>
      <c r="CD184" s="6"/>
      <c r="CE184" s="30"/>
      <c r="CF184" s="30"/>
      <c r="CG184" s="30"/>
      <c r="CH184" s="30"/>
    </row>
    <row r="185" spans="2:86" ht="12.75" customHeight="1">
      <c r="B185" s="30"/>
      <c r="C185" s="30"/>
      <c r="D185" s="30"/>
      <c r="E185" s="6"/>
      <c r="F185" s="26"/>
      <c r="G185" s="27"/>
      <c r="H185" s="24"/>
      <c r="I185" s="24"/>
      <c r="J185" s="24"/>
      <c r="K185" s="28"/>
      <c r="L185" s="27"/>
      <c r="M185" s="27"/>
      <c r="N185" s="73"/>
      <c r="O185" s="27"/>
      <c r="P185" s="24"/>
      <c r="Q185" s="24"/>
      <c r="R185" s="24"/>
      <c r="S185" s="28"/>
      <c r="T185" s="27"/>
      <c r="U185" s="27"/>
      <c r="V185" s="27"/>
      <c r="W185" s="27"/>
      <c r="X185" s="27"/>
      <c r="Y185" s="27"/>
      <c r="Z185" s="6"/>
      <c r="AA185" s="30"/>
      <c r="AB185" s="30"/>
      <c r="AC185" s="30"/>
      <c r="AD185" s="6"/>
      <c r="AE185" s="26"/>
      <c r="AF185" s="27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8"/>
      <c r="AR185" s="27"/>
      <c r="AS185" s="27"/>
      <c r="AT185" s="73"/>
      <c r="AU185" s="27"/>
      <c r="BW185" s="7"/>
      <c r="BX185" s="30"/>
      <c r="BY185" s="30"/>
      <c r="BZ185" s="30"/>
      <c r="CA185" s="6"/>
      <c r="CB185" s="6"/>
      <c r="CC185" s="84"/>
      <c r="CD185" s="6"/>
      <c r="CE185" s="30"/>
      <c r="CF185" s="30"/>
      <c r="CG185" s="30"/>
      <c r="CH185" s="30"/>
    </row>
    <row r="186" spans="2:86" ht="12.75" customHeight="1">
      <c r="B186" s="30"/>
      <c r="C186" s="30"/>
      <c r="D186" s="30"/>
      <c r="E186" s="6"/>
      <c r="F186" s="26"/>
      <c r="G186" s="27"/>
      <c r="H186" s="24"/>
      <c r="I186" s="24"/>
      <c r="J186" s="24"/>
      <c r="K186" s="28"/>
      <c r="L186" s="27"/>
      <c r="M186" s="27"/>
      <c r="N186" s="73"/>
      <c r="O186" s="27"/>
      <c r="P186" s="24"/>
      <c r="Q186" s="24"/>
      <c r="R186" s="24"/>
      <c r="S186" s="28"/>
      <c r="T186" s="27"/>
      <c r="U186" s="27"/>
      <c r="V186" s="27"/>
      <c r="W186" s="27"/>
      <c r="X186" s="27"/>
      <c r="Y186" s="27"/>
      <c r="Z186" s="6"/>
      <c r="AA186" s="30"/>
      <c r="AB186" s="30"/>
      <c r="AC186" s="30"/>
      <c r="AD186" s="6"/>
      <c r="AE186" s="26"/>
      <c r="AF186" s="27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8"/>
      <c r="AR186" s="27"/>
      <c r="AS186" s="27"/>
      <c r="AT186" s="73"/>
      <c r="AU186" s="27"/>
      <c r="BW186" s="7"/>
      <c r="BX186" s="30"/>
      <c r="BY186" s="30"/>
      <c r="BZ186" s="30"/>
      <c r="CA186" s="6"/>
      <c r="CB186" s="6"/>
      <c r="CC186" s="84"/>
      <c r="CD186" s="6"/>
      <c r="CE186" s="30"/>
      <c r="CF186" s="30"/>
      <c r="CG186" s="30"/>
      <c r="CH186" s="30"/>
    </row>
    <row r="187" spans="2:86" ht="12.75" customHeight="1">
      <c r="B187" s="30"/>
      <c r="C187" s="30"/>
      <c r="D187" s="30"/>
      <c r="E187" s="6"/>
      <c r="F187" s="26"/>
      <c r="G187" s="27"/>
      <c r="H187" s="24"/>
      <c r="I187" s="24"/>
      <c r="J187" s="24"/>
      <c r="K187" s="28"/>
      <c r="L187" s="27"/>
      <c r="M187" s="27"/>
      <c r="N187" s="73"/>
      <c r="O187" s="27"/>
      <c r="P187" s="24"/>
      <c r="Q187" s="24"/>
      <c r="R187" s="24"/>
      <c r="S187" s="28"/>
      <c r="T187" s="27"/>
      <c r="U187" s="27"/>
      <c r="V187" s="27"/>
      <c r="W187" s="27"/>
      <c r="X187" s="27"/>
      <c r="Y187" s="27"/>
      <c r="Z187" s="6"/>
      <c r="AA187" s="30"/>
      <c r="AB187" s="30"/>
      <c r="AC187" s="30"/>
      <c r="AD187" s="6"/>
      <c r="AE187" s="26"/>
      <c r="AF187" s="27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8"/>
      <c r="AR187" s="27"/>
      <c r="AS187" s="27"/>
      <c r="AT187" s="73"/>
      <c r="AU187" s="27"/>
      <c r="BW187" s="7"/>
      <c r="BX187" s="30"/>
      <c r="BY187" s="30"/>
      <c r="BZ187" s="30"/>
      <c r="CA187" s="6"/>
      <c r="CB187" s="6"/>
      <c r="CC187" s="84"/>
      <c r="CD187" s="6"/>
      <c r="CE187" s="30"/>
      <c r="CF187" s="30"/>
      <c r="CG187" s="30"/>
      <c r="CH187" s="30"/>
    </row>
    <row r="188" spans="2:86" ht="12.75" customHeight="1">
      <c r="B188" s="30"/>
      <c r="C188" s="30"/>
      <c r="D188" s="30"/>
      <c r="E188" s="6"/>
      <c r="F188" s="26"/>
      <c r="G188" s="27"/>
      <c r="H188" s="24"/>
      <c r="I188" s="24"/>
      <c r="J188" s="24"/>
      <c r="K188" s="28"/>
      <c r="L188" s="27"/>
      <c r="M188" s="27"/>
      <c r="N188" s="73"/>
      <c r="O188" s="27"/>
      <c r="P188" s="24"/>
      <c r="Q188" s="24"/>
      <c r="R188" s="24"/>
      <c r="S188" s="28"/>
      <c r="T188" s="27"/>
      <c r="U188" s="27"/>
      <c r="V188" s="27"/>
      <c r="W188" s="27"/>
      <c r="X188" s="27"/>
      <c r="Y188" s="27"/>
      <c r="Z188" s="6"/>
      <c r="AA188" s="30"/>
      <c r="AB188" s="30"/>
      <c r="AC188" s="30"/>
      <c r="AD188" s="6"/>
      <c r="AE188" s="26"/>
      <c r="AF188" s="27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8"/>
      <c r="AR188" s="27"/>
      <c r="AS188" s="27"/>
      <c r="AT188" s="73"/>
      <c r="AU188" s="27"/>
      <c r="BW188" s="7"/>
      <c r="BX188" s="30"/>
      <c r="BY188" s="30"/>
      <c r="BZ188" s="30"/>
      <c r="CA188" s="6"/>
      <c r="CB188" s="6"/>
      <c r="CC188" s="84"/>
      <c r="CD188" s="6"/>
      <c r="CE188" s="30"/>
      <c r="CF188" s="30"/>
      <c r="CG188" s="30"/>
      <c r="CH188" s="30"/>
    </row>
    <row r="189" spans="2:86" ht="12.75" customHeight="1">
      <c r="B189" s="30"/>
      <c r="C189" s="30"/>
      <c r="D189" s="30"/>
      <c r="E189" s="6"/>
      <c r="F189" s="26"/>
      <c r="G189" s="27"/>
      <c r="H189" s="24"/>
      <c r="I189" s="24"/>
      <c r="J189" s="24"/>
      <c r="K189" s="28"/>
      <c r="L189" s="27"/>
      <c r="M189" s="27"/>
      <c r="N189" s="73"/>
      <c r="O189" s="27"/>
      <c r="P189" s="24"/>
      <c r="Q189" s="24"/>
      <c r="R189" s="24"/>
      <c r="S189" s="28"/>
      <c r="T189" s="27"/>
      <c r="U189" s="27"/>
      <c r="V189" s="27"/>
      <c r="W189" s="27"/>
      <c r="X189" s="27"/>
      <c r="Y189" s="27"/>
      <c r="Z189" s="6"/>
      <c r="AA189" s="30"/>
      <c r="AB189" s="30"/>
      <c r="AC189" s="30"/>
      <c r="AD189" s="6"/>
      <c r="AE189" s="26"/>
      <c r="AF189" s="27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8"/>
      <c r="AR189" s="27"/>
      <c r="AS189" s="27"/>
      <c r="AT189" s="73"/>
      <c r="AU189" s="27"/>
      <c r="BW189" s="7"/>
      <c r="BX189" s="30"/>
      <c r="BY189" s="30"/>
      <c r="BZ189" s="30"/>
      <c r="CA189" s="6"/>
      <c r="CB189" s="6"/>
      <c r="CC189" s="84"/>
      <c r="CD189" s="6"/>
      <c r="CE189" s="30"/>
      <c r="CF189" s="30"/>
      <c r="CG189" s="30"/>
      <c r="CH189" s="30"/>
    </row>
    <row r="190" spans="2:86" ht="12.75" customHeight="1">
      <c r="B190" s="30"/>
      <c r="C190" s="30"/>
      <c r="D190" s="30"/>
      <c r="E190" s="6"/>
      <c r="F190" s="26"/>
      <c r="G190" s="27"/>
      <c r="H190" s="24"/>
      <c r="I190" s="24"/>
      <c r="J190" s="24"/>
      <c r="K190" s="28"/>
      <c r="L190" s="27"/>
      <c r="M190" s="27"/>
      <c r="N190" s="73"/>
      <c r="O190" s="27"/>
      <c r="P190" s="24"/>
      <c r="Q190" s="24"/>
      <c r="R190" s="24"/>
      <c r="S190" s="28"/>
      <c r="T190" s="27"/>
      <c r="U190" s="27"/>
      <c r="V190" s="27"/>
      <c r="W190" s="27"/>
      <c r="X190" s="27"/>
      <c r="Y190" s="27"/>
      <c r="Z190" s="6"/>
      <c r="AA190" s="30"/>
      <c r="AB190" s="30"/>
      <c r="AC190" s="30"/>
      <c r="AD190" s="6"/>
      <c r="AE190" s="26"/>
      <c r="AF190" s="27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8"/>
      <c r="AR190" s="27"/>
      <c r="AS190" s="27"/>
      <c r="AT190" s="73"/>
      <c r="AU190" s="27"/>
      <c r="BW190" s="7"/>
      <c r="BX190" s="30"/>
      <c r="BY190" s="30"/>
      <c r="BZ190" s="30"/>
      <c r="CA190" s="6"/>
      <c r="CB190" s="6"/>
      <c r="CC190" s="84"/>
      <c r="CD190" s="6"/>
      <c r="CE190" s="30"/>
      <c r="CF190" s="30"/>
      <c r="CG190" s="30"/>
      <c r="CH190" s="30"/>
    </row>
    <row r="191" spans="2:86" ht="12.75" customHeight="1">
      <c r="B191" s="30"/>
      <c r="C191" s="30"/>
      <c r="D191" s="30"/>
      <c r="E191" s="6"/>
      <c r="F191" s="26"/>
      <c r="G191" s="27"/>
      <c r="H191" s="24"/>
      <c r="I191" s="24"/>
      <c r="J191" s="24"/>
      <c r="K191" s="28"/>
      <c r="L191" s="27"/>
      <c r="M191" s="27"/>
      <c r="N191" s="73"/>
      <c r="O191" s="27"/>
      <c r="P191" s="24"/>
      <c r="Q191" s="24"/>
      <c r="R191" s="24"/>
      <c r="S191" s="28"/>
      <c r="T191" s="27"/>
      <c r="U191" s="27"/>
      <c r="V191" s="27"/>
      <c r="W191" s="27"/>
      <c r="X191" s="27"/>
      <c r="Y191" s="27"/>
      <c r="Z191" s="6"/>
      <c r="AA191" s="30"/>
      <c r="AB191" s="30"/>
      <c r="AC191" s="30"/>
      <c r="AD191" s="6"/>
      <c r="AE191" s="26"/>
      <c r="AF191" s="27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8"/>
      <c r="AR191" s="27"/>
      <c r="AS191" s="27"/>
      <c r="AT191" s="73"/>
      <c r="AU191" s="27"/>
      <c r="BW191" s="7"/>
      <c r="BX191" s="30"/>
      <c r="BY191" s="30"/>
      <c r="BZ191" s="30"/>
      <c r="CA191" s="6"/>
      <c r="CB191" s="6"/>
      <c r="CC191" s="84"/>
      <c r="CD191" s="6"/>
      <c r="CE191" s="30"/>
      <c r="CF191" s="30"/>
      <c r="CG191" s="30"/>
      <c r="CH191" s="30"/>
    </row>
    <row r="192" spans="2:86" ht="12.75" customHeight="1">
      <c r="B192" s="30"/>
      <c r="C192" s="30"/>
      <c r="D192" s="30"/>
      <c r="E192" s="6"/>
      <c r="F192" s="26"/>
      <c r="G192" s="27"/>
      <c r="H192" s="24"/>
      <c r="I192" s="24"/>
      <c r="J192" s="24"/>
      <c r="K192" s="28"/>
      <c r="L192" s="27"/>
      <c r="M192" s="27"/>
      <c r="N192" s="73"/>
      <c r="O192" s="27"/>
      <c r="P192" s="24"/>
      <c r="Q192" s="24"/>
      <c r="R192" s="24"/>
      <c r="S192" s="28"/>
      <c r="T192" s="27"/>
      <c r="U192" s="27"/>
      <c r="V192" s="27"/>
      <c r="W192" s="27"/>
      <c r="X192" s="27"/>
      <c r="Y192" s="27"/>
      <c r="Z192" s="6"/>
      <c r="AA192" s="30"/>
      <c r="AB192" s="30"/>
      <c r="AC192" s="30"/>
      <c r="AD192" s="6"/>
      <c r="AE192" s="26"/>
      <c r="AF192" s="27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8"/>
      <c r="AR192" s="27"/>
      <c r="AS192" s="27"/>
      <c r="AT192" s="73"/>
      <c r="AU192" s="27"/>
      <c r="BW192" s="7"/>
      <c r="BX192" s="30"/>
      <c r="BY192" s="30"/>
      <c r="BZ192" s="30"/>
      <c r="CA192" s="6"/>
      <c r="CB192" s="6"/>
      <c r="CC192" s="84"/>
      <c r="CD192" s="6"/>
      <c r="CE192" s="30"/>
      <c r="CF192" s="30"/>
      <c r="CG192" s="30"/>
      <c r="CH192" s="30"/>
    </row>
    <row r="193" spans="2:86" ht="12.75" customHeight="1">
      <c r="B193" s="30"/>
      <c r="C193" s="30"/>
      <c r="D193" s="30"/>
      <c r="E193" s="6"/>
      <c r="F193" s="26"/>
      <c r="G193" s="27"/>
      <c r="H193" s="24"/>
      <c r="I193" s="24"/>
      <c r="J193" s="24"/>
      <c r="K193" s="28"/>
      <c r="L193" s="27"/>
      <c r="M193" s="27"/>
      <c r="N193" s="73"/>
      <c r="O193" s="27"/>
      <c r="P193" s="24"/>
      <c r="Q193" s="24"/>
      <c r="R193" s="24"/>
      <c r="S193" s="28"/>
      <c r="T193" s="27"/>
      <c r="U193" s="27"/>
      <c r="V193" s="27"/>
      <c r="W193" s="27"/>
      <c r="X193" s="27"/>
      <c r="Y193" s="27"/>
      <c r="Z193" s="6"/>
      <c r="AA193" s="30"/>
      <c r="AB193" s="30"/>
      <c r="AC193" s="30"/>
      <c r="AD193" s="6"/>
      <c r="AE193" s="26"/>
      <c r="AF193" s="27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8"/>
      <c r="AR193" s="27"/>
      <c r="AS193" s="27"/>
      <c r="AT193" s="73"/>
      <c r="AU193" s="27"/>
      <c r="BW193" s="7"/>
      <c r="BX193" s="30"/>
      <c r="BY193" s="30"/>
      <c r="BZ193" s="30"/>
      <c r="CA193" s="6"/>
      <c r="CB193" s="6"/>
      <c r="CC193" s="84"/>
      <c r="CD193" s="6"/>
      <c r="CE193" s="30"/>
      <c r="CF193" s="30"/>
      <c r="CG193" s="30"/>
      <c r="CH193" s="30"/>
    </row>
    <row r="194" spans="2:86" ht="12.75" customHeight="1">
      <c r="B194" s="30"/>
      <c r="C194" s="30"/>
      <c r="D194" s="30"/>
      <c r="E194" s="6"/>
      <c r="F194" s="26"/>
      <c r="G194" s="27"/>
      <c r="H194" s="24"/>
      <c r="I194" s="24"/>
      <c r="J194" s="24"/>
      <c r="K194" s="28"/>
      <c r="L194" s="27"/>
      <c r="M194" s="27"/>
      <c r="N194" s="73"/>
      <c r="O194" s="27"/>
      <c r="P194" s="24"/>
      <c r="Q194" s="24"/>
      <c r="R194" s="24"/>
      <c r="S194" s="28"/>
      <c r="T194" s="27"/>
      <c r="U194" s="27"/>
      <c r="V194" s="27"/>
      <c r="W194" s="27"/>
      <c r="X194" s="27"/>
      <c r="Y194" s="27"/>
      <c r="Z194" s="6"/>
      <c r="AA194" s="30"/>
      <c r="AB194" s="30"/>
      <c r="AC194" s="30"/>
      <c r="AD194" s="6"/>
      <c r="AE194" s="26"/>
      <c r="AF194" s="27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8"/>
      <c r="AR194" s="27"/>
      <c r="AS194" s="27"/>
      <c r="AT194" s="73"/>
      <c r="AU194" s="27"/>
      <c r="BW194" s="7"/>
      <c r="BX194" s="30"/>
      <c r="BY194" s="30"/>
      <c r="BZ194" s="30"/>
      <c r="CA194" s="6"/>
      <c r="CB194" s="6"/>
      <c r="CC194" s="84"/>
      <c r="CD194" s="6"/>
      <c r="CE194" s="30"/>
      <c r="CF194" s="30"/>
      <c r="CG194" s="30"/>
      <c r="CH194" s="30"/>
    </row>
    <row r="195" spans="2:86" ht="12.75" customHeight="1">
      <c r="B195" s="30"/>
      <c r="C195" s="30"/>
      <c r="D195" s="30"/>
      <c r="E195" s="6"/>
      <c r="F195" s="26"/>
      <c r="G195" s="27"/>
      <c r="H195" s="24"/>
      <c r="I195" s="24"/>
      <c r="J195" s="24"/>
      <c r="K195" s="28"/>
      <c r="L195" s="27"/>
      <c r="M195" s="27"/>
      <c r="N195" s="73"/>
      <c r="O195" s="27"/>
      <c r="P195" s="24"/>
      <c r="Q195" s="24"/>
      <c r="R195" s="24"/>
      <c r="S195" s="28"/>
      <c r="T195" s="27"/>
      <c r="U195" s="27"/>
      <c r="V195" s="27"/>
      <c r="W195" s="27"/>
      <c r="X195" s="27"/>
      <c r="Y195" s="27"/>
      <c r="Z195" s="6"/>
      <c r="AA195" s="30"/>
      <c r="AB195" s="30"/>
      <c r="AC195" s="30"/>
      <c r="AD195" s="6"/>
      <c r="AE195" s="26"/>
      <c r="AF195" s="27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8"/>
      <c r="AR195" s="27"/>
      <c r="AS195" s="27"/>
      <c r="AT195" s="73"/>
      <c r="AU195" s="27"/>
      <c r="BW195" s="7"/>
      <c r="BX195" s="30"/>
      <c r="BY195" s="30"/>
      <c r="BZ195" s="30"/>
      <c r="CA195" s="6"/>
      <c r="CB195" s="6"/>
      <c r="CC195" s="84"/>
      <c r="CD195" s="6"/>
      <c r="CE195" s="30"/>
      <c r="CF195" s="30"/>
      <c r="CG195" s="30"/>
      <c r="CH195" s="30"/>
    </row>
    <row r="196" spans="2:86" ht="12.75" customHeight="1">
      <c r="B196" s="30"/>
      <c r="C196" s="30"/>
      <c r="D196" s="30"/>
      <c r="E196" s="6"/>
      <c r="F196" s="26"/>
      <c r="G196" s="27"/>
      <c r="H196" s="24"/>
      <c r="I196" s="24"/>
      <c r="J196" s="24"/>
      <c r="K196" s="28"/>
      <c r="L196" s="27"/>
      <c r="M196" s="27"/>
      <c r="N196" s="73"/>
      <c r="O196" s="27"/>
      <c r="P196" s="24"/>
      <c r="Q196" s="24"/>
      <c r="R196" s="24"/>
      <c r="S196" s="28"/>
      <c r="T196" s="27"/>
      <c r="U196" s="27"/>
      <c r="V196" s="27"/>
      <c r="W196" s="27"/>
      <c r="X196" s="27"/>
      <c r="Y196" s="27"/>
      <c r="Z196" s="6"/>
      <c r="AA196" s="30"/>
      <c r="AB196" s="30"/>
      <c r="AC196" s="30"/>
      <c r="AD196" s="6"/>
      <c r="AE196" s="26"/>
      <c r="AF196" s="27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8"/>
      <c r="AR196" s="27"/>
      <c r="AS196" s="27"/>
      <c r="AT196" s="73"/>
      <c r="AU196" s="27"/>
      <c r="BW196" s="7"/>
      <c r="BX196" s="30"/>
      <c r="BY196" s="30"/>
      <c r="BZ196" s="30"/>
      <c r="CA196" s="6"/>
      <c r="CB196" s="6"/>
      <c r="CC196" s="84"/>
      <c r="CD196" s="6"/>
      <c r="CE196" s="30"/>
      <c r="CF196" s="30"/>
      <c r="CG196" s="30"/>
      <c r="CH196" s="30"/>
    </row>
    <row r="197" spans="2:86" ht="12.75" customHeight="1">
      <c r="B197" s="30"/>
      <c r="C197" s="30"/>
      <c r="D197" s="30"/>
      <c r="E197" s="6"/>
      <c r="F197" s="26"/>
      <c r="G197" s="27"/>
      <c r="H197" s="24"/>
      <c r="I197" s="24"/>
      <c r="J197" s="24"/>
      <c r="K197" s="28"/>
      <c r="L197" s="27"/>
      <c r="M197" s="27"/>
      <c r="N197" s="73"/>
      <c r="O197" s="27"/>
      <c r="P197" s="24"/>
      <c r="Q197" s="24"/>
      <c r="R197" s="24"/>
      <c r="S197" s="28"/>
      <c r="T197" s="27"/>
      <c r="U197" s="27"/>
      <c r="V197" s="27"/>
      <c r="W197" s="27"/>
      <c r="X197" s="27"/>
      <c r="Y197" s="27"/>
      <c r="Z197" s="6"/>
      <c r="AA197" s="30"/>
      <c r="AB197" s="30"/>
      <c r="AC197" s="30"/>
      <c r="AD197" s="6"/>
      <c r="AE197" s="26"/>
      <c r="AF197" s="27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8"/>
      <c r="AR197" s="27"/>
      <c r="AS197" s="27"/>
      <c r="AT197" s="73"/>
      <c r="AU197" s="27"/>
      <c r="BW197" s="7"/>
      <c r="BX197" s="30"/>
      <c r="BY197" s="30"/>
      <c r="BZ197" s="30"/>
      <c r="CA197" s="6"/>
      <c r="CB197" s="6"/>
      <c r="CC197" s="84"/>
      <c r="CD197" s="6"/>
      <c r="CE197" s="30"/>
      <c r="CF197" s="30"/>
      <c r="CG197" s="30"/>
      <c r="CH197" s="30"/>
    </row>
    <row r="198" spans="2:86" ht="12.75" customHeight="1">
      <c r="B198" s="30"/>
      <c r="C198" s="30"/>
      <c r="D198" s="30"/>
      <c r="E198" s="6"/>
      <c r="F198" s="26"/>
      <c r="G198" s="27"/>
      <c r="H198" s="24"/>
      <c r="I198" s="24"/>
      <c r="J198" s="24"/>
      <c r="K198" s="28"/>
      <c r="L198" s="27"/>
      <c r="M198" s="27"/>
      <c r="N198" s="73"/>
      <c r="O198" s="27"/>
      <c r="P198" s="24"/>
      <c r="Q198" s="24"/>
      <c r="R198" s="24"/>
      <c r="S198" s="28"/>
      <c r="T198" s="27"/>
      <c r="U198" s="27"/>
      <c r="V198" s="27"/>
      <c r="W198" s="27"/>
      <c r="X198" s="27"/>
      <c r="Y198" s="27"/>
      <c r="Z198" s="6"/>
      <c r="AA198" s="30"/>
      <c r="AB198" s="30"/>
      <c r="AC198" s="30"/>
      <c r="AD198" s="6"/>
      <c r="AE198" s="26"/>
      <c r="AF198" s="27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8"/>
      <c r="AR198" s="27"/>
      <c r="AS198" s="27"/>
      <c r="AT198" s="73"/>
      <c r="AU198" s="27"/>
      <c r="BW198" s="7"/>
      <c r="BX198" s="30"/>
      <c r="BY198" s="30"/>
      <c r="BZ198" s="30"/>
      <c r="CA198" s="6"/>
      <c r="CB198" s="6"/>
      <c r="CC198" s="84"/>
      <c r="CD198" s="6"/>
      <c r="CE198" s="30"/>
      <c r="CF198" s="30"/>
      <c r="CG198" s="30"/>
      <c r="CH198" s="30"/>
    </row>
    <row r="199" spans="2:86" ht="12.75" customHeight="1">
      <c r="B199" s="30"/>
      <c r="C199" s="30"/>
      <c r="D199" s="30"/>
      <c r="E199" s="6"/>
      <c r="F199" s="26"/>
      <c r="G199" s="27"/>
      <c r="H199" s="24"/>
      <c r="I199" s="24"/>
      <c r="J199" s="24"/>
      <c r="K199" s="28"/>
      <c r="L199" s="27"/>
      <c r="M199" s="27"/>
      <c r="N199" s="73"/>
      <c r="O199" s="27"/>
      <c r="P199" s="24"/>
      <c r="Q199" s="24"/>
      <c r="R199" s="24"/>
      <c r="S199" s="28"/>
      <c r="T199" s="27"/>
      <c r="U199" s="27"/>
      <c r="V199" s="27"/>
      <c r="W199" s="27"/>
      <c r="X199" s="27"/>
      <c r="Y199" s="27"/>
      <c r="Z199" s="6"/>
      <c r="AA199" s="30"/>
      <c r="AB199" s="30"/>
      <c r="AC199" s="30"/>
      <c r="AD199" s="6"/>
      <c r="AE199" s="26"/>
      <c r="AF199" s="27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8"/>
      <c r="AR199" s="27"/>
      <c r="AS199" s="27"/>
      <c r="AT199" s="73"/>
      <c r="AU199" s="27"/>
      <c r="BW199" s="7"/>
      <c r="BX199" s="30"/>
      <c r="BY199" s="30"/>
      <c r="BZ199" s="30"/>
      <c r="CA199" s="6"/>
      <c r="CB199" s="6"/>
      <c r="CC199" s="84"/>
      <c r="CD199" s="6"/>
      <c r="CE199" s="30"/>
      <c r="CF199" s="30"/>
      <c r="CG199" s="30"/>
      <c r="CH199" s="30"/>
    </row>
    <row r="200" spans="2:86" ht="12.75" customHeight="1">
      <c r="B200" s="30"/>
      <c r="C200" s="30"/>
      <c r="D200" s="30"/>
      <c r="E200" s="6"/>
      <c r="F200" s="26"/>
      <c r="G200" s="27"/>
      <c r="H200" s="24"/>
      <c r="I200" s="24"/>
      <c r="J200" s="24"/>
      <c r="K200" s="28"/>
      <c r="L200" s="27"/>
      <c r="M200" s="27"/>
      <c r="N200" s="73"/>
      <c r="O200" s="27"/>
      <c r="P200" s="24"/>
      <c r="Q200" s="24"/>
      <c r="R200" s="24"/>
      <c r="S200" s="28"/>
      <c r="T200" s="27"/>
      <c r="U200" s="27"/>
      <c r="V200" s="27"/>
      <c r="W200" s="27"/>
      <c r="X200" s="27"/>
      <c r="Y200" s="27"/>
      <c r="Z200" s="6"/>
      <c r="AA200" s="30"/>
      <c r="AB200" s="30"/>
      <c r="AC200" s="30"/>
      <c r="AD200" s="6"/>
      <c r="AE200" s="26"/>
      <c r="AF200" s="27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8"/>
      <c r="AR200" s="27"/>
      <c r="AS200" s="27"/>
      <c r="AT200" s="73"/>
      <c r="AU200" s="27"/>
      <c r="BW200" s="7"/>
      <c r="BX200" s="30"/>
      <c r="BY200" s="30"/>
      <c r="BZ200" s="30"/>
      <c r="CA200" s="6"/>
      <c r="CB200" s="6"/>
      <c r="CC200" s="84"/>
      <c r="CD200" s="6"/>
      <c r="CE200" s="30"/>
      <c r="CF200" s="30"/>
      <c r="CG200" s="30"/>
      <c r="CH200" s="30"/>
    </row>
    <row r="201" spans="2:86" ht="12.75" customHeight="1">
      <c r="B201" s="30"/>
      <c r="C201" s="30"/>
      <c r="D201" s="30"/>
      <c r="E201" s="6"/>
      <c r="F201" s="26"/>
      <c r="G201" s="27"/>
      <c r="H201" s="24"/>
      <c r="I201" s="24"/>
      <c r="J201" s="24"/>
      <c r="K201" s="28"/>
      <c r="L201" s="27"/>
      <c r="M201" s="27"/>
      <c r="N201" s="73"/>
      <c r="O201" s="27"/>
      <c r="P201" s="24"/>
      <c r="Q201" s="24"/>
      <c r="R201" s="24"/>
      <c r="S201" s="28"/>
      <c r="T201" s="27"/>
      <c r="U201" s="27"/>
      <c r="V201" s="27"/>
      <c r="W201" s="27"/>
      <c r="X201" s="27"/>
      <c r="Y201" s="27"/>
      <c r="Z201" s="6"/>
      <c r="AA201" s="30"/>
      <c r="AB201" s="30"/>
      <c r="AC201" s="30"/>
      <c r="AD201" s="6"/>
      <c r="AE201" s="26"/>
      <c r="AF201" s="27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8"/>
      <c r="AR201" s="27"/>
      <c r="AS201" s="27"/>
      <c r="AT201" s="73"/>
      <c r="AU201" s="27"/>
      <c r="BW201" s="7"/>
      <c r="BX201" s="30"/>
      <c r="BY201" s="30"/>
      <c r="BZ201" s="30"/>
      <c r="CA201" s="6"/>
      <c r="CB201" s="6"/>
      <c r="CC201" s="84"/>
      <c r="CD201" s="6"/>
      <c r="CE201" s="30"/>
      <c r="CF201" s="30"/>
      <c r="CG201" s="30"/>
      <c r="CH201" s="30"/>
    </row>
    <row r="202" spans="2:86" ht="12.75" customHeight="1">
      <c r="B202" s="30"/>
      <c r="C202" s="30"/>
      <c r="D202" s="30"/>
      <c r="E202" s="6"/>
      <c r="F202" s="26"/>
      <c r="G202" s="27"/>
      <c r="H202" s="24"/>
      <c r="I202" s="24"/>
      <c r="J202" s="24"/>
      <c r="K202" s="28"/>
      <c r="L202" s="27"/>
      <c r="M202" s="27"/>
      <c r="N202" s="73"/>
      <c r="O202" s="27"/>
      <c r="P202" s="24"/>
      <c r="Q202" s="24"/>
      <c r="R202" s="24"/>
      <c r="S202" s="28"/>
      <c r="T202" s="27"/>
      <c r="U202" s="27"/>
      <c r="V202" s="27"/>
      <c r="W202" s="27"/>
      <c r="X202" s="27"/>
      <c r="Y202" s="27"/>
      <c r="Z202" s="6"/>
      <c r="AA202" s="30"/>
      <c r="AB202" s="30"/>
      <c r="AC202" s="30"/>
      <c r="AD202" s="6"/>
      <c r="AE202" s="26"/>
      <c r="AF202" s="27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8"/>
      <c r="AR202" s="27"/>
      <c r="AS202" s="27"/>
      <c r="AT202" s="73"/>
      <c r="AU202" s="27"/>
      <c r="BW202" s="7"/>
      <c r="BX202" s="30"/>
      <c r="BY202" s="30"/>
      <c r="BZ202" s="30"/>
      <c r="CA202" s="6"/>
      <c r="CB202" s="6"/>
      <c r="CC202" s="84"/>
      <c r="CD202" s="6"/>
      <c r="CE202" s="30"/>
      <c r="CF202" s="30"/>
      <c r="CG202" s="30"/>
      <c r="CH202" s="30"/>
    </row>
    <row r="203" spans="2:86" ht="12.75" customHeight="1">
      <c r="B203" s="30"/>
      <c r="C203" s="30"/>
      <c r="D203" s="30"/>
      <c r="E203" s="6"/>
      <c r="F203" s="26"/>
      <c r="G203" s="27"/>
      <c r="H203" s="24"/>
      <c r="I203" s="24"/>
      <c r="J203" s="24"/>
      <c r="K203" s="28"/>
      <c r="L203" s="27"/>
      <c r="M203" s="27"/>
      <c r="N203" s="73"/>
      <c r="O203" s="27"/>
      <c r="P203" s="24"/>
      <c r="Q203" s="24"/>
      <c r="R203" s="24"/>
      <c r="S203" s="28"/>
      <c r="T203" s="27"/>
      <c r="U203" s="27"/>
      <c r="V203" s="27"/>
      <c r="W203" s="27"/>
      <c r="X203" s="27"/>
      <c r="Y203" s="27"/>
      <c r="Z203" s="6"/>
      <c r="AA203" s="30"/>
      <c r="AB203" s="30"/>
      <c r="AC203" s="30"/>
      <c r="AD203" s="6"/>
      <c r="AE203" s="26"/>
      <c r="AF203" s="27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8"/>
      <c r="AR203" s="27"/>
      <c r="AS203" s="27"/>
      <c r="AT203" s="73"/>
      <c r="AU203" s="27"/>
      <c r="BW203" s="7"/>
      <c r="BX203" s="30"/>
      <c r="BY203" s="30"/>
      <c r="BZ203" s="30"/>
      <c r="CA203" s="6"/>
      <c r="CB203" s="6"/>
      <c r="CC203" s="84"/>
      <c r="CD203" s="6"/>
      <c r="CE203" s="30"/>
      <c r="CF203" s="30"/>
      <c r="CG203" s="30"/>
      <c r="CH203" s="30"/>
    </row>
    <row r="204" spans="2:86" ht="12.75" customHeight="1">
      <c r="B204" s="30"/>
      <c r="C204" s="30"/>
      <c r="D204" s="30"/>
      <c r="E204" s="6"/>
      <c r="F204" s="26"/>
      <c r="G204" s="27"/>
      <c r="H204" s="24"/>
      <c r="I204" s="24"/>
      <c r="J204" s="24"/>
      <c r="K204" s="28"/>
      <c r="L204" s="27"/>
      <c r="M204" s="27"/>
      <c r="N204" s="73"/>
      <c r="O204" s="27"/>
      <c r="P204" s="24"/>
      <c r="Q204" s="24"/>
      <c r="R204" s="24"/>
      <c r="S204" s="28"/>
      <c r="T204" s="27"/>
      <c r="U204" s="27"/>
      <c r="V204" s="27"/>
      <c r="W204" s="27"/>
      <c r="X204" s="27"/>
      <c r="Y204" s="27"/>
      <c r="Z204" s="6"/>
      <c r="AA204" s="30"/>
      <c r="AB204" s="30"/>
      <c r="AC204" s="30"/>
      <c r="AD204" s="6"/>
      <c r="AE204" s="26"/>
      <c r="AF204" s="27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8"/>
      <c r="AR204" s="27"/>
      <c r="AS204" s="27"/>
      <c r="AT204" s="73"/>
      <c r="AU204" s="27"/>
      <c r="BW204" s="7"/>
      <c r="BX204" s="30"/>
      <c r="BY204" s="30"/>
      <c r="BZ204" s="30"/>
      <c r="CA204" s="6"/>
      <c r="CB204" s="6"/>
      <c r="CC204" s="84"/>
      <c r="CD204" s="6"/>
      <c r="CE204" s="30"/>
      <c r="CF204" s="30"/>
      <c r="CG204" s="30"/>
      <c r="CH204" s="30"/>
    </row>
    <row r="205" spans="2:86" ht="12.75" customHeight="1">
      <c r="B205" s="30"/>
      <c r="C205" s="30"/>
      <c r="D205" s="30"/>
      <c r="E205" s="6"/>
      <c r="F205" s="26"/>
      <c r="G205" s="27"/>
      <c r="H205" s="24"/>
      <c r="I205" s="24"/>
      <c r="J205" s="24"/>
      <c r="K205" s="28"/>
      <c r="L205" s="27"/>
      <c r="M205" s="27"/>
      <c r="N205" s="73"/>
      <c r="O205" s="27"/>
      <c r="P205" s="24"/>
      <c r="Q205" s="24"/>
      <c r="R205" s="24"/>
      <c r="S205" s="28"/>
      <c r="T205" s="27"/>
      <c r="U205" s="27"/>
      <c r="V205" s="27"/>
      <c r="W205" s="27"/>
      <c r="X205" s="27"/>
      <c r="Y205" s="27"/>
      <c r="Z205" s="6"/>
      <c r="AA205" s="30"/>
      <c r="AB205" s="30"/>
      <c r="AC205" s="30"/>
      <c r="AD205" s="6"/>
      <c r="AE205" s="26"/>
      <c r="AF205" s="27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8"/>
      <c r="AR205" s="27"/>
      <c r="AS205" s="27"/>
      <c r="AT205" s="73"/>
      <c r="AU205" s="27"/>
      <c r="BW205" s="7"/>
      <c r="BX205" s="30"/>
      <c r="BY205" s="30"/>
      <c r="BZ205" s="30"/>
      <c r="CA205" s="6"/>
      <c r="CB205" s="6"/>
      <c r="CC205" s="84"/>
      <c r="CD205" s="6"/>
      <c r="CE205" s="30"/>
      <c r="CF205" s="30"/>
      <c r="CG205" s="30"/>
      <c r="CH205" s="30"/>
    </row>
    <row r="206" spans="2:86" ht="12.75" customHeight="1">
      <c r="B206" s="30"/>
      <c r="C206" s="30"/>
      <c r="D206" s="30"/>
      <c r="E206" s="6"/>
      <c r="F206" s="26"/>
      <c r="G206" s="27"/>
      <c r="H206" s="24"/>
      <c r="I206" s="24"/>
      <c r="J206" s="24"/>
      <c r="K206" s="28"/>
      <c r="L206" s="27"/>
      <c r="M206" s="27"/>
      <c r="N206" s="73"/>
      <c r="O206" s="27"/>
      <c r="P206" s="24"/>
      <c r="Q206" s="24"/>
      <c r="R206" s="24"/>
      <c r="S206" s="28"/>
      <c r="T206" s="27"/>
      <c r="U206" s="27"/>
      <c r="V206" s="27"/>
      <c r="W206" s="27"/>
      <c r="X206" s="27"/>
      <c r="Y206" s="27"/>
      <c r="Z206" s="6"/>
      <c r="AA206" s="30"/>
      <c r="AB206" s="30"/>
      <c r="AC206" s="30"/>
      <c r="AD206" s="6"/>
      <c r="AE206" s="26"/>
      <c r="AF206" s="27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8"/>
      <c r="AR206" s="27"/>
      <c r="AS206" s="27"/>
      <c r="AT206" s="73"/>
      <c r="AU206" s="27"/>
      <c r="BW206" s="7"/>
      <c r="BX206" s="30"/>
      <c r="BY206" s="30"/>
      <c r="BZ206" s="30"/>
      <c r="CA206" s="6"/>
      <c r="CB206" s="6"/>
      <c r="CC206" s="84"/>
      <c r="CD206" s="6"/>
      <c r="CE206" s="30"/>
      <c r="CF206" s="30"/>
      <c r="CG206" s="30"/>
      <c r="CH206" s="30"/>
    </row>
    <row r="207" spans="2:86" ht="12.75" customHeight="1">
      <c r="B207" s="30"/>
      <c r="C207" s="30"/>
      <c r="D207" s="30"/>
      <c r="E207" s="6"/>
      <c r="F207" s="26"/>
      <c r="G207" s="27"/>
      <c r="H207" s="24"/>
      <c r="I207" s="24"/>
      <c r="J207" s="24"/>
      <c r="K207" s="28"/>
      <c r="L207" s="27"/>
      <c r="M207" s="27"/>
      <c r="N207" s="73"/>
      <c r="O207" s="27"/>
      <c r="P207" s="24"/>
      <c r="Q207" s="24"/>
      <c r="R207" s="24"/>
      <c r="S207" s="28"/>
      <c r="T207" s="27"/>
      <c r="U207" s="27"/>
      <c r="V207" s="27"/>
      <c r="W207" s="27"/>
      <c r="X207" s="27"/>
      <c r="Y207" s="27"/>
      <c r="Z207" s="6"/>
      <c r="AA207" s="30"/>
      <c r="AB207" s="30"/>
      <c r="AC207" s="30"/>
      <c r="AD207" s="6"/>
      <c r="AE207" s="26"/>
      <c r="AF207" s="27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8"/>
      <c r="AR207" s="27"/>
      <c r="AS207" s="27"/>
      <c r="AT207" s="73"/>
      <c r="AU207" s="27"/>
      <c r="BW207" s="7"/>
      <c r="BX207" s="30"/>
      <c r="BY207" s="30"/>
      <c r="BZ207" s="30"/>
      <c r="CA207" s="6"/>
      <c r="CB207" s="6"/>
      <c r="CC207" s="84"/>
      <c r="CD207" s="6"/>
      <c r="CE207" s="30"/>
      <c r="CF207" s="30"/>
      <c r="CG207" s="30"/>
      <c r="CH207" s="30"/>
    </row>
    <row r="208" spans="2:86" ht="12.75" customHeight="1">
      <c r="B208" s="30"/>
      <c r="C208" s="30"/>
      <c r="D208" s="30"/>
      <c r="E208" s="6"/>
      <c r="F208" s="26"/>
      <c r="G208" s="27"/>
      <c r="H208" s="24"/>
      <c r="I208" s="24"/>
      <c r="J208" s="24"/>
      <c r="K208" s="28"/>
      <c r="L208" s="27"/>
      <c r="M208" s="27"/>
      <c r="N208" s="73"/>
      <c r="O208" s="27"/>
      <c r="P208" s="24"/>
      <c r="Q208" s="24"/>
      <c r="R208" s="24"/>
      <c r="S208" s="28"/>
      <c r="T208" s="27"/>
      <c r="U208" s="27"/>
      <c r="V208" s="27"/>
      <c r="W208" s="27"/>
      <c r="X208" s="27"/>
      <c r="Y208" s="27"/>
      <c r="Z208" s="6"/>
      <c r="AA208" s="30"/>
      <c r="AB208" s="30"/>
      <c r="AC208" s="30"/>
      <c r="AD208" s="6"/>
      <c r="AE208" s="26"/>
      <c r="AF208" s="27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8"/>
      <c r="AR208" s="27"/>
      <c r="AS208" s="27"/>
      <c r="AT208" s="73"/>
      <c r="AU208" s="27"/>
      <c r="BW208" s="7"/>
      <c r="BX208" s="30"/>
      <c r="BY208" s="30"/>
      <c r="BZ208" s="30"/>
      <c r="CA208" s="6"/>
      <c r="CB208" s="6"/>
      <c r="CC208" s="84"/>
      <c r="CD208" s="6"/>
      <c r="CE208" s="30"/>
      <c r="CF208" s="30"/>
      <c r="CG208" s="30"/>
      <c r="CH208" s="30"/>
    </row>
    <row r="209" spans="2:86" ht="12.75" customHeight="1">
      <c r="B209" s="30"/>
      <c r="C209" s="30"/>
      <c r="D209" s="30"/>
      <c r="E209" s="6"/>
      <c r="F209" s="26"/>
      <c r="G209" s="27"/>
      <c r="H209" s="24"/>
      <c r="I209" s="24"/>
      <c r="J209" s="24"/>
      <c r="K209" s="28"/>
      <c r="L209" s="27"/>
      <c r="M209" s="27"/>
      <c r="N209" s="73"/>
      <c r="O209" s="27"/>
      <c r="P209" s="24"/>
      <c r="Q209" s="24"/>
      <c r="R209" s="24"/>
      <c r="S209" s="28"/>
      <c r="T209" s="27"/>
      <c r="U209" s="27"/>
      <c r="V209" s="27"/>
      <c r="W209" s="27"/>
      <c r="X209" s="27"/>
      <c r="Y209" s="27"/>
      <c r="Z209" s="6"/>
      <c r="AA209" s="30"/>
      <c r="AB209" s="30"/>
      <c r="AC209" s="30"/>
      <c r="AD209" s="6"/>
      <c r="AE209" s="26"/>
      <c r="AF209" s="27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8"/>
      <c r="AR209" s="27"/>
      <c r="AS209" s="27"/>
      <c r="AT209" s="73"/>
      <c r="AU209" s="27"/>
      <c r="BW209" s="7"/>
      <c r="BX209" s="30"/>
      <c r="BY209" s="30"/>
      <c r="BZ209" s="30"/>
      <c r="CA209" s="6"/>
      <c r="CB209" s="6"/>
      <c r="CC209" s="84"/>
      <c r="CD209" s="6"/>
      <c r="CE209" s="30"/>
      <c r="CF209" s="30"/>
      <c r="CG209" s="30"/>
      <c r="CH209" s="30"/>
    </row>
    <row r="210" spans="2:86" ht="12.75" customHeight="1">
      <c r="B210" s="30"/>
      <c r="C210" s="30"/>
      <c r="D210" s="30"/>
      <c r="E210" s="6"/>
      <c r="F210" s="26"/>
      <c r="G210" s="27"/>
      <c r="H210" s="24"/>
      <c r="I210" s="24"/>
      <c r="J210" s="24"/>
      <c r="K210" s="28"/>
      <c r="L210" s="27"/>
      <c r="M210" s="27"/>
      <c r="N210" s="73"/>
      <c r="O210" s="27"/>
      <c r="P210" s="24"/>
      <c r="Q210" s="24"/>
      <c r="R210" s="24"/>
      <c r="S210" s="28"/>
      <c r="T210" s="27"/>
      <c r="U210" s="27"/>
      <c r="V210" s="27"/>
      <c r="W210" s="27"/>
      <c r="X210" s="27"/>
      <c r="Y210" s="27"/>
      <c r="Z210" s="6"/>
      <c r="AA210" s="30"/>
      <c r="AB210" s="30"/>
      <c r="AC210" s="30"/>
      <c r="AD210" s="6"/>
      <c r="AE210" s="26"/>
      <c r="AF210" s="27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8"/>
      <c r="AR210" s="27"/>
      <c r="AS210" s="27"/>
      <c r="AT210" s="73"/>
      <c r="AU210" s="27"/>
      <c r="BW210" s="7"/>
      <c r="BX210" s="30"/>
      <c r="BY210" s="30"/>
      <c r="BZ210" s="30"/>
      <c r="CA210" s="6"/>
      <c r="CB210" s="6"/>
      <c r="CC210" s="84"/>
      <c r="CD210" s="6"/>
      <c r="CE210" s="30"/>
      <c r="CF210" s="30"/>
      <c r="CG210" s="30"/>
      <c r="CH210" s="30"/>
    </row>
    <row r="211" spans="2:86" ht="12.75" customHeight="1">
      <c r="B211" s="30"/>
      <c r="C211" s="30"/>
      <c r="D211" s="30"/>
      <c r="E211" s="6"/>
      <c r="F211" s="26"/>
      <c r="G211" s="27"/>
      <c r="H211" s="24"/>
      <c r="I211" s="24"/>
      <c r="J211" s="24"/>
      <c r="K211" s="28"/>
      <c r="L211" s="27"/>
      <c r="M211" s="27"/>
      <c r="N211" s="73"/>
      <c r="O211" s="27"/>
      <c r="P211" s="24"/>
      <c r="Q211" s="24"/>
      <c r="R211" s="24"/>
      <c r="S211" s="28"/>
      <c r="T211" s="27"/>
      <c r="U211" s="27"/>
      <c r="V211" s="27"/>
      <c r="W211" s="27"/>
      <c r="X211" s="27"/>
      <c r="Y211" s="27"/>
      <c r="Z211" s="6"/>
      <c r="AA211" s="30"/>
      <c r="AB211" s="30"/>
      <c r="AC211" s="30"/>
      <c r="AD211" s="6"/>
      <c r="AE211" s="26"/>
      <c r="AF211" s="27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8"/>
      <c r="AR211" s="27"/>
      <c r="AS211" s="27"/>
      <c r="AT211" s="73"/>
      <c r="AU211" s="27"/>
      <c r="BW211" s="7"/>
      <c r="BX211" s="30"/>
      <c r="BY211" s="30"/>
      <c r="BZ211" s="30"/>
      <c r="CA211" s="6"/>
      <c r="CB211" s="6"/>
      <c r="CC211" s="84"/>
      <c r="CD211" s="6"/>
      <c r="CE211" s="30"/>
      <c r="CF211" s="30"/>
      <c r="CG211" s="30"/>
      <c r="CH211" s="30"/>
    </row>
    <row r="212" spans="2:86" ht="12.75" customHeight="1">
      <c r="B212" s="30"/>
      <c r="C212" s="30"/>
      <c r="D212" s="30"/>
      <c r="E212" s="6"/>
      <c r="F212" s="26"/>
      <c r="G212" s="27"/>
      <c r="H212" s="24"/>
      <c r="I212" s="24"/>
      <c r="J212" s="24"/>
      <c r="K212" s="28"/>
      <c r="L212" s="27"/>
      <c r="M212" s="27"/>
      <c r="N212" s="73"/>
      <c r="O212" s="27"/>
      <c r="P212" s="24"/>
      <c r="Q212" s="24"/>
      <c r="R212" s="24"/>
      <c r="S212" s="28"/>
      <c r="T212" s="27"/>
      <c r="U212" s="27"/>
      <c r="V212" s="27"/>
      <c r="W212" s="27"/>
      <c r="X212" s="27"/>
      <c r="Y212" s="27"/>
      <c r="Z212" s="6"/>
      <c r="AA212" s="30"/>
      <c r="AB212" s="30"/>
      <c r="AC212" s="30"/>
      <c r="AD212" s="6"/>
      <c r="AE212" s="26"/>
      <c r="AF212" s="27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8"/>
      <c r="AR212" s="27"/>
      <c r="AS212" s="27"/>
      <c r="AT212" s="73"/>
      <c r="AU212" s="27"/>
      <c r="BW212" s="7"/>
      <c r="BX212" s="30"/>
      <c r="BY212" s="30"/>
      <c r="BZ212" s="30"/>
      <c r="CA212" s="6"/>
      <c r="CB212" s="6"/>
      <c r="CC212" s="84"/>
      <c r="CD212" s="6"/>
      <c r="CE212" s="30"/>
      <c r="CF212" s="30"/>
      <c r="CG212" s="30"/>
      <c r="CH212" s="30"/>
    </row>
    <row r="213" spans="2:86" ht="12.75" customHeight="1">
      <c r="B213" s="30"/>
      <c r="C213" s="30"/>
      <c r="D213" s="30"/>
      <c r="E213" s="6"/>
      <c r="F213" s="26"/>
      <c r="G213" s="27"/>
      <c r="H213" s="24"/>
      <c r="I213" s="24"/>
      <c r="J213" s="24"/>
      <c r="K213" s="28"/>
      <c r="L213" s="27"/>
      <c r="M213" s="27"/>
      <c r="N213" s="73"/>
      <c r="O213" s="27"/>
      <c r="P213" s="24"/>
      <c r="Q213" s="24"/>
      <c r="R213" s="24"/>
      <c r="S213" s="28"/>
      <c r="T213" s="27"/>
      <c r="U213" s="27"/>
      <c r="V213" s="27"/>
      <c r="W213" s="27"/>
      <c r="X213" s="27"/>
      <c r="Y213" s="27"/>
      <c r="Z213" s="6"/>
      <c r="AA213" s="30"/>
      <c r="AB213" s="30"/>
      <c r="AC213" s="30"/>
      <c r="AD213" s="6"/>
      <c r="AE213" s="26"/>
      <c r="AF213" s="27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8"/>
      <c r="AR213" s="27"/>
      <c r="AS213" s="27"/>
      <c r="AT213" s="73"/>
      <c r="AU213" s="27"/>
      <c r="BW213" s="7"/>
      <c r="BX213" s="30"/>
      <c r="BY213" s="30"/>
      <c r="BZ213" s="30"/>
      <c r="CA213" s="6"/>
      <c r="CB213" s="6"/>
      <c r="CC213" s="84"/>
      <c r="CD213" s="6"/>
      <c r="CE213" s="30"/>
      <c r="CF213" s="30"/>
      <c r="CG213" s="30"/>
      <c r="CH213" s="30"/>
    </row>
    <row r="214" spans="2:86" ht="12.75" customHeight="1">
      <c r="B214" s="30"/>
      <c r="C214" s="30"/>
      <c r="D214" s="30"/>
      <c r="E214" s="6"/>
      <c r="F214" s="26"/>
      <c r="G214" s="27"/>
      <c r="H214" s="24"/>
      <c r="I214" s="24"/>
      <c r="J214" s="24"/>
      <c r="K214" s="28"/>
      <c r="L214" s="27"/>
      <c r="M214" s="27"/>
      <c r="N214" s="73"/>
      <c r="O214" s="27"/>
      <c r="P214" s="24"/>
      <c r="Q214" s="24"/>
      <c r="R214" s="24"/>
      <c r="S214" s="28"/>
      <c r="T214" s="27"/>
      <c r="U214" s="27"/>
      <c r="V214" s="27"/>
      <c r="W214" s="27"/>
      <c r="X214" s="27"/>
      <c r="Y214" s="27"/>
      <c r="Z214" s="6"/>
      <c r="AA214" s="30"/>
      <c r="AB214" s="30"/>
      <c r="AC214" s="30"/>
      <c r="AD214" s="6"/>
      <c r="AE214" s="26"/>
      <c r="AF214" s="27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8"/>
      <c r="AR214" s="27"/>
      <c r="AS214" s="27"/>
      <c r="AT214" s="73"/>
      <c r="AU214" s="27"/>
      <c r="BW214" s="7"/>
      <c r="BX214" s="30"/>
      <c r="BY214" s="30"/>
      <c r="BZ214" s="30"/>
      <c r="CA214" s="6"/>
      <c r="CB214" s="6"/>
      <c r="CC214" s="84"/>
      <c r="CD214" s="6"/>
      <c r="CE214" s="30"/>
      <c r="CF214" s="30"/>
      <c r="CG214" s="30"/>
      <c r="CH214" s="30"/>
    </row>
    <row r="215" spans="2:86" ht="12.75" customHeight="1">
      <c r="B215" s="30"/>
      <c r="C215" s="30"/>
      <c r="D215" s="30"/>
      <c r="E215" s="6"/>
      <c r="F215" s="26"/>
      <c r="G215" s="27"/>
      <c r="H215" s="24"/>
      <c r="I215" s="24"/>
      <c r="J215" s="24"/>
      <c r="K215" s="28"/>
      <c r="L215" s="27"/>
      <c r="M215" s="27"/>
      <c r="N215" s="73"/>
      <c r="O215" s="27"/>
      <c r="P215" s="24"/>
      <c r="Q215" s="24"/>
      <c r="R215" s="24"/>
      <c r="S215" s="28"/>
      <c r="T215" s="27"/>
      <c r="U215" s="27"/>
      <c r="V215" s="27"/>
      <c r="W215" s="27"/>
      <c r="X215" s="27"/>
      <c r="Y215" s="27"/>
      <c r="Z215" s="6"/>
      <c r="AA215" s="30"/>
      <c r="AB215" s="30"/>
      <c r="AC215" s="30"/>
      <c r="AD215" s="6"/>
      <c r="AE215" s="26"/>
      <c r="AF215" s="27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8"/>
      <c r="AR215" s="27"/>
      <c r="AS215" s="27"/>
      <c r="AT215" s="73"/>
      <c r="AU215" s="27"/>
      <c r="BW215" s="7"/>
      <c r="BX215" s="30"/>
      <c r="BY215" s="30"/>
      <c r="BZ215" s="30"/>
      <c r="CA215" s="6"/>
      <c r="CB215" s="6"/>
      <c r="CC215" s="84"/>
      <c r="CD215" s="6"/>
      <c r="CE215" s="30"/>
      <c r="CF215" s="30"/>
      <c r="CG215" s="30"/>
      <c r="CH215" s="30"/>
    </row>
    <row r="216" spans="2:86" ht="12.75" customHeight="1">
      <c r="B216" s="30"/>
      <c r="C216" s="30"/>
      <c r="D216" s="30"/>
      <c r="E216" s="6"/>
      <c r="F216" s="26"/>
      <c r="G216" s="27"/>
      <c r="H216" s="24"/>
      <c r="I216" s="24"/>
      <c r="J216" s="24"/>
      <c r="K216" s="28"/>
      <c r="L216" s="27"/>
      <c r="M216" s="27"/>
      <c r="N216" s="73"/>
      <c r="O216" s="27"/>
      <c r="P216" s="24"/>
      <c r="Q216" s="24"/>
      <c r="R216" s="24"/>
      <c r="S216" s="28"/>
      <c r="T216" s="27"/>
      <c r="U216" s="27"/>
      <c r="V216" s="27"/>
      <c r="W216" s="27"/>
      <c r="X216" s="27"/>
      <c r="Y216" s="27"/>
      <c r="Z216" s="6"/>
      <c r="AA216" s="30"/>
      <c r="AB216" s="30"/>
      <c r="AC216" s="30"/>
      <c r="AD216" s="6"/>
      <c r="AE216" s="26"/>
      <c r="AF216" s="27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8"/>
      <c r="AR216" s="27"/>
      <c r="AS216" s="27"/>
      <c r="AT216" s="73"/>
      <c r="AU216" s="27"/>
      <c r="BW216" s="7"/>
      <c r="BX216" s="30"/>
      <c r="BY216" s="30"/>
      <c r="BZ216" s="30"/>
      <c r="CA216" s="6"/>
      <c r="CB216" s="6"/>
      <c r="CC216" s="84"/>
      <c r="CD216" s="6"/>
      <c r="CE216" s="30"/>
      <c r="CF216" s="30"/>
      <c r="CG216" s="30"/>
      <c r="CH216" s="30"/>
    </row>
    <row r="217" spans="2:86" ht="12.75" customHeight="1">
      <c r="B217" s="30"/>
      <c r="C217" s="30"/>
      <c r="D217" s="30"/>
      <c r="E217" s="6"/>
      <c r="F217" s="26"/>
      <c r="G217" s="27"/>
      <c r="H217" s="24"/>
      <c r="I217" s="24"/>
      <c r="J217" s="24"/>
      <c r="K217" s="28"/>
      <c r="L217" s="27"/>
      <c r="M217" s="27"/>
      <c r="N217" s="73"/>
      <c r="O217" s="27"/>
      <c r="P217" s="24"/>
      <c r="Q217" s="24"/>
      <c r="R217" s="24"/>
      <c r="S217" s="28"/>
      <c r="T217" s="27"/>
      <c r="U217" s="27"/>
      <c r="V217" s="27"/>
      <c r="W217" s="27"/>
      <c r="X217" s="27"/>
      <c r="Y217" s="27"/>
      <c r="Z217" s="6"/>
      <c r="AA217" s="30"/>
      <c r="AB217" s="30"/>
      <c r="AC217" s="30"/>
      <c r="AD217" s="6"/>
      <c r="AE217" s="26"/>
      <c r="AF217" s="27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8"/>
      <c r="AR217" s="27"/>
      <c r="AS217" s="27"/>
      <c r="AT217" s="73"/>
      <c r="AU217" s="27"/>
      <c r="BW217" s="7"/>
      <c r="BX217" s="30"/>
      <c r="BY217" s="30"/>
      <c r="BZ217" s="30"/>
      <c r="CA217" s="6"/>
      <c r="CB217" s="6"/>
      <c r="CC217" s="84"/>
      <c r="CD217" s="6"/>
      <c r="CE217" s="30"/>
      <c r="CF217" s="30"/>
      <c r="CG217" s="30"/>
      <c r="CH217" s="30"/>
    </row>
    <row r="218" spans="2:86" ht="12.75" customHeight="1">
      <c r="B218" s="30"/>
      <c r="C218" s="30"/>
      <c r="D218" s="30"/>
      <c r="E218" s="6"/>
      <c r="F218" s="26"/>
      <c r="G218" s="27"/>
      <c r="H218" s="24"/>
      <c r="I218" s="24"/>
      <c r="J218" s="24"/>
      <c r="K218" s="28"/>
      <c r="L218" s="27"/>
      <c r="M218" s="27"/>
      <c r="N218" s="73"/>
      <c r="O218" s="27"/>
      <c r="P218" s="24"/>
      <c r="Q218" s="24"/>
      <c r="R218" s="24"/>
      <c r="S218" s="28"/>
      <c r="T218" s="27"/>
      <c r="U218" s="27"/>
      <c r="V218" s="27"/>
      <c r="W218" s="27"/>
      <c r="X218" s="27"/>
      <c r="Y218" s="27"/>
      <c r="Z218" s="6"/>
      <c r="AA218" s="30"/>
      <c r="AB218" s="30"/>
      <c r="AC218" s="30"/>
      <c r="AD218" s="6"/>
      <c r="AE218" s="26"/>
      <c r="AF218" s="27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8"/>
      <c r="AR218" s="27"/>
      <c r="AS218" s="27"/>
      <c r="AT218" s="73"/>
      <c r="AU218" s="27"/>
      <c r="BW218" s="7"/>
      <c r="BX218" s="30"/>
      <c r="BY218" s="30"/>
      <c r="BZ218" s="30"/>
      <c r="CA218" s="6"/>
      <c r="CB218" s="6"/>
      <c r="CC218" s="84"/>
      <c r="CD218" s="6"/>
      <c r="CE218" s="30"/>
      <c r="CF218" s="30"/>
      <c r="CG218" s="30"/>
      <c r="CH218" s="30"/>
    </row>
    <row r="219" spans="2:86" ht="12.75" customHeight="1">
      <c r="B219" s="30"/>
      <c r="C219" s="30"/>
      <c r="D219" s="30"/>
      <c r="E219" s="6"/>
      <c r="F219" s="26"/>
      <c r="G219" s="27"/>
      <c r="H219" s="24"/>
      <c r="I219" s="24"/>
      <c r="J219" s="24"/>
      <c r="K219" s="28"/>
      <c r="L219" s="27"/>
      <c r="M219" s="27"/>
      <c r="N219" s="73"/>
      <c r="O219" s="27"/>
      <c r="P219" s="24"/>
      <c r="Q219" s="24"/>
      <c r="R219" s="24"/>
      <c r="S219" s="28"/>
      <c r="T219" s="27"/>
      <c r="U219" s="27"/>
      <c r="V219" s="27"/>
      <c r="W219" s="27"/>
      <c r="X219" s="27"/>
      <c r="Y219" s="27"/>
      <c r="Z219" s="6"/>
      <c r="AA219" s="30"/>
      <c r="AB219" s="30"/>
      <c r="AC219" s="30"/>
      <c r="AD219" s="6"/>
      <c r="AE219" s="26"/>
      <c r="AF219" s="27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8"/>
      <c r="AR219" s="27"/>
      <c r="AS219" s="27"/>
      <c r="AT219" s="73"/>
      <c r="AU219" s="27"/>
      <c r="BW219" s="7"/>
      <c r="BX219" s="30"/>
      <c r="BY219" s="30"/>
      <c r="BZ219" s="30"/>
      <c r="CA219" s="6"/>
      <c r="CB219" s="6"/>
      <c r="CC219" s="84"/>
      <c r="CD219" s="6"/>
      <c r="CE219" s="30"/>
      <c r="CF219" s="30"/>
      <c r="CG219" s="30"/>
      <c r="CH219" s="30"/>
    </row>
    <row r="220" spans="2:86" ht="12.75" customHeight="1">
      <c r="B220" s="30"/>
      <c r="C220" s="30"/>
      <c r="D220" s="30"/>
      <c r="E220" s="6"/>
      <c r="F220" s="26"/>
      <c r="G220" s="27"/>
      <c r="H220" s="24"/>
      <c r="I220" s="24"/>
      <c r="J220" s="24"/>
      <c r="K220" s="28"/>
      <c r="L220" s="27"/>
      <c r="M220" s="27"/>
      <c r="N220" s="73"/>
      <c r="O220" s="27"/>
      <c r="P220" s="24"/>
      <c r="Q220" s="24"/>
      <c r="R220" s="24"/>
      <c r="S220" s="28"/>
      <c r="T220" s="27"/>
      <c r="U220" s="27"/>
      <c r="V220" s="27"/>
      <c r="W220" s="27"/>
      <c r="X220" s="27"/>
      <c r="Y220" s="27"/>
      <c r="Z220" s="6"/>
      <c r="AA220" s="30"/>
      <c r="AB220" s="30"/>
      <c r="AC220" s="30"/>
      <c r="AD220" s="6"/>
      <c r="AE220" s="26"/>
      <c r="AF220" s="27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8"/>
      <c r="AR220" s="27"/>
      <c r="AS220" s="27"/>
      <c r="AT220" s="73"/>
      <c r="AU220" s="27"/>
      <c r="BW220" s="7"/>
      <c r="BX220" s="30"/>
      <c r="BY220" s="30"/>
      <c r="BZ220" s="30"/>
      <c r="CA220" s="6"/>
      <c r="CB220" s="6"/>
      <c r="CC220" s="84"/>
      <c r="CD220" s="6"/>
      <c r="CE220" s="30"/>
      <c r="CF220" s="30"/>
      <c r="CG220" s="30"/>
      <c r="CH220" s="30"/>
    </row>
    <row r="221" spans="2:86" ht="12.75" customHeight="1">
      <c r="B221" s="30"/>
      <c r="C221" s="30"/>
      <c r="D221" s="30"/>
      <c r="E221" s="6"/>
      <c r="F221" s="26"/>
      <c r="G221" s="27"/>
      <c r="H221" s="24"/>
      <c r="I221" s="24"/>
      <c r="J221" s="24"/>
      <c r="K221" s="28"/>
      <c r="L221" s="27"/>
      <c r="M221" s="27"/>
      <c r="N221" s="73"/>
      <c r="O221" s="27"/>
      <c r="P221" s="24"/>
      <c r="Q221" s="24"/>
      <c r="R221" s="24"/>
      <c r="S221" s="28"/>
      <c r="T221" s="27"/>
      <c r="U221" s="27"/>
      <c r="V221" s="27"/>
      <c r="W221" s="27"/>
      <c r="X221" s="27"/>
      <c r="Y221" s="27"/>
      <c r="Z221" s="6"/>
      <c r="AA221" s="30"/>
      <c r="AB221" s="30"/>
      <c r="AC221" s="30"/>
      <c r="AD221" s="6"/>
      <c r="AE221" s="26"/>
      <c r="AF221" s="27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8"/>
      <c r="AR221" s="27"/>
      <c r="AS221" s="27"/>
      <c r="AT221" s="73"/>
      <c r="AU221" s="27"/>
      <c r="BW221" s="7"/>
      <c r="BX221" s="30"/>
      <c r="BY221" s="30"/>
      <c r="BZ221" s="30"/>
      <c r="CA221" s="6"/>
      <c r="CB221" s="6"/>
      <c r="CC221" s="84"/>
      <c r="CD221" s="6"/>
      <c r="CE221" s="30"/>
      <c r="CF221" s="30"/>
      <c r="CG221" s="30"/>
      <c r="CH221" s="30"/>
    </row>
    <row r="222" spans="2:86" ht="12.75" customHeight="1">
      <c r="B222" s="30"/>
      <c r="C222" s="30"/>
      <c r="D222" s="30"/>
      <c r="E222" s="6"/>
      <c r="F222" s="26"/>
      <c r="G222" s="27"/>
      <c r="H222" s="24"/>
      <c r="I222" s="24"/>
      <c r="J222" s="24"/>
      <c r="K222" s="28"/>
      <c r="L222" s="27"/>
      <c r="M222" s="27"/>
      <c r="N222" s="73"/>
      <c r="O222" s="27"/>
      <c r="P222" s="24"/>
      <c r="Q222" s="24"/>
      <c r="R222" s="24"/>
      <c r="S222" s="28"/>
      <c r="T222" s="27"/>
      <c r="U222" s="27"/>
      <c r="V222" s="27"/>
      <c r="W222" s="27"/>
      <c r="X222" s="27"/>
      <c r="Y222" s="27"/>
      <c r="Z222" s="6"/>
      <c r="AA222" s="30"/>
      <c r="AB222" s="30"/>
      <c r="AC222" s="30"/>
      <c r="AD222" s="6"/>
      <c r="AE222" s="26"/>
      <c r="AF222" s="27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8"/>
      <c r="AR222" s="27"/>
      <c r="AS222" s="27"/>
      <c r="AT222" s="73"/>
      <c r="AU222" s="27"/>
      <c r="BW222" s="7"/>
      <c r="BX222" s="30"/>
      <c r="BY222" s="30"/>
      <c r="BZ222" s="30"/>
      <c r="CA222" s="6"/>
      <c r="CB222" s="6"/>
      <c r="CC222" s="84"/>
      <c r="CD222" s="6"/>
      <c r="CE222" s="30"/>
      <c r="CF222" s="30"/>
      <c r="CG222" s="30"/>
      <c r="CH222" s="30"/>
    </row>
    <row r="223" spans="2:86" ht="12.75" customHeight="1">
      <c r="B223" s="30"/>
      <c r="C223" s="30"/>
      <c r="D223" s="30"/>
      <c r="E223" s="6"/>
      <c r="F223" s="26"/>
      <c r="G223" s="27"/>
      <c r="H223" s="24"/>
      <c r="I223" s="24"/>
      <c r="J223" s="24"/>
      <c r="K223" s="28"/>
      <c r="L223" s="27"/>
      <c r="M223" s="27"/>
      <c r="N223" s="73"/>
      <c r="O223" s="27"/>
      <c r="P223" s="24"/>
      <c r="Q223" s="24"/>
      <c r="R223" s="24"/>
      <c r="S223" s="28"/>
      <c r="T223" s="27"/>
      <c r="U223" s="27"/>
      <c r="V223" s="27"/>
      <c r="W223" s="27"/>
      <c r="X223" s="27"/>
      <c r="Y223" s="27"/>
      <c r="Z223" s="6"/>
      <c r="AA223" s="30"/>
      <c r="AB223" s="30"/>
      <c r="AC223" s="30"/>
      <c r="AD223" s="6"/>
      <c r="AE223" s="26"/>
      <c r="AF223" s="27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8"/>
      <c r="AR223" s="27"/>
      <c r="AS223" s="27"/>
      <c r="AT223" s="73"/>
      <c r="AU223" s="27"/>
      <c r="BW223" s="7"/>
      <c r="BX223" s="30"/>
      <c r="BY223" s="30"/>
      <c r="BZ223" s="30"/>
      <c r="CA223" s="6"/>
      <c r="CB223" s="6"/>
      <c r="CC223" s="84"/>
      <c r="CD223" s="6"/>
      <c r="CE223" s="30"/>
      <c r="CF223" s="30"/>
      <c r="CG223" s="30"/>
      <c r="CH223" s="30"/>
    </row>
    <row r="224" spans="2:86" ht="12.75" customHeight="1">
      <c r="B224" s="30"/>
      <c r="C224" s="30"/>
      <c r="D224" s="30"/>
      <c r="E224" s="6"/>
      <c r="F224" s="26"/>
      <c r="G224" s="27"/>
      <c r="H224" s="24"/>
      <c r="I224" s="24"/>
      <c r="J224" s="24"/>
      <c r="K224" s="28"/>
      <c r="L224" s="27"/>
      <c r="M224" s="27"/>
      <c r="N224" s="73"/>
      <c r="O224" s="27"/>
      <c r="P224" s="24"/>
      <c r="Q224" s="24"/>
      <c r="R224" s="24"/>
      <c r="S224" s="28"/>
      <c r="T224" s="27"/>
      <c r="U224" s="27"/>
      <c r="V224" s="27"/>
      <c r="W224" s="27"/>
      <c r="X224" s="27"/>
      <c r="Y224" s="27"/>
      <c r="Z224" s="6"/>
      <c r="AA224" s="30"/>
      <c r="AB224" s="30"/>
      <c r="AC224" s="30"/>
      <c r="AD224" s="6"/>
      <c r="AE224" s="26"/>
      <c r="AF224" s="27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8"/>
      <c r="AR224" s="27"/>
      <c r="AS224" s="27"/>
      <c r="AT224" s="73"/>
      <c r="AU224" s="27"/>
      <c r="BW224" s="7"/>
      <c r="BX224" s="30"/>
      <c r="BY224" s="30"/>
      <c r="BZ224" s="30"/>
      <c r="CA224" s="6"/>
      <c r="CB224" s="6"/>
      <c r="CC224" s="84"/>
      <c r="CD224" s="6"/>
      <c r="CE224" s="30"/>
      <c r="CF224" s="30"/>
      <c r="CG224" s="30"/>
      <c r="CH224" s="30"/>
    </row>
    <row r="225" spans="2:86" ht="12.75" customHeight="1">
      <c r="B225" s="30"/>
      <c r="C225" s="30"/>
      <c r="D225" s="30"/>
      <c r="E225" s="6"/>
      <c r="F225" s="26"/>
      <c r="G225" s="27"/>
      <c r="H225" s="24"/>
      <c r="I225" s="24"/>
      <c r="J225" s="24"/>
      <c r="K225" s="28"/>
      <c r="L225" s="27"/>
      <c r="M225" s="27"/>
      <c r="N225" s="73"/>
      <c r="O225" s="27"/>
      <c r="P225" s="24"/>
      <c r="Q225" s="24"/>
      <c r="R225" s="24"/>
      <c r="S225" s="28"/>
      <c r="T225" s="27"/>
      <c r="U225" s="27"/>
      <c r="V225" s="27"/>
      <c r="W225" s="27"/>
      <c r="X225" s="27"/>
      <c r="Y225" s="27"/>
      <c r="Z225" s="6"/>
      <c r="AA225" s="30"/>
      <c r="AB225" s="30"/>
      <c r="AC225" s="30"/>
      <c r="AD225" s="6"/>
      <c r="AE225" s="26"/>
      <c r="AF225" s="27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8"/>
      <c r="AR225" s="27"/>
      <c r="AS225" s="27"/>
      <c r="AT225" s="73"/>
      <c r="AU225" s="27"/>
      <c r="BW225" s="7"/>
      <c r="BX225" s="30"/>
      <c r="BY225" s="30"/>
      <c r="BZ225" s="30"/>
      <c r="CA225" s="6"/>
      <c r="CB225" s="6"/>
      <c r="CC225" s="84"/>
      <c r="CD225" s="6"/>
      <c r="CE225" s="30"/>
      <c r="CF225" s="30"/>
      <c r="CG225" s="30"/>
      <c r="CH225" s="30"/>
    </row>
    <row r="226" spans="2:86" ht="12.75" customHeight="1">
      <c r="B226" s="30"/>
      <c r="C226" s="30"/>
      <c r="D226" s="30"/>
      <c r="E226" s="6"/>
      <c r="F226" s="26"/>
      <c r="G226" s="27"/>
      <c r="H226" s="24"/>
      <c r="I226" s="24"/>
      <c r="J226" s="24"/>
      <c r="K226" s="28"/>
      <c r="L226" s="27"/>
      <c r="M226" s="27"/>
      <c r="N226" s="73"/>
      <c r="O226" s="27"/>
      <c r="P226" s="24"/>
      <c r="Q226" s="24"/>
      <c r="R226" s="24"/>
      <c r="S226" s="28"/>
      <c r="T226" s="27"/>
      <c r="U226" s="27"/>
      <c r="V226" s="27"/>
      <c r="W226" s="27"/>
      <c r="X226" s="27"/>
      <c r="Y226" s="27"/>
      <c r="Z226" s="6"/>
      <c r="AA226" s="30"/>
      <c r="AB226" s="30"/>
      <c r="AC226" s="30"/>
      <c r="AD226" s="6"/>
      <c r="AE226" s="26"/>
      <c r="AF226" s="27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8"/>
      <c r="AR226" s="27"/>
      <c r="AS226" s="27"/>
      <c r="AT226" s="73"/>
      <c r="AU226" s="27"/>
      <c r="BW226" s="7"/>
      <c r="BX226" s="30"/>
      <c r="BY226" s="30"/>
      <c r="BZ226" s="30"/>
      <c r="CA226" s="6"/>
      <c r="CB226" s="6"/>
      <c r="CC226" s="84"/>
      <c r="CD226" s="6"/>
      <c r="CE226" s="30"/>
      <c r="CF226" s="30"/>
      <c r="CG226" s="30"/>
      <c r="CH226" s="30"/>
    </row>
    <row r="227" spans="2:86" ht="12.75" customHeight="1">
      <c r="B227" s="30"/>
      <c r="C227" s="30"/>
      <c r="D227" s="30"/>
      <c r="E227" s="6"/>
      <c r="F227" s="26"/>
      <c r="G227" s="27"/>
      <c r="H227" s="24"/>
      <c r="I227" s="24"/>
      <c r="J227" s="24"/>
      <c r="K227" s="28"/>
      <c r="L227" s="27"/>
      <c r="M227" s="27"/>
      <c r="N227" s="73"/>
      <c r="O227" s="27"/>
      <c r="P227" s="24"/>
      <c r="Q227" s="24"/>
      <c r="R227" s="24"/>
      <c r="S227" s="28"/>
      <c r="T227" s="27"/>
      <c r="U227" s="27"/>
      <c r="V227" s="27"/>
      <c r="W227" s="27"/>
      <c r="X227" s="27"/>
      <c r="Y227" s="27"/>
      <c r="Z227" s="6"/>
      <c r="AA227" s="30"/>
      <c r="AB227" s="30"/>
      <c r="AC227" s="30"/>
      <c r="AD227" s="6"/>
      <c r="AE227" s="26"/>
      <c r="AF227" s="27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8"/>
      <c r="AR227" s="27"/>
      <c r="AS227" s="27"/>
      <c r="AT227" s="73"/>
      <c r="AU227" s="27"/>
      <c r="BW227" s="7"/>
      <c r="BX227" s="30"/>
      <c r="BY227" s="30"/>
      <c r="BZ227" s="30"/>
      <c r="CA227" s="6"/>
      <c r="CB227" s="6"/>
      <c r="CC227" s="84"/>
      <c r="CD227" s="6"/>
      <c r="CE227" s="30"/>
      <c r="CF227" s="30"/>
      <c r="CG227" s="30"/>
      <c r="CH227" s="30"/>
    </row>
    <row r="228" spans="2:86" ht="12.75" customHeight="1">
      <c r="B228" s="30"/>
      <c r="C228" s="30"/>
      <c r="D228" s="30"/>
      <c r="E228" s="6"/>
      <c r="F228" s="26"/>
      <c r="G228" s="27"/>
      <c r="H228" s="24"/>
      <c r="I228" s="24"/>
      <c r="J228" s="24"/>
      <c r="K228" s="28"/>
      <c r="L228" s="27"/>
      <c r="M228" s="27"/>
      <c r="N228" s="73"/>
      <c r="O228" s="27"/>
      <c r="P228" s="24"/>
      <c r="Q228" s="24"/>
      <c r="R228" s="24"/>
      <c r="S228" s="28"/>
      <c r="T228" s="27"/>
      <c r="U228" s="27"/>
      <c r="V228" s="27"/>
      <c r="W228" s="27"/>
      <c r="X228" s="27"/>
      <c r="Y228" s="27"/>
      <c r="Z228" s="6"/>
      <c r="AA228" s="30"/>
      <c r="AB228" s="30"/>
      <c r="AC228" s="30"/>
      <c r="AD228" s="6"/>
      <c r="AE228" s="26"/>
      <c r="AF228" s="27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8"/>
      <c r="AR228" s="27"/>
      <c r="AS228" s="27"/>
      <c r="AT228" s="73"/>
      <c r="AU228" s="27"/>
      <c r="BW228" s="7"/>
      <c r="BX228" s="30"/>
      <c r="BY228" s="30"/>
      <c r="BZ228" s="30"/>
      <c r="CA228" s="6"/>
      <c r="CB228" s="6"/>
      <c r="CC228" s="84"/>
      <c r="CD228" s="6"/>
      <c r="CE228" s="30"/>
      <c r="CF228" s="30"/>
      <c r="CG228" s="30"/>
      <c r="CH228" s="30"/>
    </row>
    <row r="229" spans="2:86" ht="12.75" customHeight="1">
      <c r="B229" s="30"/>
      <c r="C229" s="30"/>
      <c r="D229" s="30"/>
      <c r="E229" s="6"/>
      <c r="F229" s="26"/>
      <c r="G229" s="27"/>
      <c r="H229" s="24"/>
      <c r="I229" s="24"/>
      <c r="J229" s="24"/>
      <c r="K229" s="28"/>
      <c r="L229" s="27"/>
      <c r="M229" s="27"/>
      <c r="N229" s="73"/>
      <c r="O229" s="27"/>
      <c r="P229" s="24"/>
      <c r="Q229" s="24"/>
      <c r="R229" s="24"/>
      <c r="S229" s="28"/>
      <c r="T229" s="27"/>
      <c r="U229" s="27"/>
      <c r="V229" s="27"/>
      <c r="W229" s="27"/>
      <c r="X229" s="27"/>
      <c r="Y229" s="27"/>
      <c r="Z229" s="6"/>
      <c r="AA229" s="30"/>
      <c r="AB229" s="30"/>
      <c r="AC229" s="30"/>
      <c r="AD229" s="6"/>
      <c r="AE229" s="26"/>
      <c r="AF229" s="27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8"/>
      <c r="AR229" s="27"/>
      <c r="AS229" s="27"/>
      <c r="AT229" s="73"/>
      <c r="AU229" s="27"/>
      <c r="BW229" s="7"/>
      <c r="BX229" s="30"/>
      <c r="BY229" s="30"/>
      <c r="BZ229" s="30"/>
      <c r="CA229" s="6"/>
      <c r="CB229" s="6"/>
      <c r="CC229" s="84"/>
      <c r="CD229" s="6"/>
      <c r="CE229" s="30"/>
      <c r="CF229" s="30"/>
      <c r="CG229" s="30"/>
      <c r="CH229" s="30"/>
    </row>
    <row r="230" spans="2:86" ht="12.75" customHeight="1">
      <c r="B230" s="30"/>
      <c r="C230" s="30"/>
      <c r="D230" s="30"/>
      <c r="E230" s="6"/>
      <c r="F230" s="26"/>
      <c r="G230" s="27"/>
      <c r="H230" s="24"/>
      <c r="I230" s="24"/>
      <c r="J230" s="24"/>
      <c r="K230" s="28"/>
      <c r="L230" s="27"/>
      <c r="M230" s="27"/>
      <c r="N230" s="73"/>
      <c r="O230" s="27"/>
      <c r="P230" s="24"/>
      <c r="Q230" s="24"/>
      <c r="R230" s="24"/>
      <c r="S230" s="28"/>
      <c r="T230" s="27"/>
      <c r="U230" s="27"/>
      <c r="V230" s="27"/>
      <c r="W230" s="27"/>
      <c r="X230" s="27"/>
      <c r="Y230" s="27"/>
      <c r="Z230" s="6"/>
      <c r="AA230" s="30"/>
      <c r="AB230" s="30"/>
      <c r="AC230" s="30"/>
      <c r="AD230" s="6"/>
      <c r="AE230" s="26"/>
      <c r="AF230" s="27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8"/>
      <c r="AR230" s="27"/>
      <c r="AS230" s="27"/>
      <c r="AT230" s="73"/>
      <c r="AU230" s="27"/>
      <c r="BW230" s="7"/>
      <c r="BX230" s="30"/>
      <c r="BY230" s="30"/>
      <c r="BZ230" s="30"/>
      <c r="CA230" s="6"/>
      <c r="CB230" s="6"/>
      <c r="CC230" s="84"/>
      <c r="CD230" s="6"/>
      <c r="CE230" s="30"/>
      <c r="CF230" s="30"/>
      <c r="CG230" s="30"/>
      <c r="CH230" s="30"/>
    </row>
    <row r="231" spans="2:86" ht="12.75" customHeight="1">
      <c r="B231" s="30"/>
      <c r="C231" s="30"/>
      <c r="D231" s="30"/>
      <c r="E231" s="6"/>
      <c r="F231" s="26"/>
      <c r="G231" s="27"/>
      <c r="H231" s="24"/>
      <c r="I231" s="24"/>
      <c r="J231" s="24"/>
      <c r="K231" s="28"/>
      <c r="L231" s="27"/>
      <c r="M231" s="27"/>
      <c r="N231" s="73"/>
      <c r="O231" s="27"/>
      <c r="P231" s="24"/>
      <c r="Q231" s="24"/>
      <c r="R231" s="24"/>
      <c r="S231" s="28"/>
      <c r="T231" s="27"/>
      <c r="U231" s="27"/>
      <c r="V231" s="27"/>
      <c r="W231" s="27"/>
      <c r="X231" s="27"/>
      <c r="Y231" s="27"/>
      <c r="Z231" s="6"/>
      <c r="AA231" s="30"/>
      <c r="AB231" s="30"/>
      <c r="AC231" s="30"/>
      <c r="AD231" s="6"/>
      <c r="AE231" s="26"/>
      <c r="AF231" s="27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8"/>
      <c r="AR231" s="27"/>
      <c r="AS231" s="27"/>
      <c r="AT231" s="73"/>
      <c r="AU231" s="27"/>
      <c r="BW231" s="7"/>
      <c r="BX231" s="30"/>
      <c r="BY231" s="30"/>
      <c r="BZ231" s="30"/>
      <c r="CA231" s="6"/>
      <c r="CB231" s="6"/>
      <c r="CC231" s="84"/>
      <c r="CD231" s="6"/>
      <c r="CE231" s="30"/>
      <c r="CF231" s="30"/>
      <c r="CG231" s="30"/>
      <c r="CH231" s="30"/>
    </row>
    <row r="232" spans="2:86" ht="12.75" customHeight="1">
      <c r="B232" s="30"/>
      <c r="C232" s="30"/>
      <c r="D232" s="30"/>
      <c r="E232" s="6"/>
      <c r="F232" s="26"/>
      <c r="G232" s="27"/>
      <c r="H232" s="24"/>
      <c r="I232" s="24"/>
      <c r="J232" s="24"/>
      <c r="K232" s="28"/>
      <c r="L232" s="27"/>
      <c r="M232" s="27"/>
      <c r="N232" s="73"/>
      <c r="O232" s="27"/>
      <c r="P232" s="24"/>
      <c r="Q232" s="24"/>
      <c r="R232" s="24"/>
      <c r="S232" s="28"/>
      <c r="T232" s="27"/>
      <c r="U232" s="27"/>
      <c r="V232" s="27"/>
      <c r="W232" s="27"/>
      <c r="X232" s="27"/>
      <c r="Y232" s="27"/>
      <c r="Z232" s="6"/>
      <c r="AA232" s="30"/>
      <c r="AB232" s="30"/>
      <c r="AC232" s="30"/>
      <c r="AD232" s="6"/>
      <c r="AE232" s="26"/>
      <c r="AF232" s="27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8"/>
      <c r="AR232" s="27"/>
      <c r="AS232" s="27"/>
      <c r="AT232" s="73"/>
      <c r="AU232" s="27"/>
      <c r="BW232" s="7"/>
      <c r="BX232" s="30"/>
      <c r="BY232" s="30"/>
      <c r="BZ232" s="30"/>
      <c r="CA232" s="6"/>
      <c r="CB232" s="6"/>
      <c r="CC232" s="84"/>
      <c r="CD232" s="6"/>
      <c r="CE232" s="30"/>
      <c r="CF232" s="30"/>
      <c r="CG232" s="30"/>
      <c r="CH232" s="30"/>
    </row>
    <row r="233" spans="2:86" ht="12.75" customHeight="1">
      <c r="B233" s="30"/>
      <c r="C233" s="30"/>
      <c r="D233" s="30"/>
      <c r="E233" s="6"/>
      <c r="F233" s="26"/>
      <c r="G233" s="27"/>
      <c r="H233" s="24"/>
      <c r="I233" s="24"/>
      <c r="J233" s="24"/>
      <c r="K233" s="28"/>
      <c r="L233" s="27"/>
      <c r="M233" s="27"/>
      <c r="N233" s="73"/>
      <c r="O233" s="27"/>
      <c r="P233" s="24"/>
      <c r="Q233" s="24"/>
      <c r="R233" s="24"/>
      <c r="S233" s="28"/>
      <c r="T233" s="27"/>
      <c r="U233" s="27"/>
      <c r="V233" s="27"/>
      <c r="W233" s="27"/>
      <c r="X233" s="27"/>
      <c r="Y233" s="27"/>
      <c r="Z233" s="6"/>
      <c r="AA233" s="30"/>
      <c r="AB233" s="30"/>
      <c r="AC233" s="30"/>
      <c r="AD233" s="6"/>
      <c r="AE233" s="26"/>
      <c r="AF233" s="27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8"/>
      <c r="AR233" s="27"/>
      <c r="AS233" s="27"/>
      <c r="AT233" s="73"/>
      <c r="AU233" s="27"/>
      <c r="BW233" s="7"/>
      <c r="BX233" s="30"/>
      <c r="BY233" s="30"/>
      <c r="BZ233" s="30"/>
      <c r="CA233" s="6"/>
      <c r="CB233" s="6"/>
      <c r="CC233" s="84"/>
      <c r="CD233" s="6"/>
      <c r="CE233" s="30"/>
      <c r="CF233" s="30"/>
      <c r="CG233" s="30"/>
      <c r="CH233" s="30"/>
    </row>
    <row r="234" spans="2:86" ht="12.75" customHeight="1">
      <c r="B234" s="30"/>
      <c r="C234" s="30"/>
      <c r="D234" s="30"/>
      <c r="E234" s="6"/>
      <c r="F234" s="26"/>
      <c r="G234" s="27"/>
      <c r="H234" s="24"/>
      <c r="I234" s="24"/>
      <c r="J234" s="24"/>
      <c r="K234" s="28"/>
      <c r="L234" s="27"/>
      <c r="M234" s="27"/>
      <c r="N234" s="73"/>
      <c r="O234" s="27"/>
      <c r="P234" s="24"/>
      <c r="Q234" s="24"/>
      <c r="R234" s="24"/>
      <c r="S234" s="28"/>
      <c r="T234" s="27"/>
      <c r="U234" s="27"/>
      <c r="V234" s="27"/>
      <c r="W234" s="27"/>
      <c r="X234" s="27"/>
      <c r="Y234" s="27"/>
      <c r="Z234" s="6"/>
      <c r="AA234" s="30"/>
      <c r="AB234" s="30"/>
      <c r="AC234" s="30"/>
      <c r="AD234" s="6"/>
      <c r="AE234" s="26"/>
      <c r="AF234" s="27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8"/>
      <c r="AR234" s="27"/>
      <c r="AS234" s="27"/>
      <c r="AT234" s="73"/>
      <c r="AU234" s="27"/>
      <c r="BW234" s="7"/>
      <c r="BX234" s="30"/>
      <c r="BY234" s="30"/>
      <c r="BZ234" s="30"/>
      <c r="CA234" s="6"/>
      <c r="CB234" s="6"/>
      <c r="CC234" s="84"/>
      <c r="CD234" s="6"/>
      <c r="CE234" s="30"/>
      <c r="CF234" s="30"/>
      <c r="CG234" s="30"/>
      <c r="CH234" s="30"/>
    </row>
    <row r="235" spans="2:86" ht="12.75" customHeight="1">
      <c r="B235" s="30"/>
      <c r="C235" s="30"/>
      <c r="D235" s="30"/>
      <c r="E235" s="6"/>
      <c r="F235" s="26"/>
      <c r="G235" s="27"/>
      <c r="H235" s="24"/>
      <c r="I235" s="24"/>
      <c r="J235" s="24"/>
      <c r="K235" s="28"/>
      <c r="L235" s="27"/>
      <c r="M235" s="27"/>
      <c r="N235" s="73"/>
      <c r="O235" s="27"/>
      <c r="P235" s="24"/>
      <c r="Q235" s="24"/>
      <c r="R235" s="24"/>
      <c r="S235" s="28"/>
      <c r="T235" s="27"/>
      <c r="U235" s="27"/>
      <c r="V235" s="27"/>
      <c r="W235" s="27"/>
      <c r="X235" s="27"/>
      <c r="Y235" s="27"/>
      <c r="Z235" s="6"/>
      <c r="AA235" s="30"/>
      <c r="AB235" s="30"/>
      <c r="AC235" s="30"/>
      <c r="AD235" s="6"/>
      <c r="AE235" s="26"/>
      <c r="AF235" s="27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8"/>
      <c r="AR235" s="27"/>
      <c r="AS235" s="27"/>
      <c r="AT235" s="73"/>
      <c r="AU235" s="27"/>
      <c r="BW235" s="7"/>
      <c r="BX235" s="30"/>
      <c r="BY235" s="30"/>
      <c r="BZ235" s="30"/>
      <c r="CA235" s="6"/>
      <c r="CB235" s="6"/>
      <c r="CC235" s="84"/>
      <c r="CD235" s="6"/>
      <c r="CE235" s="30"/>
      <c r="CF235" s="30"/>
      <c r="CG235" s="30"/>
      <c r="CH235" s="30"/>
    </row>
    <row r="236" spans="2:86" ht="12.75" customHeight="1">
      <c r="B236" s="30"/>
      <c r="C236" s="30"/>
      <c r="D236" s="30"/>
      <c r="E236" s="6"/>
      <c r="F236" s="26"/>
      <c r="G236" s="27"/>
      <c r="H236" s="24"/>
      <c r="I236" s="24"/>
      <c r="J236" s="24"/>
      <c r="K236" s="28"/>
      <c r="L236" s="27"/>
      <c r="M236" s="27"/>
      <c r="N236" s="73"/>
      <c r="O236" s="27"/>
      <c r="P236" s="24"/>
      <c r="Q236" s="24"/>
      <c r="R236" s="24"/>
      <c r="S236" s="28"/>
      <c r="T236" s="27"/>
      <c r="U236" s="27"/>
      <c r="V236" s="27"/>
      <c r="W236" s="27"/>
      <c r="X236" s="27"/>
      <c r="Y236" s="27"/>
      <c r="Z236" s="6"/>
      <c r="AA236" s="30"/>
      <c r="AB236" s="30"/>
      <c r="AC236" s="30"/>
      <c r="AD236" s="6"/>
      <c r="AE236" s="26"/>
      <c r="AF236" s="27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8"/>
      <c r="AR236" s="27"/>
      <c r="AS236" s="27"/>
      <c r="AT236" s="73"/>
      <c r="AU236" s="27"/>
      <c r="BW236" s="7"/>
      <c r="BX236" s="30"/>
      <c r="BY236" s="30"/>
      <c r="BZ236" s="30"/>
      <c r="CA236" s="6"/>
      <c r="CB236" s="6"/>
      <c r="CC236" s="84"/>
      <c r="CD236" s="6"/>
      <c r="CE236" s="30"/>
      <c r="CF236" s="30"/>
      <c r="CG236" s="30"/>
      <c r="CH236" s="30"/>
    </row>
    <row r="237" spans="2:86" ht="12.75" customHeight="1">
      <c r="B237" s="30"/>
      <c r="C237" s="30"/>
      <c r="D237" s="30"/>
      <c r="E237" s="6"/>
      <c r="F237" s="26"/>
      <c r="G237" s="27"/>
      <c r="H237" s="24"/>
      <c r="I237" s="24"/>
      <c r="J237" s="24"/>
      <c r="K237" s="28"/>
      <c r="L237" s="27"/>
      <c r="M237" s="27"/>
      <c r="N237" s="73"/>
      <c r="O237" s="27"/>
      <c r="P237" s="24"/>
      <c r="Q237" s="24"/>
      <c r="R237" s="24"/>
      <c r="S237" s="28"/>
      <c r="T237" s="27"/>
      <c r="U237" s="27"/>
      <c r="V237" s="27"/>
      <c r="W237" s="27"/>
      <c r="X237" s="27"/>
      <c r="Y237" s="27"/>
      <c r="Z237" s="6"/>
      <c r="AA237" s="30"/>
      <c r="AB237" s="30"/>
      <c r="AC237" s="30"/>
      <c r="AD237" s="6"/>
      <c r="AE237" s="26"/>
      <c r="AF237" s="27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8"/>
      <c r="AR237" s="27"/>
      <c r="AS237" s="27"/>
      <c r="AT237" s="73"/>
      <c r="AU237" s="27"/>
      <c r="BW237" s="7"/>
      <c r="BX237" s="30"/>
      <c r="BY237" s="30"/>
      <c r="BZ237" s="30"/>
      <c r="CA237" s="6"/>
      <c r="CB237" s="6"/>
      <c r="CC237" s="84"/>
      <c r="CD237" s="6"/>
      <c r="CE237" s="30"/>
      <c r="CF237" s="30"/>
      <c r="CG237" s="30"/>
      <c r="CH237" s="30"/>
    </row>
    <row r="238" spans="2:86" ht="12.75" customHeight="1">
      <c r="B238" s="30"/>
      <c r="C238" s="30"/>
      <c r="D238" s="30"/>
      <c r="E238" s="6"/>
      <c r="F238" s="26"/>
      <c r="G238" s="27"/>
      <c r="H238" s="24"/>
      <c r="I238" s="24"/>
      <c r="J238" s="24"/>
      <c r="K238" s="28"/>
      <c r="L238" s="27"/>
      <c r="M238" s="27"/>
      <c r="N238" s="73"/>
      <c r="O238" s="27"/>
      <c r="P238" s="24"/>
      <c r="Q238" s="24"/>
      <c r="R238" s="24"/>
      <c r="S238" s="28"/>
      <c r="T238" s="27"/>
      <c r="U238" s="27"/>
      <c r="V238" s="27"/>
      <c r="W238" s="27"/>
      <c r="X238" s="27"/>
      <c r="Y238" s="27"/>
      <c r="Z238" s="6"/>
      <c r="AA238" s="30"/>
      <c r="AB238" s="30"/>
      <c r="AC238" s="30"/>
      <c r="AD238" s="6"/>
      <c r="AE238" s="26"/>
      <c r="AF238" s="27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8"/>
      <c r="AR238" s="27"/>
      <c r="AS238" s="27"/>
      <c r="AT238" s="73"/>
      <c r="AU238" s="27"/>
      <c r="BW238" s="7"/>
      <c r="BX238" s="30"/>
      <c r="BY238" s="30"/>
      <c r="BZ238" s="30"/>
      <c r="CA238" s="6"/>
      <c r="CB238" s="6"/>
      <c r="CC238" s="84"/>
      <c r="CD238" s="6"/>
      <c r="CE238" s="30"/>
      <c r="CF238" s="30"/>
      <c r="CG238" s="30"/>
      <c r="CH238" s="30"/>
    </row>
    <row r="239" spans="2:86" ht="12.75" customHeight="1">
      <c r="B239" s="30"/>
      <c r="C239" s="30"/>
      <c r="D239" s="30"/>
      <c r="E239" s="6"/>
      <c r="F239" s="26"/>
      <c r="G239" s="27"/>
      <c r="H239" s="24"/>
      <c r="I239" s="24"/>
      <c r="J239" s="24"/>
      <c r="K239" s="28"/>
      <c r="L239" s="27"/>
      <c r="M239" s="27"/>
      <c r="N239" s="73"/>
      <c r="O239" s="27"/>
      <c r="P239" s="24"/>
      <c r="Q239" s="24"/>
      <c r="R239" s="24"/>
      <c r="S239" s="28"/>
      <c r="T239" s="27"/>
      <c r="U239" s="27"/>
      <c r="V239" s="27"/>
      <c r="W239" s="27"/>
      <c r="X239" s="27"/>
      <c r="Y239" s="27"/>
      <c r="Z239" s="6"/>
      <c r="AA239" s="30"/>
      <c r="AB239" s="30"/>
      <c r="AC239" s="30"/>
      <c r="AD239" s="6"/>
      <c r="AE239" s="26"/>
      <c r="AF239" s="27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8"/>
      <c r="AR239" s="27"/>
      <c r="AS239" s="27"/>
      <c r="AT239" s="73"/>
      <c r="AU239" s="27"/>
      <c r="BW239" s="7"/>
      <c r="BX239" s="30"/>
      <c r="BY239" s="30"/>
      <c r="BZ239" s="30"/>
      <c r="CA239" s="6"/>
      <c r="CB239" s="6"/>
      <c r="CC239" s="84"/>
      <c r="CD239" s="6"/>
      <c r="CE239" s="30"/>
      <c r="CF239" s="30"/>
      <c r="CG239" s="30"/>
      <c r="CH239" s="30"/>
    </row>
    <row r="240" spans="2:86" ht="12.75" customHeight="1">
      <c r="B240" s="30"/>
      <c r="C240" s="30"/>
      <c r="D240" s="30"/>
      <c r="E240" s="6"/>
      <c r="F240" s="26"/>
      <c r="G240" s="27"/>
      <c r="H240" s="24"/>
      <c r="I240" s="24"/>
      <c r="J240" s="24"/>
      <c r="K240" s="28"/>
      <c r="L240" s="27"/>
      <c r="M240" s="27"/>
      <c r="N240" s="73"/>
      <c r="O240" s="27"/>
      <c r="P240" s="24"/>
      <c r="Q240" s="24"/>
      <c r="R240" s="24"/>
      <c r="S240" s="28"/>
      <c r="T240" s="27"/>
      <c r="U240" s="27"/>
      <c r="V240" s="27"/>
      <c r="W240" s="27"/>
      <c r="X240" s="27"/>
      <c r="Y240" s="27"/>
      <c r="Z240" s="6"/>
      <c r="AA240" s="30"/>
      <c r="AB240" s="30"/>
      <c r="AC240" s="30"/>
      <c r="AD240" s="6"/>
      <c r="AE240" s="26"/>
      <c r="AF240" s="27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8"/>
      <c r="AR240" s="27"/>
      <c r="AS240" s="27"/>
      <c r="AT240" s="73"/>
      <c r="AU240" s="27"/>
      <c r="BW240" s="7"/>
      <c r="BX240" s="30"/>
      <c r="BY240" s="30"/>
      <c r="BZ240" s="30"/>
      <c r="CA240" s="6"/>
      <c r="CB240" s="6"/>
      <c r="CC240" s="84"/>
      <c r="CD240" s="6"/>
      <c r="CE240" s="30"/>
      <c r="CF240" s="30"/>
      <c r="CG240" s="30"/>
      <c r="CH240" s="30"/>
    </row>
    <row r="241" spans="2:86" ht="12.75" customHeight="1">
      <c r="B241" s="30"/>
      <c r="C241" s="30"/>
      <c r="D241" s="30"/>
      <c r="E241" s="6"/>
      <c r="F241" s="26"/>
      <c r="G241" s="27"/>
      <c r="H241" s="24"/>
      <c r="I241" s="24"/>
      <c r="J241" s="24"/>
      <c r="K241" s="28"/>
      <c r="L241" s="27"/>
      <c r="M241" s="27"/>
      <c r="N241" s="73"/>
      <c r="O241" s="27"/>
      <c r="P241" s="24"/>
      <c r="Q241" s="24"/>
      <c r="R241" s="24"/>
      <c r="S241" s="28"/>
      <c r="T241" s="27"/>
      <c r="U241" s="27"/>
      <c r="V241" s="27"/>
      <c r="W241" s="27"/>
      <c r="X241" s="27"/>
      <c r="Y241" s="27"/>
      <c r="Z241" s="6"/>
      <c r="AA241" s="30"/>
      <c r="AB241" s="30"/>
      <c r="AC241" s="30"/>
      <c r="AD241" s="6"/>
      <c r="AE241" s="26"/>
      <c r="AF241" s="27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8"/>
      <c r="AR241" s="27"/>
      <c r="AS241" s="27"/>
      <c r="AT241" s="73"/>
      <c r="AU241" s="27"/>
      <c r="BW241" s="7"/>
      <c r="BX241" s="30"/>
      <c r="BY241" s="30"/>
      <c r="BZ241" s="30"/>
      <c r="CA241" s="6"/>
      <c r="CB241" s="6"/>
      <c r="CC241" s="84"/>
      <c r="CD241" s="6"/>
      <c r="CE241" s="30"/>
      <c r="CF241" s="30"/>
      <c r="CG241" s="30"/>
      <c r="CH241" s="30"/>
    </row>
    <row r="242" spans="2:86" ht="12.75" customHeight="1">
      <c r="B242" s="30"/>
      <c r="C242" s="30"/>
      <c r="D242" s="30"/>
      <c r="E242" s="6"/>
      <c r="F242" s="26"/>
      <c r="G242" s="27"/>
      <c r="H242" s="24"/>
      <c r="I242" s="24"/>
      <c r="J242" s="24"/>
      <c r="K242" s="28"/>
      <c r="L242" s="27"/>
      <c r="M242" s="27"/>
      <c r="N242" s="73"/>
      <c r="O242" s="27"/>
      <c r="P242" s="24"/>
      <c r="Q242" s="24"/>
      <c r="R242" s="24"/>
      <c r="S242" s="28"/>
      <c r="T242" s="27"/>
      <c r="U242" s="27"/>
      <c r="V242" s="27"/>
      <c r="W242" s="27"/>
      <c r="X242" s="27"/>
      <c r="Y242" s="27"/>
      <c r="Z242" s="6"/>
      <c r="AA242" s="30"/>
      <c r="AB242" s="30"/>
      <c r="AC242" s="30"/>
      <c r="AD242" s="6"/>
      <c r="AE242" s="26"/>
      <c r="AF242" s="27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8"/>
      <c r="AR242" s="27"/>
      <c r="AS242" s="27"/>
      <c r="AT242" s="73"/>
      <c r="AU242" s="27"/>
      <c r="BW242" s="7"/>
      <c r="BX242" s="30"/>
      <c r="BY242" s="30"/>
      <c r="BZ242" s="30"/>
      <c r="CA242" s="6"/>
      <c r="CB242" s="6"/>
      <c r="CC242" s="84"/>
      <c r="CD242" s="6"/>
      <c r="CE242" s="30"/>
      <c r="CF242" s="30"/>
      <c r="CG242" s="30"/>
      <c r="CH242" s="30"/>
    </row>
    <row r="243" spans="2:86" ht="12.75" customHeight="1">
      <c r="B243" s="30"/>
      <c r="C243" s="30"/>
      <c r="D243" s="30"/>
      <c r="E243" s="6"/>
      <c r="F243" s="26"/>
      <c r="G243" s="27"/>
      <c r="H243" s="24"/>
      <c r="I243" s="24"/>
      <c r="J243" s="24"/>
      <c r="K243" s="28"/>
      <c r="L243" s="27"/>
      <c r="M243" s="27"/>
      <c r="N243" s="73"/>
      <c r="O243" s="27"/>
      <c r="P243" s="24"/>
      <c r="Q243" s="24"/>
      <c r="R243" s="24"/>
      <c r="S243" s="28"/>
      <c r="T243" s="27"/>
      <c r="U243" s="27"/>
      <c r="V243" s="27"/>
      <c r="W243" s="27"/>
      <c r="X243" s="27"/>
      <c r="Y243" s="27"/>
      <c r="Z243" s="6"/>
      <c r="AA243" s="30"/>
      <c r="AB243" s="30"/>
      <c r="AC243" s="30"/>
      <c r="AD243" s="6"/>
      <c r="AE243" s="26"/>
      <c r="AF243" s="27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8"/>
      <c r="AR243" s="27"/>
      <c r="AS243" s="27"/>
      <c r="AT243" s="73"/>
      <c r="AU243" s="27"/>
      <c r="BW243" s="7"/>
      <c r="BX243" s="30"/>
      <c r="BY243" s="30"/>
      <c r="BZ243" s="30"/>
      <c r="CA243" s="6"/>
      <c r="CB243" s="6"/>
      <c r="CC243" s="84"/>
      <c r="CD243" s="6"/>
      <c r="CE243" s="30"/>
      <c r="CF243" s="30"/>
      <c r="CG243" s="30"/>
      <c r="CH243" s="30"/>
    </row>
    <row r="244" spans="2:86" ht="12.75" customHeight="1">
      <c r="B244" s="30"/>
      <c r="C244" s="30"/>
      <c r="D244" s="30"/>
      <c r="E244" s="6"/>
      <c r="F244" s="26"/>
      <c r="G244" s="27"/>
      <c r="H244" s="24"/>
      <c r="I244" s="24"/>
      <c r="J244" s="24"/>
      <c r="K244" s="28"/>
      <c r="L244" s="27"/>
      <c r="M244" s="27"/>
      <c r="N244" s="73"/>
      <c r="O244" s="27"/>
      <c r="P244" s="24"/>
      <c r="Q244" s="24"/>
      <c r="R244" s="24"/>
      <c r="S244" s="28"/>
      <c r="T244" s="27"/>
      <c r="U244" s="27"/>
      <c r="V244" s="27"/>
      <c r="W244" s="27"/>
      <c r="X244" s="27"/>
      <c r="Y244" s="27"/>
      <c r="Z244" s="6"/>
      <c r="AA244" s="30"/>
      <c r="AB244" s="30"/>
      <c r="AC244" s="30"/>
      <c r="AD244" s="6"/>
      <c r="AE244" s="26"/>
      <c r="AF244" s="27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8"/>
      <c r="AR244" s="27"/>
      <c r="AS244" s="27"/>
      <c r="AT244" s="73"/>
      <c r="AU244" s="27"/>
      <c r="BW244" s="7"/>
      <c r="BX244" s="30"/>
      <c r="BY244" s="30"/>
      <c r="BZ244" s="30"/>
      <c r="CA244" s="6"/>
      <c r="CB244" s="6"/>
      <c r="CC244" s="84"/>
      <c r="CD244" s="6"/>
      <c r="CE244" s="30"/>
      <c r="CF244" s="30"/>
      <c r="CG244" s="30"/>
      <c r="CH244" s="30"/>
    </row>
    <row r="245" spans="2:86" ht="12.75" customHeight="1">
      <c r="B245" s="30"/>
      <c r="C245" s="30"/>
      <c r="D245" s="30"/>
      <c r="E245" s="6"/>
      <c r="F245" s="26"/>
      <c r="G245" s="27"/>
      <c r="H245" s="24"/>
      <c r="I245" s="24"/>
      <c r="J245" s="24"/>
      <c r="K245" s="28"/>
      <c r="L245" s="27"/>
      <c r="M245" s="27"/>
      <c r="N245" s="73"/>
      <c r="O245" s="27"/>
      <c r="P245" s="24"/>
      <c r="Q245" s="24"/>
      <c r="R245" s="24"/>
      <c r="S245" s="28"/>
      <c r="T245" s="27"/>
      <c r="U245" s="27"/>
      <c r="V245" s="27"/>
      <c r="W245" s="27"/>
      <c r="X245" s="27"/>
      <c r="Y245" s="27"/>
      <c r="Z245" s="6"/>
      <c r="AA245" s="30"/>
      <c r="AB245" s="30"/>
      <c r="AC245" s="30"/>
      <c r="AD245" s="6"/>
      <c r="AE245" s="26"/>
      <c r="AF245" s="27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8"/>
      <c r="AR245" s="27"/>
      <c r="AS245" s="27"/>
      <c r="AT245" s="73"/>
      <c r="AU245" s="27"/>
      <c r="BW245" s="7"/>
      <c r="BX245" s="30"/>
      <c r="BY245" s="30"/>
      <c r="BZ245" s="30"/>
      <c r="CA245" s="6"/>
      <c r="CB245" s="6"/>
      <c r="CC245" s="84"/>
      <c r="CD245" s="6"/>
      <c r="CE245" s="30"/>
      <c r="CF245" s="30"/>
      <c r="CG245" s="30"/>
      <c r="CH245" s="30"/>
    </row>
    <row r="246" spans="2:86" ht="12.75" customHeight="1">
      <c r="B246" s="30"/>
      <c r="C246" s="30"/>
      <c r="D246" s="30"/>
      <c r="E246" s="6"/>
      <c r="F246" s="26"/>
      <c r="G246" s="27"/>
      <c r="H246" s="24"/>
      <c r="I246" s="24"/>
      <c r="J246" s="24"/>
      <c r="K246" s="28"/>
      <c r="L246" s="27"/>
      <c r="M246" s="27"/>
      <c r="N246" s="73"/>
      <c r="O246" s="27"/>
      <c r="P246" s="24"/>
      <c r="Q246" s="24"/>
      <c r="R246" s="24"/>
      <c r="S246" s="28"/>
      <c r="T246" s="27"/>
      <c r="U246" s="27"/>
      <c r="V246" s="27"/>
      <c r="W246" s="27"/>
      <c r="X246" s="27"/>
      <c r="Y246" s="27"/>
      <c r="Z246" s="6"/>
      <c r="AA246" s="30"/>
      <c r="AB246" s="30"/>
      <c r="AC246" s="30"/>
      <c r="AD246" s="6"/>
      <c r="AE246" s="26"/>
      <c r="AF246" s="27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8"/>
      <c r="AR246" s="27"/>
      <c r="AS246" s="27"/>
      <c r="AT246" s="73"/>
      <c r="AU246" s="27"/>
      <c r="BW246" s="7"/>
      <c r="BX246" s="30"/>
      <c r="BY246" s="30"/>
      <c r="BZ246" s="30"/>
      <c r="CA246" s="6"/>
      <c r="CB246" s="6"/>
      <c r="CC246" s="84"/>
      <c r="CD246" s="6"/>
      <c r="CE246" s="30"/>
      <c r="CF246" s="30"/>
      <c r="CG246" s="30"/>
      <c r="CH246" s="30"/>
    </row>
    <row r="247" spans="2:86" ht="12.75" customHeight="1">
      <c r="B247" s="30"/>
      <c r="C247" s="30"/>
      <c r="D247" s="30"/>
      <c r="E247" s="6"/>
      <c r="F247" s="26"/>
      <c r="G247" s="27"/>
      <c r="H247" s="24"/>
      <c r="I247" s="24"/>
      <c r="J247" s="24"/>
      <c r="K247" s="28"/>
      <c r="L247" s="27"/>
      <c r="M247" s="27"/>
      <c r="N247" s="73"/>
      <c r="O247" s="27"/>
      <c r="P247" s="24"/>
      <c r="Q247" s="24"/>
      <c r="R247" s="24"/>
      <c r="S247" s="28"/>
      <c r="T247" s="27"/>
      <c r="U247" s="27"/>
      <c r="V247" s="27"/>
      <c r="W247" s="27"/>
      <c r="X247" s="27"/>
      <c r="Y247" s="27"/>
      <c r="Z247" s="6"/>
      <c r="AA247" s="30"/>
      <c r="AB247" s="30"/>
      <c r="AC247" s="30"/>
      <c r="AD247" s="6"/>
      <c r="AE247" s="26"/>
      <c r="AF247" s="27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8"/>
      <c r="AR247" s="27"/>
      <c r="AS247" s="27"/>
      <c r="AT247" s="73"/>
      <c r="AU247" s="27"/>
      <c r="BW247" s="7"/>
      <c r="BX247" s="30"/>
      <c r="BY247" s="30"/>
      <c r="BZ247" s="30"/>
      <c r="CA247" s="6"/>
      <c r="CB247" s="6"/>
      <c r="CC247" s="84"/>
      <c r="CD247" s="6"/>
      <c r="CE247" s="30"/>
      <c r="CF247" s="30"/>
      <c r="CG247" s="30"/>
      <c r="CH247" s="30"/>
    </row>
    <row r="248" spans="2:86" ht="12.75" customHeight="1">
      <c r="B248" s="30"/>
      <c r="C248" s="30"/>
      <c r="D248" s="30"/>
      <c r="E248" s="6"/>
      <c r="F248" s="26"/>
      <c r="G248" s="27"/>
      <c r="H248" s="24"/>
      <c r="I248" s="24"/>
      <c r="J248" s="24"/>
      <c r="K248" s="28"/>
      <c r="L248" s="27"/>
      <c r="M248" s="27"/>
      <c r="N248" s="73"/>
      <c r="O248" s="27"/>
      <c r="P248" s="24"/>
      <c r="Q248" s="24"/>
      <c r="R248" s="24"/>
      <c r="S248" s="28"/>
      <c r="T248" s="27"/>
      <c r="U248" s="27"/>
      <c r="V248" s="27"/>
      <c r="W248" s="27"/>
      <c r="X248" s="27"/>
      <c r="Y248" s="27"/>
      <c r="Z248" s="6"/>
      <c r="AA248" s="30"/>
      <c r="AB248" s="30"/>
      <c r="AC248" s="30"/>
      <c r="AD248" s="6"/>
      <c r="AE248" s="26"/>
      <c r="AF248" s="27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8"/>
      <c r="AR248" s="27"/>
      <c r="AS248" s="27"/>
      <c r="AT248" s="73"/>
      <c r="AU248" s="27"/>
      <c r="BW248" s="7"/>
      <c r="BX248" s="30"/>
      <c r="BY248" s="30"/>
      <c r="BZ248" s="30"/>
      <c r="CA248" s="6"/>
      <c r="CB248" s="6"/>
      <c r="CC248" s="84"/>
      <c r="CD248" s="6"/>
      <c r="CE248" s="30"/>
      <c r="CF248" s="30"/>
      <c r="CG248" s="30"/>
      <c r="CH248" s="30"/>
    </row>
    <row r="249" spans="2:86" ht="12.75" customHeight="1">
      <c r="B249" s="30"/>
      <c r="C249" s="30"/>
      <c r="D249" s="30"/>
      <c r="E249" s="6"/>
      <c r="F249" s="26"/>
      <c r="G249" s="27"/>
      <c r="H249" s="24"/>
      <c r="I249" s="24"/>
      <c r="J249" s="24"/>
      <c r="K249" s="28"/>
      <c r="L249" s="27"/>
      <c r="M249" s="27"/>
      <c r="N249" s="73"/>
      <c r="O249" s="27"/>
      <c r="P249" s="24"/>
      <c r="Q249" s="24"/>
      <c r="R249" s="24"/>
      <c r="S249" s="28"/>
      <c r="T249" s="27"/>
      <c r="U249" s="27"/>
      <c r="V249" s="27"/>
      <c r="W249" s="27"/>
      <c r="X249" s="27"/>
      <c r="Y249" s="27"/>
      <c r="Z249" s="6"/>
      <c r="AA249" s="30"/>
      <c r="AB249" s="30"/>
      <c r="AC249" s="30"/>
      <c r="AD249" s="6"/>
      <c r="AE249" s="26"/>
      <c r="AF249" s="27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8"/>
      <c r="AR249" s="27"/>
      <c r="AS249" s="27"/>
      <c r="AT249" s="73"/>
      <c r="AU249" s="27"/>
      <c r="BW249" s="7"/>
      <c r="BX249" s="30"/>
      <c r="BY249" s="30"/>
      <c r="BZ249" s="30"/>
      <c r="CA249" s="6"/>
      <c r="CB249" s="6"/>
      <c r="CC249" s="84"/>
      <c r="CD249" s="6"/>
      <c r="CE249" s="30"/>
      <c r="CF249" s="30"/>
      <c r="CG249" s="30"/>
      <c r="CH249" s="30"/>
    </row>
    <row r="250" spans="2:86" ht="12.75" customHeight="1">
      <c r="B250" s="30"/>
      <c r="C250" s="30"/>
      <c r="D250" s="30"/>
      <c r="E250" s="6"/>
      <c r="F250" s="26"/>
      <c r="G250" s="27"/>
      <c r="H250" s="24"/>
      <c r="I250" s="24"/>
      <c r="J250" s="24"/>
      <c r="K250" s="28"/>
      <c r="L250" s="27"/>
      <c r="M250" s="27"/>
      <c r="N250" s="73"/>
      <c r="O250" s="27"/>
      <c r="P250" s="24"/>
      <c r="Q250" s="24"/>
      <c r="R250" s="24"/>
      <c r="S250" s="28"/>
      <c r="T250" s="27"/>
      <c r="U250" s="27"/>
      <c r="V250" s="27"/>
      <c r="W250" s="27"/>
      <c r="X250" s="27"/>
      <c r="Y250" s="27"/>
      <c r="Z250" s="6"/>
      <c r="AA250" s="30"/>
      <c r="AB250" s="30"/>
      <c r="AC250" s="30"/>
      <c r="AD250" s="6"/>
      <c r="AE250" s="26"/>
      <c r="AF250" s="27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8"/>
      <c r="AR250" s="27"/>
      <c r="AS250" s="27"/>
      <c r="AT250" s="73"/>
      <c r="AU250" s="27"/>
      <c r="BW250" s="7"/>
      <c r="BX250" s="30"/>
      <c r="BY250" s="30"/>
      <c r="BZ250" s="30"/>
      <c r="CA250" s="6"/>
      <c r="CB250" s="6"/>
      <c r="CC250" s="84"/>
      <c r="CD250" s="6"/>
      <c r="CE250" s="30"/>
      <c r="CF250" s="30"/>
      <c r="CG250" s="30"/>
      <c r="CH250" s="30"/>
    </row>
    <row r="251" spans="2:86" ht="12.75" customHeight="1">
      <c r="B251" s="30"/>
      <c r="C251" s="30"/>
      <c r="D251" s="30"/>
      <c r="E251" s="6"/>
      <c r="F251" s="26"/>
      <c r="G251" s="27"/>
      <c r="H251" s="24"/>
      <c r="I251" s="24"/>
      <c r="J251" s="24"/>
      <c r="K251" s="28"/>
      <c r="L251" s="27"/>
      <c r="M251" s="27"/>
      <c r="N251" s="73"/>
      <c r="O251" s="27"/>
      <c r="P251" s="24"/>
      <c r="Q251" s="24"/>
      <c r="R251" s="24"/>
      <c r="S251" s="28"/>
      <c r="T251" s="27"/>
      <c r="U251" s="27"/>
      <c r="V251" s="27"/>
      <c r="W251" s="27"/>
      <c r="X251" s="27"/>
      <c r="Y251" s="27"/>
      <c r="Z251" s="6"/>
      <c r="AA251" s="30"/>
      <c r="AB251" s="30"/>
      <c r="AC251" s="30"/>
      <c r="AD251" s="6"/>
      <c r="AE251" s="26"/>
      <c r="AF251" s="27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8"/>
      <c r="AR251" s="27"/>
      <c r="AS251" s="27"/>
      <c r="AT251" s="73"/>
      <c r="AU251" s="27"/>
      <c r="BW251" s="7"/>
      <c r="BX251" s="30"/>
      <c r="BY251" s="30"/>
      <c r="BZ251" s="30"/>
      <c r="CA251" s="6"/>
      <c r="CB251" s="6"/>
      <c r="CC251" s="84"/>
      <c r="CD251" s="6"/>
      <c r="CE251" s="30"/>
      <c r="CF251" s="30"/>
      <c r="CG251" s="30"/>
      <c r="CH251" s="30"/>
    </row>
    <row r="252" spans="2:86" ht="12.75" customHeight="1">
      <c r="B252" s="30"/>
      <c r="C252" s="30"/>
      <c r="D252" s="30"/>
      <c r="E252" s="6"/>
      <c r="F252" s="26"/>
      <c r="G252" s="27"/>
      <c r="H252" s="24"/>
      <c r="I252" s="24"/>
      <c r="J252" s="24"/>
      <c r="K252" s="28"/>
      <c r="L252" s="27"/>
      <c r="M252" s="27"/>
      <c r="N252" s="73"/>
      <c r="O252" s="27"/>
      <c r="P252" s="24"/>
      <c r="Q252" s="24"/>
      <c r="R252" s="24"/>
      <c r="S252" s="28"/>
      <c r="T252" s="27"/>
      <c r="U252" s="27"/>
      <c r="V252" s="27"/>
      <c r="W252" s="27"/>
      <c r="X252" s="27"/>
      <c r="Y252" s="27"/>
      <c r="Z252" s="6"/>
      <c r="AA252" s="30"/>
      <c r="AB252" s="30"/>
      <c r="AC252" s="30"/>
      <c r="AD252" s="6"/>
      <c r="AE252" s="26"/>
      <c r="AF252" s="27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8"/>
      <c r="AR252" s="27"/>
      <c r="AS252" s="27"/>
      <c r="AT252" s="73"/>
      <c r="AU252" s="27"/>
      <c r="BW252" s="7"/>
      <c r="BX252" s="30"/>
      <c r="BY252" s="30"/>
      <c r="BZ252" s="30"/>
      <c r="CA252" s="6"/>
      <c r="CB252" s="6"/>
      <c r="CC252" s="84"/>
      <c r="CD252" s="6"/>
      <c r="CE252" s="30"/>
      <c r="CF252" s="30"/>
      <c r="CG252" s="30"/>
      <c r="CH252" s="30"/>
    </row>
    <row r="253" spans="2:86" ht="12.75" customHeight="1">
      <c r="B253" s="30"/>
      <c r="C253" s="30"/>
      <c r="D253" s="30"/>
      <c r="E253" s="6"/>
      <c r="F253" s="26"/>
      <c r="G253" s="27"/>
      <c r="H253" s="24"/>
      <c r="I253" s="24"/>
      <c r="J253" s="24"/>
      <c r="K253" s="28"/>
      <c r="L253" s="27"/>
      <c r="M253" s="27"/>
      <c r="N253" s="73"/>
      <c r="O253" s="27"/>
      <c r="P253" s="24"/>
      <c r="Q253" s="24"/>
      <c r="R253" s="24"/>
      <c r="S253" s="28"/>
      <c r="T253" s="27"/>
      <c r="U253" s="27"/>
      <c r="V253" s="27"/>
      <c r="W253" s="27"/>
      <c r="X253" s="27"/>
      <c r="Y253" s="27"/>
      <c r="Z253" s="6"/>
      <c r="AA253" s="30"/>
      <c r="AB253" s="30"/>
      <c r="AC253" s="30"/>
      <c r="AD253" s="6"/>
      <c r="AE253" s="26"/>
      <c r="AF253" s="27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8"/>
      <c r="AR253" s="27"/>
      <c r="AS253" s="27"/>
      <c r="AT253" s="73"/>
      <c r="AU253" s="27"/>
      <c r="BW253" s="7"/>
      <c r="BX253" s="30"/>
      <c r="BY253" s="30"/>
      <c r="BZ253" s="30"/>
      <c r="CA253" s="6"/>
      <c r="CB253" s="6"/>
      <c r="CC253" s="84"/>
      <c r="CD253" s="6"/>
      <c r="CE253" s="30"/>
      <c r="CF253" s="30"/>
      <c r="CG253" s="30"/>
      <c r="CH253" s="30"/>
    </row>
    <row r="254" spans="2:86" ht="12.75" customHeight="1">
      <c r="B254" s="30"/>
      <c r="C254" s="30"/>
      <c r="D254" s="30"/>
      <c r="E254" s="6"/>
      <c r="F254" s="26"/>
      <c r="G254" s="27"/>
      <c r="H254" s="24"/>
      <c r="I254" s="24"/>
      <c r="J254" s="24"/>
      <c r="K254" s="28"/>
      <c r="L254" s="27"/>
      <c r="M254" s="27"/>
      <c r="N254" s="73"/>
      <c r="O254" s="27"/>
      <c r="P254" s="24"/>
      <c r="Q254" s="24"/>
      <c r="R254" s="24"/>
      <c r="S254" s="28"/>
      <c r="T254" s="27"/>
      <c r="U254" s="27"/>
      <c r="V254" s="27"/>
      <c r="W254" s="27"/>
      <c r="X254" s="27"/>
      <c r="Y254" s="27"/>
      <c r="Z254" s="6"/>
      <c r="AA254" s="30"/>
      <c r="AB254" s="30"/>
      <c r="AC254" s="30"/>
      <c r="AD254" s="6"/>
      <c r="AE254" s="26"/>
      <c r="AF254" s="27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8"/>
      <c r="AR254" s="27"/>
      <c r="AS254" s="27"/>
      <c r="AT254" s="73"/>
      <c r="AU254" s="27"/>
      <c r="BW254" s="7"/>
      <c r="BX254" s="30"/>
      <c r="BY254" s="30"/>
      <c r="BZ254" s="30"/>
      <c r="CA254" s="6"/>
      <c r="CB254" s="6"/>
      <c r="CC254" s="84"/>
      <c r="CD254" s="6"/>
      <c r="CE254" s="30"/>
      <c r="CF254" s="30"/>
      <c r="CG254" s="30"/>
      <c r="CH254" s="30"/>
    </row>
    <row r="255" spans="2:86" ht="12.75" customHeight="1">
      <c r="B255" s="30"/>
      <c r="C255" s="30"/>
      <c r="D255" s="30"/>
      <c r="E255" s="6"/>
      <c r="F255" s="26"/>
      <c r="G255" s="27"/>
      <c r="H255" s="24"/>
      <c r="I255" s="24"/>
      <c r="J255" s="24"/>
      <c r="K255" s="28"/>
      <c r="L255" s="27"/>
      <c r="M255" s="27"/>
      <c r="N255" s="73"/>
      <c r="O255" s="27"/>
      <c r="P255" s="24"/>
      <c r="Q255" s="24"/>
      <c r="R255" s="24"/>
      <c r="S255" s="28"/>
      <c r="T255" s="27"/>
      <c r="U255" s="27"/>
      <c r="V255" s="27"/>
      <c r="W255" s="27"/>
      <c r="X255" s="27"/>
      <c r="Y255" s="27"/>
      <c r="Z255" s="6"/>
      <c r="AA255" s="30"/>
      <c r="AB255" s="30"/>
      <c r="AC255" s="30"/>
      <c r="AD255" s="6"/>
      <c r="AE255" s="26"/>
      <c r="AF255" s="27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8"/>
      <c r="AR255" s="27"/>
      <c r="AS255" s="27"/>
      <c r="AT255" s="73"/>
      <c r="AU255" s="27"/>
      <c r="BW255" s="7"/>
      <c r="BX255" s="30"/>
      <c r="BY255" s="30"/>
      <c r="BZ255" s="30"/>
      <c r="CA255" s="6"/>
      <c r="CB255" s="6"/>
      <c r="CC255" s="84"/>
      <c r="CD255" s="6"/>
      <c r="CE255" s="30"/>
      <c r="CF255" s="30"/>
      <c r="CG255" s="30"/>
      <c r="CH255" s="30"/>
    </row>
    <row r="256" spans="2:86" ht="12.75" customHeight="1">
      <c r="B256" s="30"/>
      <c r="C256" s="30"/>
      <c r="D256" s="30"/>
      <c r="E256" s="6"/>
      <c r="F256" s="26"/>
      <c r="G256" s="27"/>
      <c r="H256" s="24"/>
      <c r="I256" s="24"/>
      <c r="J256" s="24"/>
      <c r="K256" s="28"/>
      <c r="L256" s="27"/>
      <c r="M256" s="27"/>
      <c r="N256" s="73"/>
      <c r="O256" s="27"/>
      <c r="P256" s="24"/>
      <c r="Q256" s="24"/>
      <c r="R256" s="24"/>
      <c r="S256" s="28"/>
      <c r="T256" s="27"/>
      <c r="U256" s="27"/>
      <c r="V256" s="27"/>
      <c r="W256" s="27"/>
      <c r="X256" s="27"/>
      <c r="Y256" s="27"/>
      <c r="Z256" s="6"/>
      <c r="AA256" s="30"/>
      <c r="AB256" s="30"/>
      <c r="AC256" s="30"/>
      <c r="AD256" s="6"/>
      <c r="AE256" s="26"/>
      <c r="AF256" s="27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8"/>
      <c r="AR256" s="27"/>
      <c r="AS256" s="27"/>
      <c r="AT256" s="73"/>
      <c r="AU256" s="27"/>
      <c r="BW256" s="7"/>
      <c r="BX256" s="30"/>
      <c r="BY256" s="30"/>
      <c r="BZ256" s="30"/>
      <c r="CA256" s="6"/>
      <c r="CB256" s="6"/>
      <c r="CC256" s="84"/>
      <c r="CD256" s="6"/>
      <c r="CE256" s="30"/>
      <c r="CF256" s="30"/>
      <c r="CG256" s="30"/>
      <c r="CH256" s="30"/>
    </row>
    <row r="257" spans="2:86" ht="12.75" customHeight="1">
      <c r="B257" s="30"/>
      <c r="C257" s="30"/>
      <c r="D257" s="30"/>
      <c r="E257" s="6"/>
      <c r="F257" s="26"/>
      <c r="G257" s="27"/>
      <c r="H257" s="24"/>
      <c r="I257" s="24"/>
      <c r="J257" s="24"/>
      <c r="K257" s="28"/>
      <c r="L257" s="27"/>
      <c r="M257" s="27"/>
      <c r="N257" s="73"/>
      <c r="O257" s="27"/>
      <c r="P257" s="24"/>
      <c r="Q257" s="24"/>
      <c r="R257" s="24"/>
      <c r="S257" s="28"/>
      <c r="T257" s="27"/>
      <c r="U257" s="27"/>
      <c r="V257" s="27"/>
      <c r="W257" s="27"/>
      <c r="X257" s="27"/>
      <c r="Y257" s="27"/>
      <c r="Z257" s="6"/>
      <c r="AA257" s="30"/>
      <c r="AB257" s="30"/>
      <c r="AC257" s="30"/>
      <c r="AD257" s="6"/>
      <c r="AE257" s="26"/>
      <c r="AF257" s="27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8"/>
      <c r="AR257" s="27"/>
      <c r="AS257" s="27"/>
      <c r="AT257" s="73"/>
      <c r="AU257" s="27"/>
      <c r="BW257" s="7"/>
      <c r="BX257" s="30"/>
      <c r="BY257" s="30"/>
      <c r="BZ257" s="30"/>
      <c r="CA257" s="6"/>
      <c r="CB257" s="6"/>
      <c r="CC257" s="84"/>
      <c r="CD257" s="6"/>
      <c r="CE257" s="30"/>
      <c r="CF257" s="30"/>
      <c r="CG257" s="30"/>
      <c r="CH257" s="30"/>
    </row>
    <row r="258" spans="2:86" ht="12.75" customHeight="1">
      <c r="B258" s="30"/>
      <c r="C258" s="30"/>
      <c r="D258" s="30"/>
      <c r="E258" s="6"/>
      <c r="F258" s="26"/>
      <c r="G258" s="27"/>
      <c r="H258" s="24"/>
      <c r="I258" s="24"/>
      <c r="J258" s="24"/>
      <c r="K258" s="28"/>
      <c r="L258" s="27"/>
      <c r="M258" s="27"/>
      <c r="N258" s="73"/>
      <c r="O258" s="27"/>
      <c r="P258" s="24"/>
      <c r="Q258" s="24"/>
      <c r="R258" s="24"/>
      <c r="S258" s="28"/>
      <c r="T258" s="27"/>
      <c r="U258" s="27"/>
      <c r="V258" s="27"/>
      <c r="W258" s="27"/>
      <c r="X258" s="27"/>
      <c r="Y258" s="27"/>
      <c r="Z258" s="6"/>
      <c r="AA258" s="30"/>
      <c r="AB258" s="30"/>
      <c r="AC258" s="30"/>
      <c r="AD258" s="6"/>
      <c r="AE258" s="26"/>
      <c r="AF258" s="27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8"/>
      <c r="AR258" s="27"/>
      <c r="AS258" s="27"/>
      <c r="AT258" s="73"/>
      <c r="AU258" s="27"/>
      <c r="BW258" s="7"/>
      <c r="BX258" s="30"/>
      <c r="BY258" s="30"/>
      <c r="BZ258" s="30"/>
      <c r="CA258" s="6"/>
      <c r="CB258" s="6"/>
      <c r="CC258" s="84"/>
      <c r="CD258" s="6"/>
      <c r="CE258" s="30"/>
      <c r="CF258" s="30"/>
      <c r="CG258" s="30"/>
      <c r="CH258" s="30"/>
    </row>
    <row r="259" spans="2:86" ht="12.75" customHeight="1">
      <c r="B259" s="30"/>
      <c r="C259" s="30"/>
      <c r="D259" s="30"/>
      <c r="E259" s="6"/>
      <c r="F259" s="26"/>
      <c r="G259" s="27"/>
      <c r="H259" s="24"/>
      <c r="I259" s="24"/>
      <c r="J259" s="24"/>
      <c r="K259" s="28"/>
      <c r="L259" s="27"/>
      <c r="M259" s="27"/>
      <c r="N259" s="73"/>
      <c r="O259" s="27"/>
      <c r="P259" s="24"/>
      <c r="Q259" s="24"/>
      <c r="R259" s="24"/>
      <c r="S259" s="28"/>
      <c r="T259" s="27"/>
      <c r="U259" s="27"/>
      <c r="V259" s="27"/>
      <c r="W259" s="27"/>
      <c r="X259" s="27"/>
      <c r="Y259" s="27"/>
      <c r="Z259" s="6"/>
      <c r="AA259" s="30"/>
      <c r="AB259" s="30"/>
      <c r="AC259" s="30"/>
      <c r="AD259" s="6"/>
      <c r="AE259" s="26"/>
      <c r="AF259" s="27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8"/>
      <c r="AR259" s="27"/>
      <c r="AS259" s="27"/>
      <c r="AT259" s="73"/>
      <c r="AU259" s="27"/>
      <c r="BW259" s="7"/>
      <c r="BX259" s="30"/>
      <c r="BY259" s="30"/>
      <c r="BZ259" s="30"/>
      <c r="CA259" s="6"/>
      <c r="CB259" s="6"/>
      <c r="CC259" s="84"/>
      <c r="CD259" s="6"/>
      <c r="CE259" s="30"/>
      <c r="CF259" s="30"/>
      <c r="CG259" s="30"/>
      <c r="CH259" s="30"/>
    </row>
    <row r="260" spans="2:86" ht="12.75" customHeight="1">
      <c r="B260" s="30"/>
      <c r="C260" s="30"/>
      <c r="D260" s="30"/>
      <c r="E260" s="6"/>
      <c r="F260" s="26"/>
      <c r="G260" s="27"/>
      <c r="H260" s="24"/>
      <c r="I260" s="24"/>
      <c r="J260" s="24"/>
      <c r="K260" s="28"/>
      <c r="L260" s="27"/>
      <c r="M260" s="27"/>
      <c r="N260" s="73"/>
      <c r="O260" s="27"/>
      <c r="P260" s="24"/>
      <c r="Q260" s="24"/>
      <c r="R260" s="24"/>
      <c r="S260" s="28"/>
      <c r="T260" s="27"/>
      <c r="U260" s="27"/>
      <c r="V260" s="27"/>
      <c r="W260" s="27"/>
      <c r="X260" s="27"/>
      <c r="Y260" s="27"/>
      <c r="Z260" s="6"/>
      <c r="AA260" s="30"/>
      <c r="AB260" s="30"/>
      <c r="AC260" s="30"/>
      <c r="AD260" s="6"/>
      <c r="AE260" s="26"/>
      <c r="AF260" s="27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8"/>
      <c r="AR260" s="27"/>
      <c r="AS260" s="27"/>
      <c r="AT260" s="73"/>
      <c r="AU260" s="27"/>
      <c r="BW260" s="7"/>
      <c r="BX260" s="30"/>
      <c r="BY260" s="30"/>
      <c r="BZ260" s="30"/>
      <c r="CA260" s="6"/>
      <c r="CB260" s="6"/>
      <c r="CC260" s="84"/>
      <c r="CD260" s="6"/>
      <c r="CE260" s="30"/>
      <c r="CF260" s="30"/>
      <c r="CG260" s="30"/>
      <c r="CH260" s="30"/>
    </row>
    <row r="261" spans="2:86" ht="12.75" customHeight="1">
      <c r="B261" s="30"/>
      <c r="C261" s="30"/>
      <c r="D261" s="30"/>
      <c r="E261" s="6"/>
      <c r="F261" s="26"/>
      <c r="G261" s="27"/>
      <c r="H261" s="24"/>
      <c r="I261" s="24"/>
      <c r="J261" s="24"/>
      <c r="K261" s="28"/>
      <c r="L261" s="27"/>
      <c r="M261" s="27"/>
      <c r="N261" s="73"/>
      <c r="O261" s="27"/>
      <c r="P261" s="24"/>
      <c r="Q261" s="24"/>
      <c r="R261" s="24"/>
      <c r="S261" s="28"/>
      <c r="T261" s="27"/>
      <c r="U261" s="27"/>
      <c r="V261" s="27"/>
      <c r="W261" s="27"/>
      <c r="X261" s="27"/>
      <c r="Y261" s="27"/>
      <c r="Z261" s="6"/>
      <c r="AA261" s="30"/>
      <c r="AB261" s="30"/>
      <c r="AC261" s="30"/>
      <c r="AD261" s="6"/>
      <c r="AE261" s="26"/>
      <c r="AF261" s="27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8"/>
      <c r="AR261" s="27"/>
      <c r="AS261" s="27"/>
      <c r="AT261" s="73"/>
      <c r="AU261" s="27"/>
      <c r="BW261" s="7"/>
      <c r="BX261" s="30"/>
      <c r="BY261" s="30"/>
      <c r="BZ261" s="30"/>
      <c r="CA261" s="6"/>
      <c r="CB261" s="6"/>
      <c r="CC261" s="84"/>
      <c r="CD261" s="6"/>
      <c r="CE261" s="30"/>
      <c r="CF261" s="30"/>
      <c r="CG261" s="30"/>
      <c r="CH261" s="30"/>
    </row>
    <row r="262" spans="2:86" ht="12.75" customHeight="1">
      <c r="B262" s="30"/>
      <c r="C262" s="30"/>
      <c r="D262" s="30"/>
      <c r="E262" s="6"/>
      <c r="F262" s="26"/>
      <c r="G262" s="27"/>
      <c r="H262" s="24"/>
      <c r="I262" s="24"/>
      <c r="J262" s="24"/>
      <c r="K262" s="28"/>
      <c r="L262" s="27"/>
      <c r="M262" s="27"/>
      <c r="N262" s="73"/>
      <c r="O262" s="27"/>
      <c r="P262" s="24"/>
      <c r="Q262" s="24"/>
      <c r="R262" s="24"/>
      <c r="S262" s="28"/>
      <c r="T262" s="27"/>
      <c r="U262" s="27"/>
      <c r="V262" s="27"/>
      <c r="W262" s="27"/>
      <c r="X262" s="27"/>
      <c r="Y262" s="27"/>
      <c r="Z262" s="6"/>
      <c r="AA262" s="30"/>
      <c r="AB262" s="30"/>
      <c r="AC262" s="30"/>
      <c r="AD262" s="6"/>
      <c r="AE262" s="26"/>
      <c r="AF262" s="27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8"/>
      <c r="AR262" s="27"/>
      <c r="AS262" s="27"/>
      <c r="AT262" s="73"/>
      <c r="AU262" s="27"/>
      <c r="BW262" s="7"/>
      <c r="BX262" s="30"/>
      <c r="BY262" s="30"/>
      <c r="BZ262" s="30"/>
      <c r="CA262" s="6"/>
      <c r="CB262" s="6"/>
      <c r="CC262" s="84"/>
      <c r="CD262" s="6"/>
      <c r="CE262" s="30"/>
      <c r="CF262" s="30"/>
      <c r="CG262" s="30"/>
      <c r="CH262" s="30"/>
    </row>
    <row r="263" spans="2:86" ht="12.75" customHeight="1">
      <c r="B263" s="30"/>
      <c r="C263" s="30"/>
      <c r="D263" s="30"/>
      <c r="E263" s="6"/>
      <c r="F263" s="26"/>
      <c r="G263" s="27"/>
      <c r="H263" s="24"/>
      <c r="I263" s="24"/>
      <c r="J263" s="24"/>
      <c r="K263" s="28"/>
      <c r="L263" s="27"/>
      <c r="M263" s="27"/>
      <c r="N263" s="73"/>
      <c r="O263" s="27"/>
      <c r="P263" s="24"/>
      <c r="Q263" s="24"/>
      <c r="R263" s="24"/>
      <c r="S263" s="28"/>
      <c r="T263" s="27"/>
      <c r="U263" s="27"/>
      <c r="V263" s="27"/>
      <c r="W263" s="27"/>
      <c r="X263" s="27"/>
      <c r="Y263" s="27"/>
      <c r="Z263" s="6"/>
      <c r="AA263" s="30"/>
      <c r="AB263" s="30"/>
      <c r="AC263" s="30"/>
      <c r="AD263" s="6"/>
      <c r="AE263" s="26"/>
      <c r="AF263" s="27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8"/>
      <c r="AR263" s="27"/>
      <c r="AS263" s="27"/>
      <c r="AT263" s="73"/>
      <c r="AU263" s="27"/>
      <c r="BW263" s="7"/>
      <c r="BX263" s="30"/>
      <c r="BY263" s="30"/>
      <c r="BZ263" s="30"/>
      <c r="CA263" s="6"/>
      <c r="CB263" s="6"/>
      <c r="CC263" s="84"/>
      <c r="CD263" s="6"/>
      <c r="CE263" s="30"/>
      <c r="CF263" s="30"/>
      <c r="CG263" s="30"/>
      <c r="CH263" s="30"/>
    </row>
    <row r="264" spans="2:86" ht="12.75" customHeight="1">
      <c r="B264" s="30"/>
      <c r="C264" s="30"/>
      <c r="D264" s="30"/>
      <c r="E264" s="6"/>
      <c r="F264" s="26"/>
      <c r="G264" s="27"/>
      <c r="H264" s="24"/>
      <c r="I264" s="24"/>
      <c r="J264" s="24"/>
      <c r="K264" s="28"/>
      <c r="L264" s="27"/>
      <c r="M264" s="27"/>
      <c r="N264" s="73"/>
      <c r="O264" s="27"/>
      <c r="P264" s="24"/>
      <c r="Q264" s="24"/>
      <c r="R264" s="24"/>
      <c r="S264" s="28"/>
      <c r="T264" s="27"/>
      <c r="U264" s="27"/>
      <c r="V264" s="27"/>
      <c r="W264" s="27"/>
      <c r="X264" s="27"/>
      <c r="Y264" s="27"/>
      <c r="Z264" s="6"/>
      <c r="AA264" s="30"/>
      <c r="AB264" s="30"/>
      <c r="AC264" s="30"/>
      <c r="AD264" s="6"/>
      <c r="AE264" s="26"/>
      <c r="AF264" s="27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8"/>
      <c r="AR264" s="27"/>
      <c r="AS264" s="27"/>
      <c r="AT264" s="73"/>
      <c r="AU264" s="27"/>
      <c r="BW264" s="7"/>
      <c r="BX264" s="30"/>
      <c r="BY264" s="30"/>
      <c r="BZ264" s="30"/>
      <c r="CA264" s="6"/>
      <c r="CB264" s="6"/>
      <c r="CC264" s="84"/>
      <c r="CD264" s="6"/>
      <c r="CE264" s="30"/>
      <c r="CF264" s="30"/>
      <c r="CG264" s="30"/>
      <c r="CH264" s="30"/>
    </row>
    <row r="265" spans="2:86" ht="12.75" customHeight="1">
      <c r="B265" s="30"/>
      <c r="C265" s="30"/>
      <c r="D265" s="30"/>
      <c r="E265" s="6"/>
      <c r="F265" s="26"/>
      <c r="G265" s="27"/>
      <c r="H265" s="24"/>
      <c r="I265" s="24"/>
      <c r="J265" s="24"/>
      <c r="K265" s="28"/>
      <c r="L265" s="27"/>
      <c r="M265" s="27"/>
      <c r="N265" s="73"/>
      <c r="O265" s="27"/>
      <c r="P265" s="24"/>
      <c r="Q265" s="24"/>
      <c r="R265" s="24"/>
      <c r="S265" s="28"/>
      <c r="T265" s="27"/>
      <c r="U265" s="27"/>
      <c r="V265" s="27"/>
      <c r="W265" s="27"/>
      <c r="X265" s="27"/>
      <c r="Y265" s="27"/>
      <c r="Z265" s="6"/>
      <c r="AA265" s="30"/>
      <c r="AB265" s="30"/>
      <c r="AC265" s="30"/>
      <c r="AD265" s="6"/>
      <c r="AE265" s="26"/>
      <c r="AF265" s="27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8"/>
      <c r="AR265" s="27"/>
      <c r="AS265" s="27"/>
      <c r="AT265" s="73"/>
      <c r="AU265" s="27"/>
      <c r="BW265" s="7"/>
      <c r="BX265" s="30"/>
      <c r="BY265" s="30"/>
      <c r="BZ265" s="30"/>
      <c r="CA265" s="6"/>
      <c r="CB265" s="6"/>
      <c r="CC265" s="84"/>
      <c r="CD265" s="6"/>
      <c r="CE265" s="30"/>
      <c r="CF265" s="30"/>
      <c r="CG265" s="30"/>
      <c r="CH265" s="30"/>
    </row>
    <row r="266" spans="2:86" ht="12.75" customHeight="1">
      <c r="B266" s="30"/>
      <c r="C266" s="30"/>
      <c r="D266" s="30"/>
      <c r="E266" s="6"/>
      <c r="F266" s="26"/>
      <c r="G266" s="27"/>
      <c r="H266" s="24"/>
      <c r="I266" s="24"/>
      <c r="J266" s="24"/>
      <c r="K266" s="28"/>
      <c r="L266" s="27"/>
      <c r="M266" s="27"/>
      <c r="N266" s="73"/>
      <c r="O266" s="27"/>
      <c r="P266" s="24"/>
      <c r="Q266" s="24"/>
      <c r="R266" s="24"/>
      <c r="S266" s="28"/>
      <c r="T266" s="27"/>
      <c r="U266" s="27"/>
      <c r="V266" s="27"/>
      <c r="W266" s="27"/>
      <c r="X266" s="27"/>
      <c r="Y266" s="27"/>
      <c r="Z266" s="6"/>
      <c r="AA266" s="30"/>
      <c r="AB266" s="30"/>
      <c r="AC266" s="30"/>
      <c r="AD266" s="6"/>
      <c r="AE266" s="26"/>
      <c r="AF266" s="27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8"/>
      <c r="AR266" s="27"/>
      <c r="AS266" s="27"/>
      <c r="AT266" s="73"/>
      <c r="AU266" s="27"/>
      <c r="BW266" s="7"/>
      <c r="BX266" s="30"/>
      <c r="BY266" s="30"/>
      <c r="BZ266" s="30"/>
      <c r="CA266" s="6"/>
      <c r="CB266" s="6"/>
      <c r="CC266" s="84"/>
      <c r="CD266" s="6"/>
      <c r="CE266" s="30"/>
      <c r="CF266" s="30"/>
      <c r="CG266" s="30"/>
      <c r="CH266" s="30"/>
    </row>
    <row r="267" spans="2:86" ht="12.75" customHeight="1">
      <c r="B267" s="30"/>
      <c r="C267" s="30"/>
      <c r="D267" s="30"/>
      <c r="E267" s="6"/>
      <c r="F267" s="26"/>
      <c r="G267" s="27"/>
      <c r="H267" s="24"/>
      <c r="I267" s="24"/>
      <c r="J267" s="24"/>
      <c r="K267" s="28"/>
      <c r="L267" s="27"/>
      <c r="M267" s="27"/>
      <c r="N267" s="73"/>
      <c r="O267" s="27"/>
      <c r="P267" s="24"/>
      <c r="Q267" s="24"/>
      <c r="R267" s="24"/>
      <c r="S267" s="28"/>
      <c r="T267" s="27"/>
      <c r="U267" s="27"/>
      <c r="V267" s="27"/>
      <c r="W267" s="27"/>
      <c r="X267" s="27"/>
      <c r="Y267" s="27"/>
      <c r="Z267" s="6"/>
      <c r="AA267" s="30"/>
      <c r="AB267" s="30"/>
      <c r="AC267" s="30"/>
      <c r="AD267" s="6"/>
      <c r="AE267" s="26"/>
      <c r="AF267" s="27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8"/>
      <c r="AR267" s="27"/>
      <c r="AS267" s="27"/>
      <c r="AT267" s="73"/>
      <c r="AU267" s="27"/>
      <c r="BW267" s="7"/>
      <c r="BX267" s="30"/>
      <c r="BY267" s="30"/>
      <c r="BZ267" s="30"/>
      <c r="CA267" s="6"/>
      <c r="CB267" s="6"/>
      <c r="CC267" s="84"/>
      <c r="CD267" s="6"/>
      <c r="CE267" s="30"/>
      <c r="CF267" s="30"/>
      <c r="CG267" s="30"/>
      <c r="CH267" s="30"/>
    </row>
    <row r="268" spans="2:86" ht="12.75" customHeight="1">
      <c r="B268" s="30"/>
      <c r="C268" s="30"/>
      <c r="D268" s="30"/>
      <c r="E268" s="6"/>
      <c r="F268" s="26"/>
      <c r="G268" s="27"/>
      <c r="H268" s="24"/>
      <c r="I268" s="24"/>
      <c r="J268" s="24"/>
      <c r="K268" s="28"/>
      <c r="L268" s="27"/>
      <c r="M268" s="27"/>
      <c r="N268" s="73"/>
      <c r="O268" s="27"/>
      <c r="P268" s="24"/>
      <c r="Q268" s="24"/>
      <c r="R268" s="24"/>
      <c r="S268" s="28"/>
      <c r="T268" s="27"/>
      <c r="U268" s="27"/>
      <c r="V268" s="27"/>
      <c r="W268" s="27"/>
      <c r="X268" s="27"/>
      <c r="Y268" s="27"/>
      <c r="Z268" s="6"/>
      <c r="AA268" s="30"/>
      <c r="AB268" s="30"/>
      <c r="AC268" s="30"/>
      <c r="AD268" s="6"/>
      <c r="AE268" s="26"/>
      <c r="AF268" s="27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8"/>
      <c r="AR268" s="27"/>
      <c r="AS268" s="27"/>
      <c r="AT268" s="73"/>
      <c r="AU268" s="27"/>
      <c r="BW268" s="7"/>
      <c r="BX268" s="30"/>
      <c r="BY268" s="30"/>
      <c r="BZ268" s="30"/>
      <c r="CA268" s="6"/>
      <c r="CB268" s="6"/>
      <c r="CC268" s="84"/>
      <c r="CD268" s="6"/>
      <c r="CE268" s="30"/>
      <c r="CF268" s="30"/>
      <c r="CG268" s="30"/>
      <c r="CH268" s="30"/>
    </row>
    <row r="269" spans="2:86" ht="12.75" customHeight="1">
      <c r="B269" s="30"/>
      <c r="C269" s="30"/>
      <c r="D269" s="30"/>
      <c r="E269" s="6"/>
      <c r="F269" s="26"/>
      <c r="G269" s="27"/>
      <c r="H269" s="24"/>
      <c r="I269" s="24"/>
      <c r="J269" s="24"/>
      <c r="K269" s="28"/>
      <c r="L269" s="27"/>
      <c r="M269" s="27"/>
      <c r="N269" s="73"/>
      <c r="O269" s="27"/>
      <c r="P269" s="24"/>
      <c r="Q269" s="24"/>
      <c r="R269" s="24"/>
      <c r="S269" s="28"/>
      <c r="T269" s="27"/>
      <c r="U269" s="27"/>
      <c r="V269" s="27"/>
      <c r="W269" s="27"/>
      <c r="X269" s="27"/>
      <c r="Y269" s="27"/>
      <c r="Z269" s="6"/>
      <c r="AA269" s="30"/>
      <c r="AB269" s="30"/>
      <c r="AC269" s="30"/>
      <c r="AD269" s="6"/>
      <c r="AE269" s="26"/>
      <c r="AF269" s="27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8"/>
      <c r="AR269" s="27"/>
      <c r="AS269" s="27"/>
      <c r="AT269" s="73"/>
      <c r="AU269" s="27"/>
      <c r="BW269" s="7"/>
      <c r="BX269" s="30"/>
      <c r="BY269" s="30"/>
      <c r="BZ269" s="30"/>
      <c r="CA269" s="6"/>
      <c r="CB269" s="6"/>
      <c r="CC269" s="84"/>
      <c r="CD269" s="6"/>
      <c r="CE269" s="30"/>
      <c r="CF269" s="30"/>
      <c r="CG269" s="30"/>
      <c r="CH269" s="30"/>
    </row>
    <row r="270" spans="2:86" ht="12.75" customHeight="1">
      <c r="B270" s="30"/>
      <c r="C270" s="30"/>
      <c r="D270" s="30"/>
      <c r="E270" s="6"/>
      <c r="F270" s="26"/>
      <c r="G270" s="27"/>
      <c r="H270" s="24"/>
      <c r="I270" s="24"/>
      <c r="J270" s="24"/>
      <c r="K270" s="28"/>
      <c r="L270" s="27"/>
      <c r="M270" s="27"/>
      <c r="N270" s="73"/>
      <c r="O270" s="27"/>
      <c r="P270" s="24"/>
      <c r="Q270" s="24"/>
      <c r="R270" s="24"/>
      <c r="S270" s="28"/>
      <c r="T270" s="27"/>
      <c r="U270" s="27"/>
      <c r="V270" s="27"/>
      <c r="W270" s="27"/>
      <c r="X270" s="27"/>
      <c r="Y270" s="27"/>
      <c r="Z270" s="6"/>
      <c r="AA270" s="30"/>
      <c r="AB270" s="30"/>
      <c r="AC270" s="30"/>
      <c r="AD270" s="6"/>
      <c r="AE270" s="26"/>
      <c r="AF270" s="27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8"/>
      <c r="AR270" s="27"/>
      <c r="AS270" s="27"/>
      <c r="AT270" s="73"/>
      <c r="AU270" s="27"/>
      <c r="BW270" s="7"/>
      <c r="BX270" s="30"/>
      <c r="BY270" s="30"/>
      <c r="BZ270" s="30"/>
      <c r="CA270" s="6"/>
      <c r="CB270" s="6"/>
      <c r="CC270" s="84"/>
      <c r="CD270" s="6"/>
      <c r="CE270" s="30"/>
      <c r="CF270" s="30"/>
      <c r="CG270" s="30"/>
      <c r="CH270" s="30"/>
    </row>
    <row r="271" spans="2:86" ht="12.75" customHeight="1">
      <c r="B271" s="30"/>
      <c r="C271" s="30"/>
      <c r="D271" s="30"/>
      <c r="E271" s="6"/>
      <c r="F271" s="26"/>
      <c r="G271" s="27"/>
      <c r="H271" s="24"/>
      <c r="I271" s="24"/>
      <c r="J271" s="24"/>
      <c r="K271" s="28"/>
      <c r="L271" s="27"/>
      <c r="M271" s="27"/>
      <c r="N271" s="73"/>
      <c r="O271" s="27"/>
      <c r="P271" s="24"/>
      <c r="Q271" s="24"/>
      <c r="R271" s="24"/>
      <c r="S271" s="28"/>
      <c r="T271" s="27"/>
      <c r="U271" s="27"/>
      <c r="V271" s="27"/>
      <c r="W271" s="27"/>
      <c r="X271" s="27"/>
      <c r="Y271" s="27"/>
      <c r="Z271" s="6"/>
      <c r="AA271" s="30"/>
      <c r="AB271" s="30"/>
      <c r="AC271" s="30"/>
      <c r="AD271" s="6"/>
      <c r="AE271" s="26"/>
      <c r="AF271" s="27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8"/>
      <c r="AR271" s="27"/>
      <c r="AS271" s="27"/>
      <c r="AT271" s="73"/>
      <c r="AU271" s="27"/>
      <c r="BW271" s="7"/>
      <c r="BX271" s="30"/>
      <c r="BY271" s="30"/>
      <c r="BZ271" s="30"/>
      <c r="CA271" s="6"/>
      <c r="CB271" s="6"/>
      <c r="CC271" s="84"/>
      <c r="CD271" s="6"/>
      <c r="CE271" s="30"/>
      <c r="CF271" s="30"/>
      <c r="CG271" s="30"/>
      <c r="CH271" s="30"/>
    </row>
    <row r="272" spans="2:86" ht="12.75" customHeight="1">
      <c r="B272" s="30"/>
      <c r="C272" s="30"/>
      <c r="D272" s="30"/>
      <c r="E272" s="6"/>
      <c r="F272" s="26"/>
      <c r="G272" s="27"/>
      <c r="H272" s="24"/>
      <c r="I272" s="24"/>
      <c r="J272" s="24"/>
      <c r="K272" s="28"/>
      <c r="L272" s="27"/>
      <c r="M272" s="27"/>
      <c r="N272" s="73"/>
      <c r="O272" s="27"/>
      <c r="P272" s="24"/>
      <c r="Q272" s="24"/>
      <c r="R272" s="24"/>
      <c r="S272" s="28"/>
      <c r="T272" s="27"/>
      <c r="U272" s="27"/>
      <c r="V272" s="27"/>
      <c r="W272" s="27"/>
      <c r="X272" s="27"/>
      <c r="Y272" s="27"/>
      <c r="Z272" s="6"/>
      <c r="AA272" s="30"/>
      <c r="AB272" s="30"/>
      <c r="AC272" s="30"/>
      <c r="AD272" s="6"/>
      <c r="AE272" s="26"/>
      <c r="AF272" s="27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8"/>
      <c r="AR272" s="27"/>
      <c r="AS272" s="27"/>
      <c r="AT272" s="73"/>
      <c r="AU272" s="27"/>
      <c r="BW272" s="7"/>
      <c r="BX272" s="30"/>
      <c r="BY272" s="30"/>
      <c r="BZ272" s="30"/>
      <c r="CA272" s="6"/>
      <c r="CB272" s="6"/>
      <c r="CC272" s="84"/>
      <c r="CD272" s="6"/>
      <c r="CE272" s="30"/>
      <c r="CF272" s="30"/>
      <c r="CG272" s="30"/>
      <c r="CH272" s="30"/>
    </row>
    <row r="273" spans="2:86" ht="12.75" customHeight="1">
      <c r="B273" s="30"/>
      <c r="C273" s="30"/>
      <c r="D273" s="30"/>
      <c r="E273" s="6"/>
      <c r="F273" s="26"/>
      <c r="G273" s="27"/>
      <c r="H273" s="24"/>
      <c r="I273" s="24"/>
      <c r="J273" s="24"/>
      <c r="K273" s="28"/>
      <c r="L273" s="27"/>
      <c r="M273" s="27"/>
      <c r="N273" s="73"/>
      <c r="O273" s="27"/>
      <c r="P273" s="24"/>
      <c r="Q273" s="24"/>
      <c r="R273" s="24"/>
      <c r="S273" s="28"/>
      <c r="T273" s="27"/>
      <c r="U273" s="27"/>
      <c r="V273" s="27"/>
      <c r="W273" s="27"/>
      <c r="X273" s="27"/>
      <c r="Y273" s="27"/>
      <c r="Z273" s="6"/>
      <c r="AA273" s="30"/>
      <c r="AB273" s="30"/>
      <c r="AC273" s="30"/>
      <c r="AD273" s="6"/>
      <c r="AE273" s="26"/>
      <c r="AF273" s="27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8"/>
      <c r="AR273" s="27"/>
      <c r="AS273" s="27"/>
      <c r="AT273" s="73"/>
      <c r="AU273" s="27"/>
      <c r="BW273" s="7"/>
      <c r="BX273" s="30"/>
      <c r="BY273" s="30"/>
      <c r="BZ273" s="30"/>
      <c r="CA273" s="6"/>
      <c r="CB273" s="6"/>
      <c r="CC273" s="84"/>
      <c r="CD273" s="6"/>
      <c r="CE273" s="30"/>
      <c r="CF273" s="30"/>
      <c r="CG273" s="30"/>
      <c r="CH273" s="30"/>
    </row>
    <row r="274" spans="2:86" ht="12.75" customHeight="1">
      <c r="B274" s="30"/>
      <c r="C274" s="30"/>
      <c r="D274" s="30"/>
      <c r="E274" s="6"/>
      <c r="F274" s="26"/>
      <c r="G274" s="27"/>
      <c r="H274" s="24"/>
      <c r="I274" s="24"/>
      <c r="J274" s="24"/>
      <c r="K274" s="28"/>
      <c r="L274" s="27"/>
      <c r="M274" s="27"/>
      <c r="N274" s="73"/>
      <c r="O274" s="27"/>
      <c r="P274" s="24"/>
      <c r="Q274" s="24"/>
      <c r="R274" s="24"/>
      <c r="S274" s="28"/>
      <c r="T274" s="27"/>
      <c r="U274" s="27"/>
      <c r="V274" s="27"/>
      <c r="W274" s="27"/>
      <c r="X274" s="27"/>
      <c r="Y274" s="27"/>
      <c r="Z274" s="6"/>
      <c r="AA274" s="30"/>
      <c r="AB274" s="30"/>
      <c r="AC274" s="30"/>
      <c r="AD274" s="6"/>
      <c r="AE274" s="26"/>
      <c r="AF274" s="27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8"/>
      <c r="AR274" s="27"/>
      <c r="AS274" s="27"/>
      <c r="AT274" s="73"/>
      <c r="AU274" s="27"/>
      <c r="BW274" s="7"/>
      <c r="BX274" s="30"/>
      <c r="BY274" s="30"/>
      <c r="BZ274" s="30"/>
      <c r="CA274" s="6"/>
      <c r="CB274" s="6"/>
      <c r="CC274" s="84"/>
      <c r="CD274" s="6"/>
      <c r="CE274" s="30"/>
      <c r="CF274" s="30"/>
      <c r="CG274" s="30"/>
      <c r="CH274" s="30"/>
    </row>
    <row r="275" spans="2:86" ht="12.75" customHeight="1">
      <c r="B275" s="30"/>
      <c r="C275" s="30"/>
      <c r="D275" s="30"/>
      <c r="E275" s="6"/>
      <c r="F275" s="26"/>
      <c r="G275" s="27"/>
      <c r="H275" s="24"/>
      <c r="I275" s="24"/>
      <c r="J275" s="24"/>
      <c r="K275" s="28"/>
      <c r="L275" s="27"/>
      <c r="M275" s="27"/>
      <c r="N275" s="73"/>
      <c r="O275" s="27"/>
      <c r="P275" s="24"/>
      <c r="Q275" s="24"/>
      <c r="R275" s="24"/>
      <c r="S275" s="28"/>
      <c r="T275" s="27"/>
      <c r="U275" s="27"/>
      <c r="V275" s="27"/>
      <c r="W275" s="27"/>
      <c r="X275" s="27"/>
      <c r="Y275" s="27"/>
      <c r="Z275" s="6"/>
      <c r="AA275" s="30"/>
      <c r="AB275" s="30"/>
      <c r="AC275" s="30"/>
      <c r="AD275" s="6"/>
      <c r="AE275" s="26"/>
      <c r="AF275" s="27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8"/>
      <c r="AR275" s="27"/>
      <c r="AS275" s="27"/>
      <c r="AT275" s="73"/>
      <c r="AU275" s="27"/>
      <c r="BW275" s="7"/>
      <c r="BX275" s="30"/>
      <c r="BY275" s="30"/>
      <c r="BZ275" s="30"/>
      <c r="CA275" s="6"/>
      <c r="CB275" s="6"/>
      <c r="CC275" s="84"/>
      <c r="CD275" s="6"/>
      <c r="CE275" s="30"/>
      <c r="CF275" s="30"/>
      <c r="CG275" s="30"/>
      <c r="CH275" s="30"/>
    </row>
    <row r="276" spans="2:86" ht="12.75" customHeight="1">
      <c r="B276" s="30"/>
      <c r="C276" s="30"/>
      <c r="D276" s="30"/>
      <c r="E276" s="6"/>
      <c r="F276" s="26"/>
      <c r="G276" s="27"/>
      <c r="H276" s="24"/>
      <c r="I276" s="24"/>
      <c r="J276" s="24"/>
      <c r="K276" s="28"/>
      <c r="L276" s="27"/>
      <c r="M276" s="27"/>
      <c r="N276" s="73"/>
      <c r="O276" s="27"/>
      <c r="P276" s="24"/>
      <c r="Q276" s="24"/>
      <c r="R276" s="24"/>
      <c r="S276" s="28"/>
      <c r="T276" s="27"/>
      <c r="U276" s="27"/>
      <c r="V276" s="27"/>
      <c r="W276" s="27"/>
      <c r="X276" s="27"/>
      <c r="Y276" s="27"/>
      <c r="Z276" s="6"/>
      <c r="AA276" s="30"/>
      <c r="AB276" s="30"/>
      <c r="AC276" s="30"/>
      <c r="AD276" s="6"/>
      <c r="AE276" s="26"/>
      <c r="AF276" s="27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8"/>
      <c r="AR276" s="27"/>
      <c r="AS276" s="27"/>
      <c r="AT276" s="73"/>
      <c r="AU276" s="27"/>
      <c r="BW276" s="7"/>
      <c r="BX276" s="30"/>
      <c r="BY276" s="30"/>
      <c r="BZ276" s="30"/>
      <c r="CA276" s="6"/>
      <c r="CB276" s="6"/>
      <c r="CC276" s="84"/>
      <c r="CD276" s="6"/>
      <c r="CE276" s="30"/>
      <c r="CF276" s="30"/>
      <c r="CG276" s="30"/>
      <c r="CH276" s="30"/>
    </row>
    <row r="277" spans="2:86" ht="12.75" customHeight="1">
      <c r="B277" s="30"/>
      <c r="C277" s="30"/>
      <c r="D277" s="30"/>
      <c r="E277" s="6"/>
      <c r="F277" s="26"/>
      <c r="G277" s="27"/>
      <c r="H277" s="24"/>
      <c r="I277" s="24"/>
      <c r="J277" s="24"/>
      <c r="K277" s="28"/>
      <c r="L277" s="27"/>
      <c r="M277" s="27"/>
      <c r="N277" s="73"/>
      <c r="O277" s="27"/>
      <c r="P277" s="24"/>
      <c r="Q277" s="24"/>
      <c r="R277" s="24"/>
      <c r="S277" s="28"/>
      <c r="T277" s="27"/>
      <c r="U277" s="27"/>
      <c r="V277" s="27"/>
      <c r="W277" s="27"/>
      <c r="X277" s="27"/>
      <c r="Y277" s="27"/>
      <c r="Z277" s="6"/>
      <c r="AA277" s="30"/>
      <c r="AB277" s="30"/>
      <c r="AC277" s="30"/>
      <c r="AD277" s="6"/>
      <c r="AE277" s="26"/>
      <c r="AF277" s="27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8"/>
      <c r="AR277" s="27"/>
      <c r="AS277" s="27"/>
      <c r="AT277" s="73"/>
      <c r="AU277" s="27"/>
      <c r="BW277" s="7"/>
      <c r="BX277" s="30"/>
      <c r="BY277" s="30"/>
      <c r="BZ277" s="30"/>
      <c r="CA277" s="6"/>
      <c r="CB277" s="6"/>
      <c r="CC277" s="84"/>
      <c r="CD277" s="6"/>
      <c r="CE277" s="30"/>
      <c r="CF277" s="30"/>
      <c r="CG277" s="30"/>
      <c r="CH277" s="30"/>
    </row>
    <row r="278" spans="2:86" ht="12.75" customHeight="1">
      <c r="B278" s="30"/>
      <c r="C278" s="30"/>
      <c r="D278" s="30"/>
      <c r="E278" s="6"/>
      <c r="F278" s="26"/>
      <c r="G278" s="27"/>
      <c r="H278" s="24"/>
      <c r="I278" s="24"/>
      <c r="J278" s="24"/>
      <c r="K278" s="28"/>
      <c r="L278" s="27"/>
      <c r="M278" s="27"/>
      <c r="N278" s="73"/>
      <c r="O278" s="27"/>
      <c r="P278" s="24"/>
      <c r="Q278" s="24"/>
      <c r="R278" s="24"/>
      <c r="S278" s="28"/>
      <c r="T278" s="27"/>
      <c r="U278" s="27"/>
      <c r="V278" s="27"/>
      <c r="W278" s="27"/>
      <c r="X278" s="27"/>
      <c r="Y278" s="27"/>
      <c r="Z278" s="6"/>
      <c r="AA278" s="30"/>
      <c r="AB278" s="30"/>
      <c r="AC278" s="30"/>
      <c r="AD278" s="6"/>
      <c r="AE278" s="26"/>
      <c r="AF278" s="27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8"/>
      <c r="AR278" s="27"/>
      <c r="AS278" s="27"/>
      <c r="AT278" s="73"/>
      <c r="AU278" s="27"/>
      <c r="BW278" s="7"/>
      <c r="BX278" s="30"/>
      <c r="BY278" s="30"/>
      <c r="BZ278" s="30"/>
      <c r="CA278" s="6"/>
      <c r="CB278" s="6"/>
      <c r="CC278" s="84"/>
      <c r="CD278" s="6"/>
      <c r="CE278" s="30"/>
      <c r="CF278" s="30"/>
      <c r="CG278" s="30"/>
      <c r="CH278" s="30"/>
    </row>
    <row r="279" spans="2:86" ht="12.75" customHeight="1">
      <c r="B279" s="30"/>
      <c r="C279" s="30"/>
      <c r="D279" s="30"/>
      <c r="E279" s="6"/>
      <c r="F279" s="26"/>
      <c r="G279" s="27"/>
      <c r="H279" s="24"/>
      <c r="I279" s="24"/>
      <c r="J279" s="24"/>
      <c r="K279" s="28"/>
      <c r="L279" s="27"/>
      <c r="M279" s="27"/>
      <c r="N279" s="73"/>
      <c r="O279" s="27"/>
      <c r="P279" s="24"/>
      <c r="Q279" s="24"/>
      <c r="R279" s="24"/>
      <c r="S279" s="28"/>
      <c r="T279" s="27"/>
      <c r="U279" s="27"/>
      <c r="V279" s="27"/>
      <c r="W279" s="27"/>
      <c r="X279" s="27"/>
      <c r="Y279" s="27"/>
      <c r="Z279" s="6"/>
      <c r="AA279" s="30"/>
      <c r="AB279" s="30"/>
      <c r="AC279" s="30"/>
      <c r="AD279" s="6"/>
      <c r="AE279" s="26"/>
      <c r="AF279" s="27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8"/>
      <c r="AR279" s="27"/>
      <c r="AS279" s="27"/>
      <c r="AT279" s="73"/>
      <c r="AU279" s="27"/>
      <c r="BW279" s="7"/>
      <c r="BX279" s="30"/>
      <c r="BY279" s="30"/>
      <c r="BZ279" s="30"/>
      <c r="CA279" s="6"/>
      <c r="CB279" s="6"/>
      <c r="CC279" s="84"/>
      <c r="CD279" s="6"/>
      <c r="CE279" s="30"/>
      <c r="CF279" s="30"/>
      <c r="CG279" s="30"/>
      <c r="CH279" s="30"/>
    </row>
    <row r="280" spans="2:86" ht="12.75" customHeight="1">
      <c r="B280" s="30"/>
      <c r="C280" s="30"/>
      <c r="D280" s="30"/>
      <c r="E280" s="6"/>
      <c r="F280" s="26"/>
      <c r="G280" s="27"/>
      <c r="H280" s="24"/>
      <c r="I280" s="24"/>
      <c r="J280" s="24"/>
      <c r="K280" s="28"/>
      <c r="L280" s="27"/>
      <c r="M280" s="27"/>
      <c r="N280" s="73"/>
      <c r="O280" s="27"/>
      <c r="P280" s="24"/>
      <c r="Q280" s="24"/>
      <c r="R280" s="24"/>
      <c r="S280" s="28"/>
      <c r="T280" s="27"/>
      <c r="U280" s="27"/>
      <c r="V280" s="27"/>
      <c r="W280" s="27"/>
      <c r="X280" s="27"/>
      <c r="Y280" s="27"/>
      <c r="Z280" s="6"/>
      <c r="AA280" s="30"/>
      <c r="AB280" s="30"/>
      <c r="AC280" s="30"/>
      <c r="AD280" s="6"/>
      <c r="AE280" s="26"/>
      <c r="AF280" s="27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8"/>
      <c r="AR280" s="27"/>
      <c r="AS280" s="27"/>
      <c r="AT280" s="73"/>
      <c r="AU280" s="27"/>
      <c r="BW280" s="7"/>
      <c r="BX280" s="30"/>
      <c r="BY280" s="30"/>
      <c r="BZ280" s="30"/>
      <c r="CA280" s="6"/>
      <c r="CB280" s="6"/>
      <c r="CC280" s="84"/>
      <c r="CD280" s="6"/>
      <c r="CE280" s="30"/>
      <c r="CF280" s="30"/>
      <c r="CG280" s="30"/>
      <c r="CH280" s="30"/>
    </row>
    <row r="281" spans="2:86" ht="12.75" customHeight="1">
      <c r="B281" s="30"/>
      <c r="C281" s="30"/>
      <c r="D281" s="30"/>
      <c r="E281" s="6"/>
      <c r="F281" s="26"/>
      <c r="G281" s="27"/>
      <c r="H281" s="24"/>
      <c r="I281" s="24"/>
      <c r="J281" s="24"/>
      <c r="K281" s="28"/>
      <c r="L281" s="27"/>
      <c r="M281" s="27"/>
      <c r="N281" s="73"/>
      <c r="O281" s="27"/>
      <c r="P281" s="24"/>
      <c r="Q281" s="24"/>
      <c r="R281" s="24"/>
      <c r="S281" s="28"/>
      <c r="T281" s="27"/>
      <c r="U281" s="27"/>
      <c r="V281" s="27"/>
      <c r="W281" s="27"/>
      <c r="X281" s="27"/>
      <c r="Y281" s="27"/>
      <c r="Z281" s="6"/>
      <c r="AA281" s="30"/>
      <c r="AB281" s="30"/>
      <c r="AC281" s="30"/>
      <c r="AD281" s="6"/>
      <c r="AE281" s="26"/>
      <c r="AF281" s="27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8"/>
      <c r="AR281" s="27"/>
      <c r="AS281" s="27"/>
      <c r="AT281" s="73"/>
      <c r="AU281" s="27"/>
      <c r="BW281" s="7"/>
      <c r="BX281" s="30"/>
      <c r="BY281" s="30"/>
      <c r="BZ281" s="30"/>
      <c r="CA281" s="6"/>
      <c r="CB281" s="6"/>
      <c r="CC281" s="84"/>
      <c r="CD281" s="6"/>
      <c r="CE281" s="30"/>
      <c r="CF281" s="30"/>
      <c r="CG281" s="30"/>
      <c r="CH281" s="30"/>
    </row>
    <row r="282" spans="2:86" ht="12.75" customHeight="1">
      <c r="B282" s="30"/>
      <c r="C282" s="30"/>
      <c r="D282" s="30"/>
      <c r="E282" s="6"/>
      <c r="F282" s="26"/>
      <c r="G282" s="27"/>
      <c r="H282" s="24"/>
      <c r="I282" s="24"/>
      <c r="J282" s="24"/>
      <c r="K282" s="28"/>
      <c r="L282" s="27"/>
      <c r="M282" s="27"/>
      <c r="N282" s="73"/>
      <c r="O282" s="27"/>
      <c r="P282" s="24"/>
      <c r="Q282" s="24"/>
      <c r="R282" s="24"/>
      <c r="S282" s="28"/>
      <c r="T282" s="27"/>
      <c r="U282" s="27"/>
      <c r="V282" s="27"/>
      <c r="W282" s="27"/>
      <c r="X282" s="27"/>
      <c r="Y282" s="27"/>
      <c r="Z282" s="6"/>
      <c r="AA282" s="30"/>
      <c r="AB282" s="30"/>
      <c r="AC282" s="30"/>
      <c r="AD282" s="6"/>
      <c r="AE282" s="26"/>
      <c r="AF282" s="27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8"/>
      <c r="AR282" s="27"/>
      <c r="AS282" s="27"/>
      <c r="AT282" s="73"/>
      <c r="AU282" s="27"/>
      <c r="BW282" s="7"/>
      <c r="BX282" s="30"/>
      <c r="BY282" s="30"/>
      <c r="BZ282" s="30"/>
      <c r="CA282" s="6"/>
      <c r="CB282" s="6"/>
      <c r="CC282" s="84"/>
      <c r="CD282" s="6"/>
      <c r="CE282" s="30"/>
      <c r="CF282" s="30"/>
      <c r="CG282" s="30"/>
      <c r="CH282" s="30"/>
    </row>
    <row r="283" spans="2:86" ht="12.75" customHeight="1">
      <c r="B283" s="30"/>
      <c r="C283" s="30"/>
      <c r="D283" s="30"/>
      <c r="E283" s="6"/>
      <c r="F283" s="26"/>
      <c r="G283" s="27"/>
      <c r="H283" s="24"/>
      <c r="I283" s="24"/>
      <c r="J283" s="24"/>
      <c r="K283" s="28"/>
      <c r="L283" s="27"/>
      <c r="M283" s="27"/>
      <c r="N283" s="73"/>
      <c r="O283" s="27"/>
      <c r="P283" s="24"/>
      <c r="Q283" s="24"/>
      <c r="R283" s="24"/>
      <c r="S283" s="28"/>
      <c r="T283" s="27"/>
      <c r="U283" s="27"/>
      <c r="V283" s="27"/>
      <c r="W283" s="27"/>
      <c r="X283" s="27"/>
      <c r="Y283" s="27"/>
      <c r="Z283" s="6"/>
      <c r="AA283" s="30"/>
      <c r="AB283" s="30"/>
      <c r="AC283" s="30"/>
      <c r="AD283" s="6"/>
      <c r="AE283" s="26"/>
      <c r="AF283" s="27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8"/>
      <c r="AR283" s="27"/>
      <c r="AS283" s="27"/>
      <c r="AT283" s="73"/>
      <c r="AU283" s="27"/>
      <c r="BW283" s="7"/>
      <c r="BX283" s="30"/>
      <c r="BY283" s="30"/>
      <c r="BZ283" s="30"/>
      <c r="CA283" s="6"/>
      <c r="CB283" s="6"/>
      <c r="CC283" s="84"/>
      <c r="CD283" s="6"/>
      <c r="CE283" s="30"/>
      <c r="CF283" s="30"/>
      <c r="CG283" s="30"/>
      <c r="CH283" s="30"/>
    </row>
    <row r="284" spans="2:86" ht="12.75" customHeight="1">
      <c r="B284" s="30"/>
      <c r="C284" s="30"/>
      <c r="D284" s="30"/>
      <c r="E284" s="6"/>
      <c r="F284" s="26"/>
      <c r="G284" s="27"/>
      <c r="H284" s="24"/>
      <c r="I284" s="24"/>
      <c r="J284" s="24"/>
      <c r="K284" s="28"/>
      <c r="L284" s="27"/>
      <c r="M284" s="27"/>
      <c r="N284" s="73"/>
      <c r="O284" s="27"/>
      <c r="P284" s="24"/>
      <c r="Q284" s="24"/>
      <c r="R284" s="24"/>
      <c r="S284" s="28"/>
      <c r="T284" s="27"/>
      <c r="U284" s="27"/>
      <c r="V284" s="27"/>
      <c r="W284" s="27"/>
      <c r="X284" s="27"/>
      <c r="Y284" s="27"/>
      <c r="Z284" s="6"/>
      <c r="AA284" s="30"/>
      <c r="AB284" s="30"/>
      <c r="AC284" s="30"/>
      <c r="AD284" s="6"/>
      <c r="AE284" s="26"/>
      <c r="AF284" s="27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8"/>
      <c r="AR284" s="27"/>
      <c r="AS284" s="27"/>
      <c r="AT284" s="73"/>
      <c r="AU284" s="27"/>
      <c r="BW284" s="7"/>
      <c r="BX284" s="30"/>
      <c r="BY284" s="30"/>
      <c r="BZ284" s="30"/>
      <c r="CA284" s="6"/>
      <c r="CB284" s="6"/>
      <c r="CC284" s="84"/>
      <c r="CD284" s="6"/>
      <c r="CE284" s="30"/>
      <c r="CF284" s="30"/>
      <c r="CG284" s="30"/>
      <c r="CH284" s="30"/>
    </row>
    <row r="285" spans="2:86" ht="12.75" customHeight="1">
      <c r="B285" s="30"/>
      <c r="C285" s="30"/>
      <c r="D285" s="30"/>
      <c r="E285" s="6"/>
      <c r="F285" s="26"/>
      <c r="G285" s="27"/>
      <c r="H285" s="24"/>
      <c r="I285" s="24"/>
      <c r="J285" s="24"/>
      <c r="K285" s="28"/>
      <c r="L285" s="27"/>
      <c r="M285" s="27"/>
      <c r="N285" s="73"/>
      <c r="O285" s="27"/>
      <c r="P285" s="24"/>
      <c r="Q285" s="24"/>
      <c r="R285" s="24"/>
      <c r="S285" s="28"/>
      <c r="T285" s="27"/>
      <c r="U285" s="27"/>
      <c r="V285" s="27"/>
      <c r="W285" s="27"/>
      <c r="X285" s="27"/>
      <c r="Y285" s="27"/>
      <c r="Z285" s="6"/>
      <c r="AA285" s="30"/>
      <c r="AB285" s="30"/>
      <c r="AC285" s="30"/>
      <c r="AD285" s="6"/>
      <c r="AE285" s="26"/>
      <c r="AF285" s="27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8"/>
      <c r="AR285" s="27"/>
      <c r="AS285" s="27"/>
      <c r="AT285" s="73"/>
      <c r="AU285" s="27"/>
      <c r="BW285" s="7"/>
      <c r="BX285" s="30"/>
      <c r="BY285" s="30"/>
      <c r="BZ285" s="30"/>
      <c r="CA285" s="6"/>
      <c r="CB285" s="6"/>
      <c r="CC285" s="84"/>
      <c r="CD285" s="6"/>
      <c r="CE285" s="30"/>
      <c r="CF285" s="30"/>
      <c r="CG285" s="30"/>
      <c r="CH285" s="30"/>
    </row>
    <row r="286" spans="2:86" ht="12.75" customHeight="1">
      <c r="B286" s="30"/>
      <c r="C286" s="30"/>
      <c r="D286" s="30"/>
      <c r="E286" s="6"/>
      <c r="F286" s="26"/>
      <c r="G286" s="27"/>
      <c r="H286" s="24"/>
      <c r="I286" s="24"/>
      <c r="J286" s="24"/>
      <c r="K286" s="28"/>
      <c r="L286" s="27"/>
      <c r="M286" s="27"/>
      <c r="N286" s="73"/>
      <c r="O286" s="27"/>
      <c r="P286" s="24"/>
      <c r="Q286" s="24"/>
      <c r="R286" s="24"/>
      <c r="S286" s="28"/>
      <c r="T286" s="27"/>
      <c r="U286" s="27"/>
      <c r="V286" s="27"/>
      <c r="W286" s="27"/>
      <c r="X286" s="27"/>
      <c r="Y286" s="27"/>
      <c r="Z286" s="6"/>
      <c r="AA286" s="30"/>
      <c r="AB286" s="30"/>
      <c r="AC286" s="30"/>
      <c r="AD286" s="6"/>
      <c r="AE286" s="26"/>
      <c r="AF286" s="27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8"/>
      <c r="AR286" s="27"/>
      <c r="AS286" s="27"/>
      <c r="AT286" s="73"/>
      <c r="AU286" s="27"/>
      <c r="BW286" s="7"/>
      <c r="BX286" s="30"/>
      <c r="BY286" s="30"/>
      <c r="BZ286" s="30"/>
      <c r="CA286" s="6"/>
      <c r="CB286" s="6"/>
      <c r="CC286" s="84"/>
      <c r="CD286" s="6"/>
      <c r="CE286" s="30"/>
      <c r="CF286" s="30"/>
      <c r="CG286" s="30"/>
      <c r="CH286" s="30"/>
    </row>
    <row r="287" spans="2:86" ht="12.75" customHeight="1">
      <c r="B287" s="30"/>
      <c r="C287" s="30"/>
      <c r="D287" s="30"/>
      <c r="E287" s="6"/>
      <c r="F287" s="26"/>
      <c r="G287" s="27"/>
      <c r="H287" s="24"/>
      <c r="I287" s="24"/>
      <c r="J287" s="24"/>
      <c r="K287" s="28"/>
      <c r="L287" s="27"/>
      <c r="M287" s="27"/>
      <c r="N287" s="73"/>
      <c r="O287" s="27"/>
      <c r="P287" s="24"/>
      <c r="Q287" s="24"/>
      <c r="R287" s="24"/>
      <c r="S287" s="28"/>
      <c r="T287" s="27"/>
      <c r="U287" s="27"/>
      <c r="V287" s="27"/>
      <c r="W287" s="27"/>
      <c r="X287" s="27"/>
      <c r="Y287" s="27"/>
      <c r="Z287" s="6"/>
      <c r="AA287" s="30"/>
      <c r="AB287" s="30"/>
      <c r="AC287" s="30"/>
      <c r="AD287" s="6"/>
      <c r="AE287" s="26"/>
      <c r="AF287" s="27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8"/>
      <c r="AR287" s="27"/>
      <c r="AS287" s="27"/>
      <c r="AT287" s="73"/>
      <c r="AU287" s="27"/>
    </row>
    <row r="288" spans="2:86" ht="12.75" customHeight="1">
      <c r="B288" s="30"/>
      <c r="C288" s="30"/>
      <c r="D288" s="30"/>
      <c r="E288" s="6"/>
      <c r="F288" s="26"/>
      <c r="G288" s="27"/>
      <c r="H288" s="24"/>
      <c r="I288" s="24"/>
      <c r="J288" s="24"/>
      <c r="K288" s="28"/>
      <c r="L288" s="27"/>
      <c r="M288" s="27"/>
      <c r="N288" s="73"/>
      <c r="O288" s="27"/>
      <c r="P288" s="24"/>
      <c r="Q288" s="24"/>
      <c r="R288" s="24"/>
      <c r="S288" s="28"/>
      <c r="T288" s="27"/>
      <c r="U288" s="27"/>
      <c r="V288" s="27"/>
      <c r="W288" s="27"/>
      <c r="X288" s="27"/>
      <c r="Y288" s="27"/>
      <c r="Z288" s="6"/>
      <c r="AA288" s="30"/>
      <c r="AB288" s="30"/>
      <c r="AC288" s="30"/>
      <c r="AD288" s="6"/>
      <c r="AE288" s="26"/>
      <c r="AF288" s="27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8"/>
      <c r="AR288" s="27"/>
      <c r="AS288" s="27"/>
      <c r="AT288" s="73"/>
      <c r="AU288" s="27"/>
    </row>
    <row r="289" spans="2:47" ht="12.75" customHeight="1">
      <c r="B289" s="30"/>
      <c r="C289" s="30"/>
      <c r="D289" s="30"/>
      <c r="E289" s="6"/>
      <c r="F289" s="26"/>
      <c r="G289" s="27"/>
      <c r="H289" s="24"/>
      <c r="I289" s="24"/>
      <c r="J289" s="24"/>
      <c r="K289" s="28"/>
      <c r="L289" s="27"/>
      <c r="M289" s="27"/>
      <c r="N289" s="73"/>
      <c r="O289" s="27"/>
      <c r="P289" s="24"/>
      <c r="Q289" s="24"/>
      <c r="R289" s="24"/>
      <c r="S289" s="28"/>
      <c r="T289" s="27"/>
      <c r="U289" s="27"/>
      <c r="V289" s="27"/>
      <c r="W289" s="27"/>
      <c r="X289" s="27"/>
      <c r="Y289" s="27"/>
      <c r="Z289" s="6"/>
      <c r="AA289" s="30"/>
      <c r="AB289" s="30"/>
      <c r="AC289" s="30"/>
      <c r="AD289" s="6"/>
      <c r="AE289" s="26"/>
      <c r="AF289" s="27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8"/>
      <c r="AR289" s="27"/>
      <c r="AS289" s="27"/>
      <c r="AT289" s="73"/>
      <c r="AU289" s="27"/>
    </row>
    <row r="290" spans="2:47" ht="12.75" customHeight="1">
      <c r="B290" s="30"/>
      <c r="C290" s="30"/>
      <c r="D290" s="30"/>
      <c r="E290" s="6"/>
      <c r="F290" s="26"/>
      <c r="G290" s="27"/>
      <c r="H290" s="24"/>
      <c r="I290" s="24"/>
      <c r="J290" s="24"/>
      <c r="K290" s="28"/>
      <c r="L290" s="27"/>
      <c r="M290" s="27"/>
      <c r="N290" s="73"/>
      <c r="O290" s="27"/>
      <c r="P290" s="24"/>
      <c r="Q290" s="24"/>
      <c r="R290" s="24"/>
      <c r="S290" s="28"/>
      <c r="T290" s="27"/>
      <c r="U290" s="27"/>
      <c r="V290" s="27"/>
      <c r="W290" s="27"/>
      <c r="X290" s="27"/>
      <c r="Y290" s="27"/>
      <c r="Z290" s="6"/>
      <c r="AA290" s="30"/>
      <c r="AB290" s="30"/>
      <c r="AC290" s="30"/>
      <c r="AD290" s="6"/>
      <c r="AE290" s="26"/>
      <c r="AF290" s="27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8"/>
      <c r="AR290" s="27"/>
      <c r="AS290" s="27"/>
      <c r="AT290" s="73"/>
      <c r="AU290" s="27"/>
    </row>
    <row r="291" spans="2:47" ht="12.75" customHeight="1">
      <c r="B291" s="30"/>
      <c r="C291" s="30"/>
      <c r="D291" s="30"/>
      <c r="E291" s="6"/>
      <c r="F291" s="26"/>
      <c r="G291" s="27"/>
      <c r="H291" s="24"/>
      <c r="I291" s="24"/>
      <c r="J291" s="24"/>
      <c r="K291" s="28"/>
      <c r="L291" s="27"/>
      <c r="M291" s="27"/>
      <c r="N291" s="73"/>
      <c r="O291" s="27"/>
      <c r="P291" s="24"/>
      <c r="Q291" s="24"/>
      <c r="R291" s="24"/>
      <c r="S291" s="28"/>
      <c r="T291" s="27"/>
      <c r="U291" s="27"/>
      <c r="V291" s="27"/>
      <c r="W291" s="27"/>
      <c r="X291" s="27"/>
      <c r="Y291" s="27"/>
      <c r="Z291" s="6"/>
      <c r="AA291" s="30"/>
      <c r="AB291" s="30"/>
      <c r="AC291" s="30"/>
      <c r="AD291" s="6"/>
      <c r="AE291" s="26"/>
      <c r="AF291" s="27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8"/>
      <c r="AR291" s="27"/>
      <c r="AS291" s="27"/>
      <c r="AT291" s="73"/>
      <c r="AU291" s="27"/>
    </row>
    <row r="292" spans="2:47" ht="12.75" customHeight="1">
      <c r="B292" s="30"/>
      <c r="C292" s="30"/>
      <c r="D292" s="30"/>
      <c r="E292" s="6"/>
      <c r="F292" s="26"/>
      <c r="G292" s="27"/>
      <c r="H292" s="24"/>
      <c r="I292" s="24"/>
      <c r="J292" s="24"/>
      <c r="K292" s="28"/>
      <c r="L292" s="27"/>
      <c r="M292" s="27"/>
      <c r="N292" s="73"/>
      <c r="O292" s="27"/>
      <c r="P292" s="24"/>
      <c r="Q292" s="24"/>
      <c r="R292" s="24"/>
      <c r="S292" s="28"/>
      <c r="T292" s="27"/>
      <c r="U292" s="27"/>
      <c r="V292" s="27"/>
      <c r="W292" s="27"/>
      <c r="X292" s="27"/>
      <c r="Y292" s="27"/>
      <c r="Z292" s="6"/>
      <c r="AA292" s="30"/>
      <c r="AB292" s="30"/>
      <c r="AC292" s="30"/>
      <c r="AD292" s="6"/>
      <c r="AE292" s="26"/>
      <c r="AF292" s="27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8"/>
      <c r="AR292" s="27"/>
      <c r="AS292" s="27"/>
      <c r="AT292" s="73"/>
      <c r="AU292" s="27"/>
    </row>
    <row r="293" spans="2:47" ht="12.75" customHeight="1">
      <c r="B293" s="30"/>
      <c r="C293" s="30"/>
      <c r="D293" s="30"/>
      <c r="E293" s="6"/>
      <c r="F293" s="26"/>
      <c r="G293" s="27"/>
      <c r="H293" s="24"/>
      <c r="I293" s="24"/>
      <c r="J293" s="24"/>
      <c r="K293" s="28"/>
      <c r="L293" s="27"/>
      <c r="M293" s="27"/>
      <c r="N293" s="73"/>
      <c r="O293" s="27"/>
      <c r="P293" s="24"/>
      <c r="Q293" s="24"/>
      <c r="R293" s="24"/>
      <c r="S293" s="28"/>
      <c r="T293" s="27"/>
      <c r="U293" s="27"/>
      <c r="V293" s="27"/>
      <c r="W293" s="27"/>
      <c r="X293" s="27"/>
      <c r="Y293" s="27"/>
      <c r="Z293" s="6"/>
      <c r="AA293" s="30"/>
      <c r="AB293" s="30"/>
      <c r="AC293" s="30"/>
      <c r="AD293" s="6"/>
      <c r="AE293" s="26"/>
      <c r="AF293" s="27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8"/>
      <c r="AR293" s="27"/>
      <c r="AS293" s="27"/>
      <c r="AT293" s="73"/>
      <c r="AU293" s="27"/>
    </row>
    <row r="294" spans="2:47" ht="12.75" customHeight="1">
      <c r="B294" s="30"/>
      <c r="C294" s="30"/>
      <c r="D294" s="30"/>
      <c r="E294" s="6"/>
      <c r="F294" s="26"/>
      <c r="G294" s="27"/>
      <c r="H294" s="24"/>
      <c r="I294" s="24"/>
      <c r="J294" s="24"/>
      <c r="K294" s="28"/>
      <c r="L294" s="27"/>
      <c r="M294" s="27"/>
      <c r="N294" s="73"/>
      <c r="O294" s="27"/>
      <c r="P294" s="24"/>
      <c r="Q294" s="24"/>
      <c r="R294" s="24"/>
      <c r="S294" s="28"/>
      <c r="T294" s="27"/>
      <c r="U294" s="27"/>
      <c r="V294" s="27"/>
      <c r="W294" s="27"/>
      <c r="X294" s="27"/>
      <c r="Y294" s="27"/>
      <c r="Z294" s="6"/>
      <c r="AA294" s="30"/>
      <c r="AB294" s="30"/>
      <c r="AC294" s="30"/>
      <c r="AD294" s="6"/>
      <c r="AE294" s="26"/>
      <c r="AF294" s="27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8"/>
      <c r="AR294" s="27"/>
      <c r="AS294" s="27"/>
      <c r="AT294" s="73"/>
      <c r="AU294" s="27"/>
    </row>
    <row r="295" spans="2:47" ht="12.75" customHeight="1">
      <c r="B295" s="30"/>
      <c r="C295" s="30"/>
      <c r="D295" s="30"/>
      <c r="E295" s="6"/>
      <c r="F295" s="26"/>
      <c r="G295" s="27"/>
      <c r="H295" s="24"/>
      <c r="I295" s="24"/>
      <c r="J295" s="24"/>
      <c r="K295" s="28"/>
      <c r="L295" s="27"/>
      <c r="M295" s="27"/>
      <c r="N295" s="73"/>
      <c r="O295" s="27"/>
      <c r="P295" s="24"/>
      <c r="Q295" s="24"/>
      <c r="R295" s="24"/>
      <c r="S295" s="28"/>
      <c r="T295" s="27"/>
      <c r="U295" s="27"/>
      <c r="V295" s="27"/>
      <c r="W295" s="27"/>
      <c r="X295" s="27"/>
      <c r="Y295" s="27"/>
      <c r="Z295" s="6"/>
      <c r="AA295" s="30"/>
      <c r="AB295" s="30"/>
      <c r="AC295" s="30"/>
      <c r="AD295" s="6"/>
      <c r="AE295" s="26"/>
      <c r="AF295" s="27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8"/>
      <c r="AR295" s="27"/>
      <c r="AS295" s="27"/>
      <c r="AT295" s="73"/>
      <c r="AU295" s="27"/>
    </row>
    <row r="296" spans="2:47" ht="12.75" customHeight="1">
      <c r="B296" s="30"/>
      <c r="C296" s="30"/>
      <c r="D296" s="30"/>
      <c r="E296" s="6"/>
      <c r="F296" s="26"/>
      <c r="G296" s="27"/>
      <c r="H296" s="24"/>
      <c r="I296" s="24"/>
      <c r="J296" s="24"/>
      <c r="K296" s="28"/>
      <c r="L296" s="27"/>
      <c r="M296" s="27"/>
      <c r="N296" s="73"/>
      <c r="O296" s="27"/>
      <c r="P296" s="24"/>
      <c r="Q296" s="24"/>
      <c r="R296" s="24"/>
      <c r="S296" s="28"/>
      <c r="T296" s="27"/>
      <c r="U296" s="27"/>
      <c r="V296" s="27"/>
      <c r="W296" s="27"/>
      <c r="X296" s="27"/>
      <c r="Y296" s="27"/>
      <c r="Z296" s="6"/>
      <c r="AA296" s="30"/>
      <c r="AB296" s="30"/>
      <c r="AC296" s="30"/>
      <c r="AD296" s="6"/>
      <c r="AE296" s="26"/>
      <c r="AF296" s="27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8"/>
      <c r="AR296" s="27"/>
      <c r="AS296" s="27"/>
      <c r="AT296" s="73"/>
      <c r="AU296" s="27"/>
    </row>
    <row r="297" spans="2:47" ht="12.75" customHeight="1">
      <c r="B297" s="30"/>
      <c r="C297" s="30"/>
      <c r="D297" s="30"/>
      <c r="E297" s="6"/>
      <c r="F297" s="26"/>
      <c r="G297" s="27"/>
      <c r="H297" s="24"/>
      <c r="I297" s="24"/>
      <c r="J297" s="24"/>
      <c r="K297" s="28"/>
      <c r="L297" s="27"/>
      <c r="M297" s="27"/>
      <c r="N297" s="73"/>
      <c r="O297" s="27"/>
      <c r="P297" s="24"/>
      <c r="Q297" s="24"/>
      <c r="R297" s="24"/>
      <c r="S297" s="28"/>
      <c r="T297" s="27"/>
      <c r="U297" s="27"/>
      <c r="V297" s="27"/>
      <c r="W297" s="27"/>
      <c r="X297" s="27"/>
      <c r="Y297" s="27"/>
      <c r="Z297" s="6"/>
      <c r="AA297" s="30"/>
      <c r="AB297" s="30"/>
      <c r="AC297" s="30"/>
      <c r="AD297" s="6"/>
      <c r="AE297" s="26"/>
      <c r="AF297" s="27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8"/>
      <c r="AR297" s="27"/>
      <c r="AS297" s="27"/>
      <c r="AT297" s="73"/>
      <c r="AU297" s="27"/>
    </row>
    <row r="298" spans="2:47" ht="12.75" customHeight="1">
      <c r="B298" s="30"/>
      <c r="C298" s="30"/>
      <c r="D298" s="30"/>
      <c r="E298" s="6"/>
      <c r="F298" s="26"/>
      <c r="G298" s="27"/>
      <c r="H298" s="24"/>
      <c r="I298" s="24"/>
      <c r="J298" s="24"/>
      <c r="K298" s="28"/>
      <c r="L298" s="27"/>
      <c r="M298" s="27"/>
      <c r="N298" s="73"/>
      <c r="O298" s="27"/>
      <c r="P298" s="24"/>
      <c r="Q298" s="24"/>
      <c r="R298" s="24"/>
      <c r="S298" s="28"/>
      <c r="T298" s="27"/>
      <c r="U298" s="27"/>
      <c r="V298" s="27"/>
      <c r="W298" s="27"/>
      <c r="X298" s="27"/>
      <c r="Y298" s="27"/>
      <c r="Z298" s="6"/>
      <c r="AA298" s="30"/>
      <c r="AB298" s="30"/>
      <c r="AC298" s="30"/>
      <c r="AD298" s="6"/>
      <c r="AE298" s="26"/>
      <c r="AF298" s="27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8"/>
      <c r="AR298" s="27"/>
      <c r="AS298" s="27"/>
      <c r="AT298" s="73"/>
      <c r="AU298" s="27"/>
    </row>
    <row r="299" spans="2:47" ht="12.75" customHeight="1">
      <c r="B299" s="30"/>
      <c r="C299" s="30"/>
      <c r="D299" s="30"/>
      <c r="E299" s="6"/>
      <c r="F299" s="26"/>
      <c r="G299" s="27"/>
      <c r="H299" s="24"/>
      <c r="I299" s="24"/>
      <c r="J299" s="24"/>
      <c r="K299" s="28"/>
      <c r="L299" s="27"/>
      <c r="M299" s="27"/>
      <c r="N299" s="73"/>
      <c r="O299" s="27"/>
      <c r="P299" s="24"/>
      <c r="Q299" s="24"/>
      <c r="R299" s="24"/>
      <c r="S299" s="28"/>
      <c r="T299" s="27"/>
      <c r="U299" s="27"/>
      <c r="V299" s="27"/>
      <c r="W299" s="27"/>
      <c r="X299" s="27"/>
      <c r="Y299" s="27"/>
      <c r="Z299" s="6"/>
      <c r="AA299" s="30"/>
      <c r="AB299" s="30"/>
      <c r="AC299" s="30"/>
      <c r="AD299" s="6"/>
      <c r="AE299" s="26"/>
      <c r="AF299" s="27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8"/>
      <c r="AR299" s="27"/>
      <c r="AS299" s="27"/>
      <c r="AT299" s="73"/>
      <c r="AU299" s="27"/>
    </row>
    <row r="300" spans="2:47" ht="12.75" customHeight="1">
      <c r="B300" s="30"/>
      <c r="C300" s="30"/>
      <c r="D300" s="30"/>
      <c r="E300" s="6"/>
      <c r="F300" s="26"/>
      <c r="G300" s="27"/>
      <c r="H300" s="24"/>
      <c r="I300" s="24"/>
      <c r="J300" s="24"/>
      <c r="K300" s="28"/>
      <c r="L300" s="27"/>
      <c r="M300" s="27"/>
      <c r="N300" s="73"/>
      <c r="O300" s="27"/>
      <c r="P300" s="24"/>
      <c r="Q300" s="24"/>
      <c r="R300" s="24"/>
      <c r="S300" s="28"/>
      <c r="T300" s="27"/>
      <c r="U300" s="27"/>
      <c r="V300" s="27"/>
      <c r="W300" s="27"/>
      <c r="X300" s="27"/>
      <c r="Y300" s="27"/>
      <c r="Z300" s="6"/>
      <c r="AA300" s="30"/>
      <c r="AB300" s="30"/>
      <c r="AC300" s="30"/>
      <c r="AD300" s="6"/>
      <c r="AE300" s="26"/>
      <c r="AF300" s="27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8"/>
      <c r="AR300" s="27"/>
      <c r="AS300" s="27"/>
      <c r="AT300" s="73"/>
      <c r="AU300" s="27"/>
    </row>
    <row r="301" spans="2:47" ht="12.75" customHeight="1">
      <c r="B301" s="30"/>
      <c r="C301" s="30"/>
      <c r="D301" s="30"/>
      <c r="E301" s="6"/>
      <c r="F301" s="26"/>
      <c r="G301" s="27"/>
      <c r="H301" s="24"/>
      <c r="I301" s="24"/>
      <c r="J301" s="24"/>
      <c r="K301" s="28"/>
      <c r="L301" s="27"/>
      <c r="M301" s="27"/>
      <c r="N301" s="73"/>
      <c r="O301" s="27"/>
      <c r="P301" s="24"/>
      <c r="Q301" s="24"/>
      <c r="R301" s="24"/>
      <c r="S301" s="28"/>
      <c r="T301" s="27"/>
      <c r="U301" s="27"/>
      <c r="V301" s="27"/>
      <c r="W301" s="27"/>
      <c r="X301" s="27"/>
      <c r="Y301" s="27"/>
      <c r="Z301" s="6"/>
      <c r="AA301" s="30"/>
      <c r="AB301" s="30"/>
      <c r="AC301" s="30"/>
      <c r="AD301" s="6"/>
      <c r="AE301" s="26"/>
      <c r="AF301" s="27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8"/>
      <c r="AR301" s="27"/>
      <c r="AS301" s="27"/>
      <c r="AT301" s="73"/>
      <c r="AU301" s="27"/>
    </row>
    <row r="302" spans="2:47" ht="12.75" customHeight="1">
      <c r="B302" s="30"/>
      <c r="C302" s="30"/>
      <c r="D302" s="30"/>
      <c r="E302" s="6"/>
      <c r="F302" s="26"/>
      <c r="G302" s="27"/>
      <c r="H302" s="24"/>
      <c r="I302" s="24"/>
      <c r="J302" s="24"/>
      <c r="K302" s="28"/>
      <c r="L302" s="27"/>
      <c r="M302" s="27"/>
      <c r="N302" s="73"/>
      <c r="O302" s="27"/>
      <c r="P302" s="24"/>
      <c r="Q302" s="24"/>
      <c r="R302" s="24"/>
      <c r="S302" s="28"/>
      <c r="T302" s="27"/>
      <c r="U302" s="27"/>
      <c r="V302" s="27"/>
      <c r="W302" s="27"/>
      <c r="X302" s="27"/>
      <c r="Y302" s="27"/>
      <c r="Z302" s="6"/>
      <c r="AA302" s="30"/>
      <c r="AB302" s="30"/>
      <c r="AC302" s="30"/>
      <c r="AD302" s="6"/>
      <c r="AE302" s="26"/>
      <c r="AF302" s="27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8"/>
      <c r="AR302" s="27"/>
      <c r="AS302" s="27"/>
      <c r="AT302" s="73"/>
      <c r="AU302" s="27"/>
    </row>
    <row r="303" spans="2:47" ht="12.75" customHeight="1">
      <c r="B303" s="30"/>
      <c r="C303" s="30"/>
      <c r="D303" s="30"/>
      <c r="E303" s="6"/>
      <c r="F303" s="26"/>
      <c r="G303" s="27"/>
      <c r="H303" s="24"/>
      <c r="I303" s="24"/>
      <c r="J303" s="24"/>
      <c r="K303" s="28"/>
      <c r="L303" s="27"/>
      <c r="M303" s="27"/>
      <c r="N303" s="73"/>
      <c r="O303" s="27"/>
      <c r="P303" s="24"/>
      <c r="Q303" s="24"/>
      <c r="R303" s="24"/>
      <c r="S303" s="28"/>
      <c r="T303" s="27"/>
      <c r="U303" s="27"/>
      <c r="V303" s="27"/>
      <c r="W303" s="27"/>
      <c r="X303" s="27"/>
      <c r="Y303" s="27"/>
      <c r="Z303" s="6"/>
      <c r="AA303" s="30"/>
      <c r="AB303" s="30"/>
      <c r="AC303" s="30"/>
      <c r="AD303" s="6"/>
      <c r="AE303" s="26"/>
      <c r="AF303" s="27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8"/>
      <c r="AR303" s="27"/>
      <c r="AS303" s="27"/>
      <c r="AT303" s="73"/>
      <c r="AU303" s="27"/>
    </row>
    <row r="304" spans="2:47" ht="12.75" customHeight="1">
      <c r="B304" s="30"/>
      <c r="C304" s="30"/>
      <c r="D304" s="30"/>
      <c r="E304" s="6"/>
      <c r="F304" s="26"/>
      <c r="G304" s="27"/>
      <c r="H304" s="24"/>
      <c r="I304" s="24"/>
      <c r="J304" s="24"/>
      <c r="K304" s="28"/>
      <c r="L304" s="27"/>
      <c r="M304" s="27"/>
      <c r="N304" s="73"/>
      <c r="O304" s="27"/>
      <c r="P304" s="24"/>
      <c r="Q304" s="24"/>
      <c r="R304" s="24"/>
      <c r="S304" s="28"/>
      <c r="T304" s="27"/>
      <c r="U304" s="27"/>
      <c r="V304" s="27"/>
      <c r="W304" s="27"/>
      <c r="X304" s="27"/>
      <c r="Y304" s="27"/>
      <c r="Z304" s="6"/>
      <c r="AA304" s="30"/>
      <c r="AB304" s="30"/>
      <c r="AC304" s="30"/>
      <c r="AD304" s="6"/>
      <c r="AE304" s="26"/>
      <c r="AF304" s="27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8"/>
      <c r="AR304" s="27"/>
      <c r="AS304" s="27"/>
      <c r="AT304" s="73"/>
      <c r="AU304" s="27"/>
    </row>
    <row r="305" spans="2:47" ht="12.75" customHeight="1">
      <c r="B305" s="30"/>
      <c r="C305" s="30"/>
      <c r="D305" s="30"/>
      <c r="E305" s="6"/>
      <c r="F305" s="26"/>
      <c r="G305" s="27"/>
      <c r="H305" s="24"/>
      <c r="I305" s="24"/>
      <c r="J305" s="24"/>
      <c r="K305" s="28"/>
      <c r="L305" s="27"/>
      <c r="M305" s="27"/>
      <c r="N305" s="73"/>
      <c r="O305" s="27"/>
      <c r="P305" s="24"/>
      <c r="Q305" s="24"/>
      <c r="R305" s="24"/>
      <c r="S305" s="28"/>
      <c r="T305" s="27"/>
      <c r="U305" s="27"/>
      <c r="V305" s="27"/>
      <c r="W305" s="27"/>
      <c r="X305" s="27"/>
      <c r="Y305" s="27"/>
      <c r="Z305" s="6"/>
      <c r="AA305" s="30"/>
      <c r="AB305" s="30"/>
      <c r="AC305" s="30"/>
      <c r="AD305" s="6"/>
      <c r="AE305" s="26"/>
      <c r="AF305" s="27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8"/>
      <c r="AR305" s="27"/>
      <c r="AS305" s="27"/>
      <c r="AT305" s="73"/>
      <c r="AU305" s="27"/>
    </row>
    <row r="306" spans="2:47" ht="12.75" customHeight="1">
      <c r="B306" s="30"/>
      <c r="C306" s="30"/>
      <c r="D306" s="30"/>
      <c r="E306" s="6"/>
      <c r="F306" s="26"/>
      <c r="G306" s="27"/>
      <c r="H306" s="24"/>
      <c r="I306" s="24"/>
      <c r="J306" s="24"/>
      <c r="K306" s="28"/>
      <c r="L306" s="27"/>
      <c r="M306" s="27"/>
      <c r="N306" s="73"/>
      <c r="O306" s="27"/>
      <c r="P306" s="24"/>
      <c r="Q306" s="24"/>
      <c r="R306" s="24"/>
      <c r="S306" s="28"/>
      <c r="T306" s="27"/>
      <c r="U306" s="27"/>
      <c r="V306" s="27"/>
      <c r="W306" s="27"/>
      <c r="X306" s="27"/>
      <c r="Y306" s="27"/>
      <c r="Z306" s="6"/>
      <c r="AA306" s="30"/>
      <c r="AB306" s="30"/>
      <c r="AC306" s="30"/>
      <c r="AD306" s="6"/>
      <c r="AE306" s="26"/>
      <c r="AF306" s="27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8"/>
      <c r="AR306" s="27"/>
      <c r="AS306" s="27"/>
      <c r="AT306" s="73"/>
      <c r="AU306" s="27"/>
    </row>
    <row r="307" spans="2:47" ht="12.75" customHeight="1">
      <c r="B307" s="30"/>
      <c r="C307" s="30"/>
      <c r="D307" s="30"/>
      <c r="E307" s="6"/>
      <c r="F307" s="26"/>
      <c r="G307" s="27"/>
      <c r="H307" s="24"/>
      <c r="I307" s="24"/>
      <c r="J307" s="24"/>
      <c r="K307" s="28"/>
      <c r="L307" s="27"/>
      <c r="M307" s="27"/>
      <c r="N307" s="73"/>
      <c r="O307" s="27"/>
      <c r="P307" s="24"/>
      <c r="Q307" s="24"/>
      <c r="R307" s="24"/>
      <c r="S307" s="28"/>
      <c r="T307" s="27"/>
      <c r="U307" s="27"/>
      <c r="V307" s="27"/>
      <c r="W307" s="27"/>
      <c r="X307" s="27"/>
      <c r="Y307" s="27"/>
      <c r="Z307" s="6"/>
      <c r="AA307" s="30"/>
      <c r="AB307" s="30"/>
      <c r="AC307" s="30"/>
      <c r="AD307" s="6"/>
      <c r="AE307" s="26"/>
      <c r="AF307" s="27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8"/>
      <c r="AR307" s="27"/>
      <c r="AS307" s="27"/>
      <c r="AT307" s="73"/>
      <c r="AU307" s="27"/>
    </row>
    <row r="308" spans="2:47" ht="12.75" customHeight="1">
      <c r="B308" s="30"/>
      <c r="C308" s="30"/>
      <c r="D308" s="30"/>
      <c r="E308" s="6"/>
      <c r="F308" s="26"/>
      <c r="G308" s="27"/>
      <c r="H308" s="24"/>
      <c r="I308" s="24"/>
      <c r="J308" s="24"/>
      <c r="K308" s="28"/>
      <c r="L308" s="27"/>
      <c r="M308" s="27"/>
      <c r="N308" s="73"/>
      <c r="O308" s="27"/>
      <c r="P308" s="24"/>
      <c r="Q308" s="24"/>
      <c r="R308" s="24"/>
      <c r="S308" s="28"/>
      <c r="T308" s="27"/>
      <c r="U308" s="27"/>
      <c r="V308" s="27"/>
      <c r="W308" s="27"/>
      <c r="X308" s="27"/>
      <c r="Y308" s="27"/>
      <c r="Z308" s="6"/>
      <c r="AA308" s="30"/>
      <c r="AB308" s="30"/>
      <c r="AC308" s="30"/>
      <c r="AD308" s="6"/>
      <c r="AE308" s="26"/>
      <c r="AF308" s="27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8"/>
      <c r="AR308" s="27"/>
      <c r="AS308" s="27"/>
      <c r="AT308" s="73"/>
      <c r="AU308" s="27"/>
    </row>
    <row r="309" spans="2:47" ht="12.75" customHeight="1">
      <c r="B309" s="30"/>
      <c r="C309" s="30"/>
      <c r="D309" s="30"/>
      <c r="E309" s="6"/>
      <c r="F309" s="26"/>
      <c r="G309" s="27"/>
      <c r="H309" s="24"/>
      <c r="I309" s="24"/>
      <c r="J309" s="24"/>
      <c r="K309" s="28"/>
      <c r="L309" s="27"/>
      <c r="M309" s="27"/>
      <c r="N309" s="73"/>
      <c r="O309" s="27"/>
      <c r="P309" s="24"/>
      <c r="Q309" s="24"/>
      <c r="R309" s="24"/>
      <c r="S309" s="28"/>
      <c r="T309" s="27"/>
      <c r="U309" s="27"/>
      <c r="V309" s="27"/>
      <c r="W309" s="27"/>
      <c r="X309" s="27"/>
      <c r="Y309" s="27"/>
      <c r="Z309" s="6"/>
      <c r="AA309" s="30"/>
      <c r="AB309" s="30"/>
      <c r="AC309" s="30"/>
      <c r="AD309" s="6"/>
      <c r="AE309" s="26"/>
      <c r="AF309" s="27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8"/>
      <c r="AR309" s="27"/>
      <c r="AS309" s="27"/>
      <c r="AT309" s="73"/>
      <c r="AU309" s="27"/>
    </row>
    <row r="310" spans="2:47" ht="12.75" customHeight="1">
      <c r="B310" s="30"/>
      <c r="C310" s="30"/>
      <c r="D310" s="30"/>
      <c r="E310" s="6"/>
      <c r="F310" s="26"/>
      <c r="G310" s="27"/>
      <c r="H310" s="24"/>
      <c r="I310" s="24"/>
      <c r="J310" s="24"/>
      <c r="K310" s="28"/>
      <c r="L310" s="27"/>
      <c r="M310" s="27"/>
      <c r="N310" s="73"/>
      <c r="O310" s="27"/>
      <c r="P310" s="24"/>
      <c r="Q310" s="24"/>
      <c r="R310" s="24"/>
      <c r="S310" s="28"/>
      <c r="T310" s="27"/>
      <c r="U310" s="27"/>
      <c r="V310" s="27"/>
      <c r="W310" s="27"/>
      <c r="X310" s="27"/>
      <c r="Y310" s="27"/>
      <c r="Z310" s="6"/>
      <c r="AA310" s="30"/>
      <c r="AB310" s="30"/>
      <c r="AC310" s="30"/>
      <c r="AD310" s="6"/>
      <c r="AE310" s="26"/>
      <c r="AF310" s="27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8"/>
      <c r="AR310" s="27"/>
      <c r="AS310" s="27"/>
      <c r="AT310" s="73"/>
      <c r="AU310" s="27"/>
    </row>
    <row r="311" spans="2:47" ht="12.75" customHeight="1">
      <c r="B311" s="30"/>
      <c r="C311" s="30"/>
      <c r="D311" s="30"/>
      <c r="E311" s="6"/>
      <c r="F311" s="26"/>
      <c r="G311" s="27"/>
      <c r="H311" s="24"/>
      <c r="I311" s="24"/>
      <c r="J311" s="24"/>
      <c r="K311" s="28"/>
      <c r="L311" s="27"/>
      <c r="M311" s="27"/>
      <c r="N311" s="73"/>
      <c r="O311" s="27"/>
      <c r="P311" s="24"/>
      <c r="Q311" s="24"/>
      <c r="R311" s="24"/>
      <c r="S311" s="28"/>
      <c r="T311" s="27"/>
      <c r="U311" s="27"/>
      <c r="V311" s="27"/>
      <c r="W311" s="27"/>
      <c r="X311" s="27"/>
      <c r="Y311" s="27"/>
      <c r="Z311" s="6"/>
      <c r="AA311" s="30"/>
      <c r="AB311" s="30"/>
      <c r="AC311" s="30"/>
      <c r="AD311" s="6"/>
      <c r="AE311" s="26"/>
      <c r="AF311" s="27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8"/>
      <c r="AR311" s="27"/>
      <c r="AS311" s="27"/>
      <c r="AT311" s="73"/>
      <c r="AU311" s="27"/>
    </row>
    <row r="312" spans="2:47" ht="12.75" customHeight="1">
      <c r="B312" s="30"/>
      <c r="C312" s="30"/>
      <c r="D312" s="30"/>
      <c r="E312" s="6"/>
      <c r="F312" s="26"/>
      <c r="G312" s="27"/>
      <c r="H312" s="24"/>
      <c r="I312" s="24"/>
      <c r="J312" s="24"/>
      <c r="K312" s="28"/>
      <c r="L312" s="27"/>
      <c r="M312" s="27"/>
      <c r="N312" s="73"/>
      <c r="O312" s="27"/>
      <c r="P312" s="24"/>
      <c r="Q312" s="24"/>
      <c r="R312" s="24"/>
      <c r="S312" s="28"/>
      <c r="T312" s="27"/>
      <c r="U312" s="27"/>
      <c r="V312" s="27"/>
      <c r="W312" s="27"/>
      <c r="X312" s="27"/>
      <c r="Y312" s="27"/>
      <c r="Z312" s="6"/>
      <c r="AA312" s="30"/>
      <c r="AB312" s="30"/>
      <c r="AC312" s="30"/>
      <c r="AD312" s="6"/>
      <c r="AE312" s="26"/>
      <c r="AF312" s="27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8"/>
      <c r="AR312" s="27"/>
      <c r="AS312" s="27"/>
      <c r="AT312" s="73"/>
      <c r="AU312" s="27"/>
    </row>
    <row r="313" spans="2:47" ht="12.75" customHeight="1">
      <c r="B313" s="30"/>
      <c r="C313" s="30"/>
      <c r="D313" s="30"/>
      <c r="E313" s="6"/>
      <c r="F313" s="26"/>
      <c r="G313" s="27"/>
      <c r="H313" s="24"/>
      <c r="I313" s="24"/>
      <c r="J313" s="24"/>
      <c r="K313" s="28"/>
      <c r="L313" s="27"/>
      <c r="M313" s="27"/>
      <c r="N313" s="73"/>
      <c r="O313" s="27"/>
      <c r="P313" s="24"/>
      <c r="Q313" s="24"/>
      <c r="R313" s="24"/>
      <c r="S313" s="28"/>
      <c r="T313" s="27"/>
      <c r="U313" s="27"/>
      <c r="V313" s="27"/>
      <c r="W313" s="27"/>
      <c r="X313" s="27"/>
      <c r="Y313" s="27"/>
      <c r="Z313" s="6"/>
      <c r="AA313" s="30"/>
      <c r="AB313" s="30"/>
      <c r="AC313" s="30"/>
      <c r="AD313" s="6"/>
      <c r="AE313" s="26"/>
      <c r="AF313" s="27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8"/>
      <c r="AR313" s="27"/>
      <c r="AS313" s="27"/>
      <c r="AT313" s="73"/>
      <c r="AU313" s="27"/>
    </row>
    <row r="314" spans="2:47" ht="12.75" customHeight="1">
      <c r="B314" s="30"/>
      <c r="C314" s="30"/>
      <c r="D314" s="30"/>
      <c r="E314" s="6"/>
      <c r="F314" s="26"/>
      <c r="G314" s="27"/>
      <c r="H314" s="24"/>
      <c r="I314" s="24"/>
      <c r="J314" s="24"/>
      <c r="K314" s="28"/>
      <c r="L314" s="27"/>
      <c r="M314" s="27"/>
      <c r="N314" s="73"/>
      <c r="O314" s="27"/>
      <c r="P314" s="24"/>
      <c r="Q314" s="24"/>
      <c r="R314" s="24"/>
      <c r="S314" s="28"/>
      <c r="T314" s="27"/>
      <c r="U314" s="27"/>
      <c r="V314" s="27"/>
      <c r="W314" s="27"/>
      <c r="X314" s="27"/>
      <c r="Y314" s="27"/>
      <c r="Z314" s="6"/>
      <c r="AA314" s="30"/>
      <c r="AB314" s="30"/>
      <c r="AC314" s="30"/>
      <c r="AD314" s="6"/>
      <c r="AE314" s="26"/>
      <c r="AF314" s="27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8"/>
      <c r="AR314" s="27"/>
      <c r="AS314" s="27"/>
      <c r="AT314" s="73"/>
      <c r="AU314" s="27"/>
    </row>
    <row r="315" spans="2:47" ht="12.75" customHeight="1">
      <c r="B315" s="30"/>
      <c r="C315" s="30"/>
      <c r="D315" s="30"/>
      <c r="E315" s="6"/>
      <c r="F315" s="26"/>
      <c r="G315" s="27"/>
      <c r="H315" s="24"/>
      <c r="I315" s="24"/>
      <c r="J315" s="24"/>
      <c r="K315" s="28"/>
      <c r="L315" s="27"/>
      <c r="M315" s="27"/>
      <c r="N315" s="73"/>
      <c r="O315" s="27"/>
      <c r="P315" s="24"/>
      <c r="Q315" s="24"/>
      <c r="R315" s="24"/>
      <c r="S315" s="28"/>
      <c r="T315" s="27"/>
      <c r="U315" s="27"/>
      <c r="V315" s="27"/>
      <c r="W315" s="27"/>
      <c r="X315" s="27"/>
      <c r="Y315" s="27"/>
      <c r="Z315" s="6"/>
      <c r="AA315" s="30"/>
      <c r="AB315" s="30"/>
      <c r="AC315" s="30"/>
      <c r="AD315" s="6"/>
      <c r="AE315" s="26"/>
      <c r="AF315" s="27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8"/>
      <c r="AR315" s="27"/>
      <c r="AS315" s="27"/>
      <c r="AT315" s="73"/>
      <c r="AU315" s="27"/>
    </row>
    <row r="316" spans="2:47" ht="12.75" customHeight="1">
      <c r="B316" s="30"/>
      <c r="C316" s="30"/>
      <c r="D316" s="30"/>
      <c r="E316" s="6"/>
      <c r="F316" s="26"/>
      <c r="G316" s="27"/>
      <c r="H316" s="24"/>
      <c r="I316" s="24"/>
      <c r="J316" s="24"/>
      <c r="K316" s="28"/>
      <c r="L316" s="27"/>
      <c r="M316" s="27"/>
      <c r="N316" s="73"/>
      <c r="O316" s="27"/>
      <c r="P316" s="24"/>
      <c r="Q316" s="24"/>
      <c r="R316" s="24"/>
      <c r="S316" s="28"/>
      <c r="T316" s="27"/>
      <c r="U316" s="27"/>
      <c r="V316" s="27"/>
      <c r="W316" s="27"/>
      <c r="X316" s="27"/>
      <c r="Y316" s="27"/>
      <c r="Z316" s="6"/>
      <c r="AA316" s="30"/>
      <c r="AB316" s="30"/>
      <c r="AC316" s="30"/>
      <c r="AD316" s="6"/>
      <c r="AE316" s="26"/>
      <c r="AF316" s="27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8"/>
      <c r="AR316" s="27"/>
      <c r="AS316" s="27"/>
      <c r="AT316" s="73"/>
      <c r="AU316" s="27"/>
    </row>
    <row r="317" spans="2:47" ht="12.75" customHeight="1">
      <c r="B317" s="30"/>
      <c r="C317" s="30"/>
      <c r="D317" s="30"/>
      <c r="E317" s="6"/>
      <c r="F317" s="26"/>
      <c r="G317" s="27"/>
      <c r="H317" s="24"/>
      <c r="I317" s="24"/>
      <c r="J317" s="24"/>
      <c r="K317" s="28"/>
      <c r="L317" s="27"/>
      <c r="M317" s="27"/>
      <c r="N317" s="73"/>
      <c r="O317" s="27"/>
      <c r="P317" s="24"/>
      <c r="Q317" s="24"/>
      <c r="R317" s="24"/>
      <c r="S317" s="28"/>
      <c r="T317" s="27"/>
      <c r="U317" s="27"/>
      <c r="V317" s="27"/>
      <c r="W317" s="27"/>
      <c r="X317" s="27"/>
      <c r="Y317" s="27"/>
      <c r="Z317" s="6"/>
      <c r="AA317" s="30"/>
      <c r="AB317" s="30"/>
      <c r="AC317" s="30"/>
      <c r="AD317" s="6"/>
      <c r="AE317" s="26"/>
      <c r="AF317" s="27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8"/>
      <c r="AR317" s="27"/>
      <c r="AS317" s="27"/>
      <c r="AT317" s="73"/>
      <c r="AU317" s="27"/>
    </row>
    <row r="318" spans="2:47" ht="12.75" customHeight="1">
      <c r="B318" s="30"/>
      <c r="C318" s="30"/>
      <c r="D318" s="30"/>
      <c r="E318" s="6"/>
      <c r="F318" s="26"/>
      <c r="G318" s="27"/>
      <c r="H318" s="24"/>
      <c r="I318" s="24"/>
      <c r="J318" s="24"/>
      <c r="K318" s="28"/>
      <c r="L318" s="27"/>
      <c r="M318" s="27"/>
      <c r="N318" s="73"/>
      <c r="O318" s="27"/>
      <c r="P318" s="24"/>
      <c r="Q318" s="24"/>
      <c r="R318" s="24"/>
      <c r="S318" s="28"/>
      <c r="T318" s="27"/>
      <c r="U318" s="27"/>
      <c r="V318" s="27"/>
      <c r="W318" s="27"/>
      <c r="X318" s="27"/>
      <c r="Y318" s="27"/>
      <c r="Z318" s="6"/>
      <c r="AA318" s="30"/>
      <c r="AB318" s="30"/>
      <c r="AC318" s="30"/>
      <c r="AD318" s="6"/>
      <c r="AE318" s="26"/>
      <c r="AF318" s="27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8"/>
      <c r="AR318" s="27"/>
      <c r="AS318" s="27"/>
      <c r="AT318" s="73"/>
      <c r="AU318" s="27"/>
    </row>
    <row r="319" spans="2:47" ht="12.75" customHeight="1">
      <c r="B319" s="30"/>
      <c r="C319" s="30"/>
      <c r="D319" s="30"/>
      <c r="E319" s="6"/>
      <c r="F319" s="26"/>
      <c r="G319" s="27"/>
      <c r="H319" s="24"/>
      <c r="I319" s="24"/>
      <c r="J319" s="24"/>
      <c r="K319" s="28"/>
      <c r="L319" s="27"/>
      <c r="M319" s="27"/>
      <c r="N319" s="73"/>
      <c r="O319" s="27"/>
      <c r="P319" s="24"/>
      <c r="Q319" s="24"/>
      <c r="R319" s="24"/>
      <c r="S319" s="28"/>
      <c r="T319" s="27"/>
      <c r="U319" s="27"/>
      <c r="V319" s="27"/>
      <c r="W319" s="27"/>
      <c r="X319" s="27"/>
      <c r="Y319" s="27"/>
      <c r="Z319" s="6"/>
      <c r="AA319" s="30"/>
      <c r="AB319" s="30"/>
      <c r="AC319" s="30"/>
      <c r="AD319" s="6"/>
      <c r="AE319" s="26"/>
      <c r="AF319" s="27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8"/>
      <c r="AR319" s="27"/>
      <c r="AS319" s="27"/>
      <c r="AT319" s="73"/>
      <c r="AU319" s="27"/>
    </row>
    <row r="320" spans="2:47" ht="12.75" customHeight="1">
      <c r="B320" s="30"/>
      <c r="C320" s="30"/>
      <c r="D320" s="30"/>
      <c r="E320" s="6"/>
      <c r="F320" s="26"/>
      <c r="G320" s="27"/>
      <c r="H320" s="24"/>
      <c r="I320" s="24"/>
      <c r="J320" s="24"/>
      <c r="K320" s="28"/>
      <c r="L320" s="27"/>
      <c r="M320" s="27"/>
      <c r="N320" s="73"/>
      <c r="O320" s="27"/>
      <c r="P320" s="24"/>
      <c r="Q320" s="24"/>
      <c r="R320" s="24"/>
      <c r="S320" s="28"/>
      <c r="T320" s="27"/>
      <c r="U320" s="27"/>
      <c r="V320" s="27"/>
      <c r="W320" s="27"/>
      <c r="X320" s="27"/>
      <c r="Y320" s="27"/>
      <c r="Z320" s="6"/>
      <c r="AA320" s="30"/>
      <c r="AB320" s="30"/>
      <c r="AC320" s="30"/>
      <c r="AD320" s="6"/>
      <c r="AE320" s="26"/>
      <c r="AF320" s="27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8"/>
      <c r="AR320" s="27"/>
      <c r="AS320" s="27"/>
      <c r="AT320" s="73"/>
      <c r="AU320" s="27"/>
    </row>
    <row r="321" spans="2:47" ht="12.75" customHeight="1">
      <c r="B321" s="30"/>
      <c r="C321" s="30"/>
      <c r="D321" s="30"/>
      <c r="E321" s="6"/>
      <c r="F321" s="26"/>
      <c r="G321" s="27"/>
      <c r="H321" s="24"/>
      <c r="I321" s="24"/>
      <c r="J321" s="24"/>
      <c r="K321" s="28"/>
      <c r="L321" s="27"/>
      <c r="M321" s="27"/>
      <c r="N321" s="73"/>
      <c r="O321" s="27"/>
      <c r="P321" s="24"/>
      <c r="Q321" s="24"/>
      <c r="R321" s="24"/>
      <c r="S321" s="28"/>
      <c r="T321" s="27"/>
      <c r="U321" s="27"/>
      <c r="V321" s="27"/>
      <c r="W321" s="27"/>
      <c r="X321" s="27"/>
      <c r="Y321" s="27"/>
      <c r="Z321" s="6"/>
      <c r="AA321" s="30"/>
      <c r="AB321" s="30"/>
      <c r="AC321" s="30"/>
      <c r="AD321" s="6"/>
      <c r="AE321" s="26"/>
      <c r="AF321" s="27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8"/>
      <c r="AR321" s="27"/>
      <c r="AS321" s="27"/>
      <c r="AT321" s="73"/>
      <c r="AU321" s="27"/>
    </row>
    <row r="322" spans="2:47" ht="12.75" customHeight="1">
      <c r="B322" s="30"/>
      <c r="C322" s="30"/>
      <c r="D322" s="30"/>
      <c r="E322" s="6"/>
      <c r="F322" s="26"/>
      <c r="G322" s="27"/>
      <c r="H322" s="24"/>
      <c r="I322" s="24"/>
      <c r="J322" s="24"/>
      <c r="K322" s="28"/>
      <c r="L322" s="27"/>
      <c r="M322" s="27"/>
      <c r="N322" s="73"/>
      <c r="O322" s="27"/>
      <c r="P322" s="24"/>
      <c r="Q322" s="24"/>
      <c r="R322" s="24"/>
      <c r="S322" s="28"/>
      <c r="T322" s="27"/>
      <c r="U322" s="27"/>
      <c r="V322" s="27"/>
      <c r="W322" s="27"/>
      <c r="X322" s="27"/>
      <c r="Y322" s="27"/>
      <c r="Z322" s="6"/>
      <c r="AA322" s="30"/>
      <c r="AB322" s="30"/>
      <c r="AC322" s="30"/>
      <c r="AD322" s="6"/>
      <c r="AE322" s="26"/>
      <c r="AF322" s="27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8"/>
      <c r="AR322" s="27"/>
      <c r="AS322" s="27"/>
      <c r="AT322" s="73"/>
      <c r="AU322" s="27"/>
    </row>
    <row r="323" spans="2:47" ht="12.75" customHeight="1">
      <c r="B323" s="30"/>
      <c r="C323" s="30"/>
      <c r="D323" s="30"/>
      <c r="E323" s="6"/>
      <c r="F323" s="26"/>
      <c r="G323" s="27"/>
      <c r="H323" s="24"/>
      <c r="I323" s="24"/>
      <c r="J323" s="24"/>
      <c r="K323" s="28"/>
      <c r="L323" s="27"/>
      <c r="M323" s="27"/>
      <c r="N323" s="73"/>
      <c r="O323" s="27"/>
      <c r="P323" s="24"/>
      <c r="Q323" s="24"/>
      <c r="R323" s="24"/>
      <c r="S323" s="28"/>
      <c r="T323" s="27"/>
      <c r="U323" s="27"/>
      <c r="V323" s="27"/>
      <c r="W323" s="27"/>
      <c r="X323" s="27"/>
      <c r="Y323" s="27"/>
      <c r="Z323" s="6"/>
      <c r="AA323" s="30"/>
      <c r="AB323" s="30"/>
      <c r="AC323" s="30"/>
      <c r="AD323" s="6"/>
      <c r="AE323" s="26"/>
      <c r="AF323" s="27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8"/>
      <c r="AR323" s="27"/>
      <c r="AS323" s="27"/>
      <c r="AT323" s="73"/>
      <c r="AU323" s="27"/>
    </row>
    <row r="324" spans="2:47" ht="12.75" customHeight="1">
      <c r="B324" s="30"/>
      <c r="C324" s="30"/>
      <c r="D324" s="30"/>
      <c r="E324" s="6"/>
      <c r="F324" s="26"/>
      <c r="G324" s="27"/>
      <c r="H324" s="24"/>
      <c r="I324" s="24"/>
      <c r="J324" s="24"/>
      <c r="K324" s="28"/>
      <c r="L324" s="27"/>
      <c r="M324" s="27"/>
      <c r="N324" s="73"/>
      <c r="O324" s="27"/>
      <c r="P324" s="24"/>
      <c r="Q324" s="24"/>
      <c r="R324" s="24"/>
      <c r="S324" s="28"/>
      <c r="T324" s="27"/>
      <c r="U324" s="27"/>
      <c r="V324" s="27"/>
      <c r="W324" s="27"/>
      <c r="X324" s="27"/>
      <c r="Y324" s="27"/>
      <c r="Z324" s="6"/>
      <c r="AA324" s="30"/>
      <c r="AB324" s="30"/>
      <c r="AC324" s="30"/>
      <c r="AD324" s="6"/>
      <c r="AE324" s="26"/>
      <c r="AF324" s="27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8"/>
      <c r="AR324" s="27"/>
      <c r="AS324" s="27"/>
      <c r="AT324" s="73"/>
      <c r="AU324" s="27"/>
    </row>
    <row r="325" spans="2:47" ht="12.75" customHeight="1">
      <c r="B325" s="30"/>
      <c r="C325" s="30"/>
      <c r="D325" s="30"/>
      <c r="E325" s="6"/>
      <c r="F325" s="26"/>
      <c r="G325" s="27"/>
      <c r="H325" s="24"/>
      <c r="I325" s="24"/>
      <c r="J325" s="24"/>
      <c r="K325" s="28"/>
      <c r="L325" s="27"/>
      <c r="M325" s="27"/>
      <c r="N325" s="73"/>
      <c r="O325" s="27"/>
      <c r="P325" s="24"/>
      <c r="Q325" s="24"/>
      <c r="R325" s="24"/>
      <c r="S325" s="28"/>
      <c r="T325" s="27"/>
      <c r="U325" s="27"/>
      <c r="V325" s="27"/>
      <c r="W325" s="27"/>
      <c r="X325" s="27"/>
      <c r="Y325" s="27"/>
      <c r="Z325" s="6"/>
      <c r="AA325" s="30"/>
      <c r="AB325" s="30"/>
      <c r="AC325" s="30"/>
      <c r="AD325" s="6"/>
      <c r="AE325" s="26"/>
      <c r="AF325" s="27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8"/>
      <c r="AR325" s="27"/>
      <c r="AS325" s="27"/>
      <c r="AT325" s="73"/>
      <c r="AU325" s="27"/>
    </row>
    <row r="326" spans="2:47" ht="12.75" customHeight="1">
      <c r="B326" s="30"/>
      <c r="C326" s="30"/>
      <c r="D326" s="30"/>
      <c r="E326" s="6"/>
      <c r="F326" s="26"/>
      <c r="G326" s="27"/>
      <c r="H326" s="24"/>
      <c r="I326" s="24"/>
      <c r="J326" s="24"/>
      <c r="K326" s="28"/>
      <c r="L326" s="27"/>
      <c r="M326" s="27"/>
      <c r="N326" s="73"/>
      <c r="O326" s="27"/>
      <c r="P326" s="24"/>
      <c r="Q326" s="24"/>
      <c r="R326" s="24"/>
      <c r="S326" s="28"/>
      <c r="T326" s="27"/>
      <c r="U326" s="27"/>
      <c r="V326" s="27"/>
      <c r="W326" s="27"/>
      <c r="X326" s="27"/>
      <c r="Y326" s="27"/>
      <c r="Z326" s="6"/>
      <c r="AA326" s="30"/>
      <c r="AB326" s="30"/>
      <c r="AC326" s="30"/>
      <c r="AD326" s="6"/>
      <c r="AE326" s="26"/>
      <c r="AF326" s="27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8"/>
      <c r="AR326" s="27"/>
      <c r="AS326" s="27"/>
      <c r="AT326" s="73"/>
      <c r="AU326" s="27"/>
    </row>
    <row r="327" spans="2:47" ht="12.75" customHeight="1">
      <c r="B327" s="30"/>
      <c r="C327" s="30"/>
      <c r="D327" s="30"/>
      <c r="E327" s="6"/>
      <c r="F327" s="26"/>
      <c r="G327" s="27"/>
      <c r="H327" s="24"/>
      <c r="I327" s="24"/>
      <c r="J327" s="24"/>
      <c r="K327" s="28"/>
      <c r="L327" s="27"/>
      <c r="M327" s="27"/>
      <c r="N327" s="73"/>
      <c r="O327" s="27"/>
      <c r="P327" s="24"/>
      <c r="Q327" s="24"/>
      <c r="R327" s="24"/>
      <c r="S327" s="28"/>
      <c r="T327" s="27"/>
      <c r="U327" s="27"/>
      <c r="V327" s="27"/>
      <c r="W327" s="27"/>
      <c r="X327" s="27"/>
      <c r="Y327" s="27"/>
      <c r="Z327" s="6"/>
      <c r="AA327" s="30"/>
      <c r="AB327" s="30"/>
      <c r="AC327" s="30"/>
      <c r="AD327" s="6"/>
      <c r="AE327" s="26"/>
      <c r="AF327" s="27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8"/>
      <c r="AR327" s="27"/>
      <c r="AS327" s="27"/>
      <c r="AT327" s="73"/>
      <c r="AU327" s="27"/>
    </row>
    <row r="328" spans="2:47" ht="12.75" customHeight="1">
      <c r="B328" s="30"/>
      <c r="C328" s="30"/>
      <c r="D328" s="30"/>
      <c r="E328" s="6"/>
      <c r="F328" s="26"/>
      <c r="G328" s="27"/>
      <c r="H328" s="24"/>
      <c r="I328" s="24"/>
      <c r="J328" s="24"/>
      <c r="K328" s="28"/>
      <c r="L328" s="27"/>
      <c r="M328" s="27"/>
      <c r="N328" s="73"/>
      <c r="O328" s="27"/>
      <c r="P328" s="24"/>
      <c r="Q328" s="24"/>
      <c r="R328" s="24"/>
      <c r="S328" s="28"/>
      <c r="T328" s="27"/>
      <c r="U328" s="27"/>
      <c r="V328" s="27"/>
      <c r="W328" s="27"/>
      <c r="X328" s="27"/>
      <c r="Y328" s="27"/>
      <c r="Z328" s="6"/>
      <c r="AA328" s="30"/>
      <c r="AB328" s="30"/>
      <c r="AC328" s="30"/>
      <c r="AD328" s="6"/>
      <c r="AE328" s="26"/>
      <c r="AF328" s="27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8"/>
      <c r="AR328" s="27"/>
      <c r="AS328" s="27"/>
      <c r="AT328" s="73"/>
      <c r="AU328" s="27"/>
    </row>
    <row r="329" spans="2:47" ht="12.75" customHeight="1">
      <c r="B329" s="30"/>
      <c r="C329" s="30"/>
      <c r="D329" s="30"/>
      <c r="E329" s="6"/>
      <c r="F329" s="26"/>
      <c r="G329" s="27"/>
      <c r="H329" s="24"/>
      <c r="I329" s="24"/>
      <c r="J329" s="24"/>
      <c r="K329" s="28"/>
      <c r="L329" s="27"/>
      <c r="M329" s="27"/>
      <c r="N329" s="73"/>
      <c r="O329" s="27"/>
      <c r="P329" s="24"/>
      <c r="Q329" s="24"/>
      <c r="R329" s="24"/>
      <c r="S329" s="28"/>
      <c r="T329" s="27"/>
      <c r="U329" s="27"/>
      <c r="V329" s="27"/>
      <c r="W329" s="27"/>
      <c r="X329" s="27"/>
      <c r="Y329" s="27"/>
      <c r="Z329" s="6"/>
      <c r="AA329" s="30"/>
      <c r="AB329" s="30"/>
      <c r="AC329" s="30"/>
      <c r="AD329" s="6"/>
      <c r="AE329" s="26"/>
      <c r="AF329" s="27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8"/>
      <c r="AR329" s="27"/>
      <c r="AS329" s="27"/>
      <c r="AT329" s="73"/>
      <c r="AU329" s="27"/>
    </row>
    <row r="330" spans="2:47" ht="12.75" customHeight="1">
      <c r="B330" s="30"/>
      <c r="C330" s="30"/>
      <c r="D330" s="30"/>
      <c r="E330" s="6"/>
      <c r="F330" s="26"/>
      <c r="G330" s="27"/>
      <c r="H330" s="24"/>
      <c r="I330" s="24"/>
      <c r="J330" s="24"/>
      <c r="K330" s="28"/>
      <c r="L330" s="27"/>
      <c r="M330" s="27"/>
      <c r="N330" s="73"/>
      <c r="O330" s="27"/>
      <c r="P330" s="24"/>
      <c r="Q330" s="24"/>
      <c r="R330" s="24"/>
      <c r="S330" s="28"/>
      <c r="T330" s="27"/>
      <c r="U330" s="27"/>
      <c r="V330" s="27"/>
      <c r="W330" s="27"/>
      <c r="X330" s="27"/>
      <c r="Y330" s="27"/>
      <c r="Z330" s="6"/>
      <c r="AA330" s="30"/>
      <c r="AB330" s="30"/>
      <c r="AC330" s="30"/>
      <c r="AD330" s="6"/>
      <c r="AE330" s="26"/>
      <c r="AF330" s="27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8"/>
      <c r="AR330" s="27"/>
      <c r="AS330" s="27"/>
      <c r="AT330" s="73"/>
      <c r="AU330" s="27"/>
    </row>
    <row r="331" spans="2:47" ht="12.75" customHeight="1">
      <c r="B331" s="30"/>
      <c r="C331" s="30"/>
      <c r="D331" s="30"/>
      <c r="E331" s="6"/>
      <c r="F331" s="26"/>
      <c r="G331" s="27"/>
      <c r="H331" s="24"/>
      <c r="I331" s="24"/>
      <c r="J331" s="24"/>
      <c r="K331" s="28"/>
      <c r="L331" s="27"/>
      <c r="M331" s="27"/>
      <c r="N331" s="73"/>
      <c r="O331" s="27"/>
      <c r="P331" s="24"/>
      <c r="Q331" s="24"/>
      <c r="R331" s="24"/>
      <c r="S331" s="28"/>
      <c r="T331" s="27"/>
      <c r="U331" s="27"/>
      <c r="V331" s="27"/>
      <c r="W331" s="27"/>
      <c r="X331" s="27"/>
      <c r="Y331" s="27"/>
      <c r="Z331" s="6"/>
      <c r="AA331" s="30"/>
      <c r="AB331" s="30"/>
      <c r="AC331" s="30"/>
      <c r="AD331" s="6"/>
      <c r="AE331" s="26"/>
      <c r="AF331" s="27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8"/>
      <c r="AR331" s="27"/>
      <c r="AS331" s="27"/>
      <c r="AT331" s="73"/>
      <c r="AU331" s="27"/>
    </row>
    <row r="332" spans="2:47" ht="12.75" customHeight="1">
      <c r="B332" s="30"/>
      <c r="C332" s="30"/>
      <c r="D332" s="30"/>
      <c r="E332" s="6"/>
      <c r="F332" s="26"/>
      <c r="G332" s="27"/>
      <c r="H332" s="24"/>
      <c r="I332" s="24"/>
      <c r="J332" s="24"/>
      <c r="K332" s="28"/>
      <c r="L332" s="27"/>
      <c r="M332" s="27"/>
      <c r="N332" s="73"/>
      <c r="O332" s="27"/>
      <c r="P332" s="24"/>
      <c r="Q332" s="24"/>
      <c r="R332" s="24"/>
      <c r="S332" s="28"/>
      <c r="T332" s="27"/>
      <c r="U332" s="27"/>
      <c r="V332" s="27"/>
      <c r="W332" s="27"/>
      <c r="X332" s="27"/>
      <c r="Y332" s="27"/>
      <c r="Z332" s="6"/>
      <c r="AA332" s="30"/>
      <c r="AB332" s="30"/>
      <c r="AC332" s="30"/>
      <c r="AD332" s="6"/>
      <c r="AE332" s="26"/>
      <c r="AF332" s="27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8"/>
      <c r="AR332" s="27"/>
      <c r="AS332" s="27"/>
      <c r="AT332" s="73"/>
      <c r="AU332" s="27"/>
    </row>
    <row r="333" spans="2:47" ht="12.75" customHeight="1">
      <c r="B333" s="30"/>
      <c r="C333" s="30"/>
      <c r="D333" s="30"/>
      <c r="E333" s="6"/>
      <c r="F333" s="26"/>
      <c r="G333" s="27"/>
      <c r="H333" s="24"/>
      <c r="I333" s="24"/>
      <c r="J333" s="24"/>
      <c r="K333" s="28"/>
      <c r="L333" s="27"/>
      <c r="M333" s="27"/>
      <c r="N333" s="73"/>
      <c r="O333" s="27"/>
      <c r="P333" s="24"/>
      <c r="Q333" s="24"/>
      <c r="R333" s="24"/>
      <c r="S333" s="28"/>
      <c r="T333" s="27"/>
      <c r="U333" s="27"/>
      <c r="V333" s="27"/>
      <c r="W333" s="27"/>
      <c r="X333" s="27"/>
      <c r="Y333" s="27"/>
      <c r="Z333" s="6"/>
      <c r="AA333" s="30"/>
      <c r="AB333" s="30"/>
      <c r="AC333" s="30"/>
      <c r="AD333" s="6"/>
      <c r="AE333" s="26"/>
      <c r="AF333" s="27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8"/>
      <c r="AR333" s="27"/>
      <c r="AS333" s="27"/>
      <c r="AT333" s="73"/>
      <c r="AU333" s="27"/>
    </row>
    <row r="334" spans="2:47" ht="12.75" customHeight="1">
      <c r="B334" s="30"/>
      <c r="C334" s="30"/>
      <c r="D334" s="30"/>
      <c r="E334" s="6"/>
      <c r="F334" s="26"/>
      <c r="G334" s="27"/>
      <c r="H334" s="24"/>
      <c r="I334" s="24"/>
      <c r="J334" s="24"/>
      <c r="K334" s="28"/>
      <c r="L334" s="27"/>
      <c r="M334" s="27"/>
      <c r="N334" s="73"/>
      <c r="O334" s="27"/>
      <c r="P334" s="24"/>
      <c r="Q334" s="24"/>
      <c r="R334" s="24"/>
      <c r="S334" s="28"/>
      <c r="T334" s="27"/>
      <c r="U334" s="27"/>
      <c r="V334" s="27"/>
      <c r="W334" s="27"/>
      <c r="X334" s="27"/>
      <c r="Y334" s="27"/>
      <c r="Z334" s="6"/>
      <c r="AA334" s="30"/>
      <c r="AB334" s="30"/>
      <c r="AC334" s="30"/>
      <c r="AD334" s="6"/>
      <c r="AE334" s="26"/>
      <c r="AF334" s="27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8"/>
      <c r="AR334" s="27"/>
      <c r="AS334" s="27"/>
      <c r="AT334" s="73"/>
      <c r="AU334" s="27"/>
    </row>
    <row r="335" spans="2:47" ht="12.75" customHeight="1">
      <c r="B335" s="30"/>
      <c r="C335" s="30"/>
      <c r="D335" s="30"/>
      <c r="E335" s="6"/>
      <c r="F335" s="26"/>
      <c r="G335" s="27"/>
      <c r="H335" s="24"/>
      <c r="I335" s="24"/>
      <c r="J335" s="24"/>
      <c r="K335" s="28"/>
      <c r="L335" s="27"/>
      <c r="M335" s="27"/>
      <c r="N335" s="73"/>
      <c r="O335" s="27"/>
      <c r="P335" s="24"/>
      <c r="Q335" s="24"/>
      <c r="R335" s="24"/>
      <c r="S335" s="28"/>
      <c r="T335" s="27"/>
      <c r="U335" s="27"/>
      <c r="V335" s="27"/>
      <c r="W335" s="27"/>
      <c r="X335" s="27"/>
      <c r="Y335" s="27"/>
      <c r="Z335" s="6"/>
      <c r="AA335" s="30"/>
      <c r="AB335" s="30"/>
      <c r="AC335" s="30"/>
      <c r="AD335" s="6"/>
      <c r="AE335" s="26"/>
      <c r="AF335" s="27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8"/>
      <c r="AR335" s="27"/>
      <c r="AS335" s="27"/>
      <c r="AT335" s="73"/>
      <c r="AU335" s="27"/>
    </row>
    <row r="336" spans="2:47" ht="12.75" customHeight="1">
      <c r="B336" s="30"/>
      <c r="C336" s="30"/>
      <c r="D336" s="30"/>
      <c r="E336" s="6"/>
      <c r="F336" s="26"/>
      <c r="G336" s="27"/>
      <c r="H336" s="24"/>
      <c r="I336" s="24"/>
      <c r="J336" s="24"/>
      <c r="K336" s="28"/>
      <c r="L336" s="27"/>
      <c r="M336" s="27"/>
      <c r="N336" s="73"/>
      <c r="O336" s="27"/>
      <c r="P336" s="24"/>
      <c r="Q336" s="24"/>
      <c r="R336" s="24"/>
      <c r="S336" s="28"/>
      <c r="T336" s="27"/>
      <c r="U336" s="27"/>
      <c r="V336" s="27"/>
      <c r="W336" s="27"/>
      <c r="X336" s="27"/>
      <c r="Y336" s="27"/>
      <c r="Z336" s="6"/>
      <c r="AA336" s="30"/>
      <c r="AB336" s="30"/>
      <c r="AC336" s="30"/>
      <c r="AD336" s="6"/>
      <c r="AE336" s="26"/>
      <c r="AF336" s="27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8"/>
      <c r="AR336" s="27"/>
      <c r="AS336" s="27"/>
      <c r="AT336" s="73"/>
      <c r="AU336" s="27"/>
    </row>
    <row r="337" spans="2:47" ht="12.75" customHeight="1">
      <c r="B337" s="30"/>
      <c r="C337" s="30"/>
      <c r="D337" s="30"/>
      <c r="E337" s="6"/>
      <c r="F337" s="26"/>
      <c r="G337" s="27"/>
      <c r="H337" s="24"/>
      <c r="I337" s="24"/>
      <c r="J337" s="24"/>
      <c r="K337" s="28"/>
      <c r="L337" s="27"/>
      <c r="M337" s="27"/>
      <c r="N337" s="73"/>
      <c r="O337" s="27"/>
      <c r="P337" s="24"/>
      <c r="Q337" s="24"/>
      <c r="R337" s="24"/>
      <c r="S337" s="28"/>
      <c r="T337" s="27"/>
      <c r="U337" s="27"/>
      <c r="V337" s="27"/>
      <c r="W337" s="27"/>
      <c r="X337" s="27"/>
      <c r="Y337" s="27"/>
      <c r="Z337" s="6"/>
      <c r="AA337" s="30"/>
      <c r="AB337" s="30"/>
      <c r="AC337" s="30"/>
      <c r="AD337" s="6"/>
      <c r="AE337" s="26"/>
      <c r="AF337" s="27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8"/>
      <c r="AR337" s="27"/>
      <c r="AS337" s="27"/>
      <c r="AT337" s="73"/>
      <c r="AU337" s="27"/>
    </row>
    <row r="338" spans="2:47" ht="12.75" customHeight="1">
      <c r="B338" s="30"/>
      <c r="C338" s="30"/>
      <c r="D338" s="30"/>
      <c r="E338" s="6"/>
      <c r="F338" s="26"/>
      <c r="G338" s="27"/>
      <c r="H338" s="24"/>
      <c r="I338" s="24"/>
      <c r="J338" s="24"/>
      <c r="K338" s="28"/>
      <c r="L338" s="27"/>
      <c r="M338" s="27"/>
      <c r="N338" s="73"/>
      <c r="O338" s="27"/>
      <c r="P338" s="24"/>
      <c r="Q338" s="24"/>
      <c r="R338" s="24"/>
      <c r="S338" s="28"/>
      <c r="T338" s="27"/>
      <c r="U338" s="27"/>
      <c r="V338" s="27"/>
      <c r="W338" s="27"/>
      <c r="X338" s="27"/>
      <c r="Y338" s="27"/>
      <c r="Z338" s="6"/>
      <c r="AA338" s="30"/>
      <c r="AB338" s="30"/>
      <c r="AC338" s="30"/>
      <c r="AD338" s="6"/>
      <c r="AE338" s="26"/>
      <c r="AF338" s="27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8"/>
      <c r="AR338" s="27"/>
      <c r="AS338" s="27"/>
      <c r="AT338" s="73"/>
      <c r="AU338" s="27"/>
    </row>
    <row r="339" spans="2:47" ht="12.75" customHeight="1">
      <c r="B339" s="30"/>
      <c r="C339" s="30"/>
      <c r="D339" s="30"/>
      <c r="E339" s="6"/>
      <c r="F339" s="26"/>
      <c r="G339" s="27"/>
      <c r="H339" s="24"/>
      <c r="I339" s="24"/>
      <c r="J339" s="24"/>
      <c r="K339" s="28"/>
      <c r="L339" s="27"/>
      <c r="M339" s="27"/>
      <c r="N339" s="73"/>
      <c r="O339" s="27"/>
      <c r="P339" s="24"/>
      <c r="Q339" s="24"/>
      <c r="R339" s="24"/>
      <c r="S339" s="28"/>
      <c r="T339" s="27"/>
      <c r="U339" s="27"/>
      <c r="V339" s="27"/>
      <c r="W339" s="27"/>
      <c r="X339" s="27"/>
      <c r="Y339" s="27"/>
      <c r="Z339" s="6"/>
      <c r="AA339" s="30"/>
      <c r="AB339" s="30"/>
      <c r="AC339" s="30"/>
      <c r="AD339" s="6"/>
      <c r="AE339" s="26"/>
      <c r="AF339" s="27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8"/>
      <c r="AR339" s="27"/>
      <c r="AS339" s="27"/>
      <c r="AT339" s="73"/>
      <c r="AU339" s="27"/>
    </row>
    <row r="340" spans="2:47" ht="12.75" customHeight="1">
      <c r="B340" s="30"/>
      <c r="C340" s="30"/>
      <c r="D340" s="30"/>
      <c r="E340" s="6"/>
      <c r="F340" s="26"/>
      <c r="G340" s="27"/>
      <c r="H340" s="24"/>
      <c r="I340" s="24"/>
      <c r="J340" s="24"/>
      <c r="K340" s="28"/>
      <c r="L340" s="27"/>
      <c r="M340" s="27"/>
      <c r="N340" s="73"/>
      <c r="O340" s="27"/>
      <c r="P340" s="24"/>
      <c r="Q340" s="24"/>
      <c r="R340" s="24"/>
      <c r="S340" s="28"/>
      <c r="T340" s="27"/>
      <c r="U340" s="27"/>
      <c r="V340" s="27"/>
      <c r="W340" s="27"/>
      <c r="X340" s="27"/>
      <c r="Y340" s="27"/>
      <c r="Z340" s="6"/>
      <c r="AA340" s="30"/>
      <c r="AB340" s="30"/>
      <c r="AC340" s="30"/>
      <c r="AD340" s="6"/>
      <c r="AE340" s="26"/>
      <c r="AF340" s="27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8"/>
      <c r="AR340" s="27"/>
      <c r="AS340" s="27"/>
      <c r="AT340" s="73"/>
      <c r="AU340" s="27"/>
    </row>
    <row r="341" spans="2:47" ht="12.75" customHeight="1">
      <c r="B341" s="30"/>
      <c r="C341" s="30"/>
      <c r="D341" s="30"/>
      <c r="E341" s="6"/>
      <c r="F341" s="26"/>
      <c r="G341" s="27"/>
      <c r="H341" s="24"/>
      <c r="I341" s="24"/>
      <c r="J341" s="24"/>
      <c r="K341" s="28"/>
      <c r="L341" s="27"/>
      <c r="M341" s="27"/>
      <c r="N341" s="73"/>
      <c r="O341" s="27"/>
      <c r="P341" s="24"/>
      <c r="Q341" s="24"/>
      <c r="R341" s="24"/>
      <c r="S341" s="28"/>
      <c r="T341" s="27"/>
      <c r="U341" s="27"/>
      <c r="V341" s="27"/>
      <c r="W341" s="27"/>
      <c r="X341" s="27"/>
      <c r="Y341" s="27"/>
      <c r="Z341" s="6"/>
      <c r="AA341" s="30"/>
      <c r="AB341" s="30"/>
      <c r="AC341" s="30"/>
      <c r="AD341" s="6"/>
      <c r="AE341" s="26"/>
      <c r="AF341" s="27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8"/>
      <c r="AR341" s="27"/>
      <c r="AS341" s="27"/>
      <c r="AT341" s="73"/>
      <c r="AU341" s="27"/>
    </row>
    <row r="342" spans="2:47" ht="12.75" customHeight="1">
      <c r="B342" s="30"/>
      <c r="C342" s="30"/>
      <c r="D342" s="30"/>
      <c r="E342" s="6"/>
      <c r="F342" s="26"/>
      <c r="G342" s="27"/>
      <c r="H342" s="24"/>
      <c r="I342" s="24"/>
      <c r="J342" s="24"/>
      <c r="K342" s="28"/>
      <c r="L342" s="27"/>
      <c r="M342" s="27"/>
      <c r="N342" s="73"/>
      <c r="O342" s="27"/>
      <c r="P342" s="24"/>
      <c r="Q342" s="24"/>
      <c r="R342" s="24"/>
      <c r="S342" s="28"/>
      <c r="T342" s="27"/>
      <c r="U342" s="27"/>
      <c r="V342" s="27"/>
      <c r="W342" s="27"/>
      <c r="X342" s="27"/>
      <c r="Y342" s="27"/>
      <c r="Z342" s="6"/>
      <c r="AA342" s="30"/>
      <c r="AB342" s="30"/>
      <c r="AC342" s="30"/>
      <c r="AD342" s="6"/>
      <c r="AE342" s="26"/>
      <c r="AF342" s="27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8"/>
      <c r="AR342" s="27"/>
      <c r="AS342" s="27"/>
      <c r="AT342" s="73"/>
      <c r="AU342" s="27"/>
    </row>
    <row r="343" spans="2:47" ht="12.75" customHeight="1">
      <c r="B343" s="30"/>
      <c r="C343" s="30"/>
      <c r="D343" s="30"/>
      <c r="E343" s="6"/>
      <c r="F343" s="26"/>
      <c r="G343" s="27"/>
      <c r="H343" s="24"/>
      <c r="I343" s="24"/>
      <c r="J343" s="24"/>
      <c r="K343" s="28"/>
      <c r="L343" s="27"/>
      <c r="M343" s="27"/>
      <c r="N343" s="73"/>
      <c r="O343" s="27"/>
      <c r="P343" s="24"/>
      <c r="Q343" s="24"/>
      <c r="R343" s="24"/>
      <c r="S343" s="28"/>
      <c r="T343" s="27"/>
      <c r="U343" s="27"/>
      <c r="V343" s="27"/>
      <c r="W343" s="27"/>
      <c r="X343" s="27"/>
      <c r="Y343" s="27"/>
      <c r="Z343" s="6"/>
      <c r="AA343" s="30"/>
      <c r="AB343" s="30"/>
      <c r="AC343" s="30"/>
      <c r="AD343" s="6"/>
      <c r="AE343" s="26"/>
      <c r="AF343" s="27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8"/>
      <c r="AR343" s="27"/>
      <c r="AS343" s="27"/>
      <c r="AT343" s="73"/>
      <c r="AU343" s="27"/>
    </row>
    <row r="344" spans="2:47" ht="12.75" customHeight="1">
      <c r="B344" s="30"/>
      <c r="C344" s="30"/>
      <c r="D344" s="30"/>
      <c r="E344" s="6"/>
      <c r="F344" s="26"/>
      <c r="G344" s="27"/>
      <c r="H344" s="24"/>
      <c r="I344" s="24"/>
      <c r="J344" s="24"/>
      <c r="K344" s="28"/>
      <c r="L344" s="27"/>
      <c r="M344" s="27"/>
      <c r="N344" s="73"/>
      <c r="O344" s="27"/>
      <c r="P344" s="24"/>
      <c r="Q344" s="24"/>
      <c r="R344" s="24"/>
      <c r="S344" s="28"/>
      <c r="T344" s="27"/>
      <c r="U344" s="27"/>
      <c r="V344" s="27"/>
      <c r="W344" s="27"/>
      <c r="X344" s="27"/>
      <c r="Y344" s="27"/>
      <c r="Z344" s="6"/>
      <c r="AA344" s="30"/>
      <c r="AB344" s="30"/>
      <c r="AC344" s="30"/>
      <c r="AD344" s="6"/>
      <c r="AE344" s="26"/>
      <c r="AF344" s="27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8"/>
      <c r="AR344" s="27"/>
      <c r="AS344" s="27"/>
      <c r="AT344" s="73"/>
      <c r="AU344" s="27"/>
    </row>
    <row r="345" spans="2:47" ht="12.75" customHeight="1">
      <c r="B345" s="30"/>
      <c r="C345" s="30"/>
      <c r="D345" s="30"/>
      <c r="E345" s="6"/>
      <c r="F345" s="26"/>
      <c r="G345" s="27"/>
      <c r="H345" s="24"/>
      <c r="I345" s="24"/>
      <c r="J345" s="24"/>
      <c r="K345" s="28"/>
      <c r="L345" s="27"/>
      <c r="M345" s="27"/>
      <c r="N345" s="73"/>
      <c r="O345" s="27"/>
      <c r="P345" s="24"/>
      <c r="Q345" s="24"/>
      <c r="R345" s="24"/>
      <c r="S345" s="28"/>
      <c r="T345" s="27"/>
      <c r="U345" s="27"/>
      <c r="V345" s="27"/>
      <c r="W345" s="27"/>
      <c r="X345" s="27"/>
      <c r="Y345" s="27"/>
      <c r="Z345" s="6"/>
      <c r="AA345" s="30"/>
      <c r="AB345" s="30"/>
      <c r="AC345" s="30"/>
      <c r="AD345" s="6"/>
      <c r="AE345" s="26"/>
      <c r="AF345" s="27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8"/>
      <c r="AR345" s="27"/>
      <c r="AS345" s="27"/>
      <c r="AT345" s="73"/>
      <c r="AU345" s="27"/>
    </row>
    <row r="346" spans="2:47" ht="12.75" customHeight="1">
      <c r="B346" s="30"/>
      <c r="C346" s="30"/>
      <c r="D346" s="30"/>
      <c r="E346" s="6"/>
      <c r="F346" s="26"/>
      <c r="G346" s="27"/>
      <c r="H346" s="24"/>
      <c r="I346" s="24"/>
      <c r="J346" s="24"/>
      <c r="K346" s="28"/>
      <c r="L346" s="27"/>
      <c r="M346" s="27"/>
      <c r="N346" s="73"/>
      <c r="O346" s="27"/>
      <c r="P346" s="24"/>
      <c r="Q346" s="24"/>
      <c r="R346" s="24"/>
      <c r="S346" s="28"/>
      <c r="T346" s="27"/>
      <c r="U346" s="27"/>
      <c r="V346" s="27"/>
      <c r="W346" s="27"/>
      <c r="X346" s="27"/>
      <c r="Y346" s="27"/>
      <c r="Z346" s="6"/>
      <c r="AA346" s="30"/>
      <c r="AB346" s="30"/>
      <c r="AC346" s="30"/>
      <c r="AD346" s="6"/>
      <c r="AE346" s="26"/>
      <c r="AF346" s="27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8"/>
      <c r="AR346" s="27"/>
      <c r="AS346" s="27"/>
      <c r="AT346" s="73"/>
      <c r="AU346" s="27"/>
    </row>
    <row r="347" spans="2:47" ht="12.75" customHeight="1">
      <c r="B347" s="30"/>
      <c r="C347" s="30"/>
      <c r="D347" s="30"/>
      <c r="E347" s="6"/>
      <c r="F347" s="26"/>
      <c r="G347" s="27"/>
      <c r="H347" s="24"/>
      <c r="I347" s="24"/>
      <c r="J347" s="24"/>
      <c r="K347" s="28"/>
      <c r="L347" s="27"/>
      <c r="M347" s="27"/>
      <c r="N347" s="73"/>
      <c r="O347" s="27"/>
      <c r="P347" s="24"/>
      <c r="Q347" s="24"/>
      <c r="R347" s="24"/>
      <c r="S347" s="28"/>
      <c r="T347" s="27"/>
      <c r="U347" s="27"/>
      <c r="V347" s="27"/>
      <c r="W347" s="27"/>
      <c r="X347" s="27"/>
      <c r="Y347" s="27"/>
      <c r="Z347" s="6"/>
      <c r="AA347" s="30"/>
      <c r="AB347" s="30"/>
      <c r="AC347" s="30"/>
      <c r="AD347" s="6"/>
      <c r="AE347" s="26"/>
      <c r="AF347" s="27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8"/>
      <c r="AR347" s="27"/>
      <c r="AS347" s="27"/>
      <c r="AT347" s="73"/>
      <c r="AU347" s="27"/>
    </row>
    <row r="348" spans="2:47" ht="12.75" customHeight="1">
      <c r="B348" s="30"/>
      <c r="C348" s="30"/>
      <c r="D348" s="30"/>
      <c r="E348" s="6"/>
      <c r="F348" s="26"/>
      <c r="G348" s="27"/>
      <c r="H348" s="24"/>
      <c r="I348" s="24"/>
      <c r="J348" s="24"/>
      <c r="K348" s="28"/>
      <c r="L348" s="27"/>
      <c r="M348" s="27"/>
      <c r="N348" s="73"/>
      <c r="O348" s="27"/>
      <c r="P348" s="24"/>
      <c r="Q348" s="24"/>
      <c r="R348" s="24"/>
      <c r="S348" s="28"/>
      <c r="T348" s="27"/>
      <c r="U348" s="27"/>
      <c r="V348" s="27"/>
      <c r="W348" s="27"/>
      <c r="X348" s="27"/>
      <c r="Y348" s="27"/>
      <c r="Z348" s="6"/>
      <c r="AA348" s="30"/>
      <c r="AB348" s="30"/>
      <c r="AC348" s="30"/>
      <c r="AD348" s="6"/>
      <c r="AE348" s="26"/>
      <c r="AF348" s="27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8"/>
      <c r="AR348" s="27"/>
      <c r="AS348" s="27"/>
      <c r="AT348" s="73"/>
      <c r="AU348" s="27"/>
    </row>
    <row r="349" spans="2:47" ht="12.75" customHeight="1">
      <c r="B349" s="30"/>
      <c r="C349" s="30"/>
      <c r="D349" s="30"/>
      <c r="E349" s="6"/>
      <c r="F349" s="26"/>
      <c r="G349" s="27"/>
      <c r="H349" s="24"/>
      <c r="I349" s="24"/>
      <c r="J349" s="24"/>
      <c r="K349" s="28"/>
      <c r="L349" s="27"/>
      <c r="M349" s="27"/>
      <c r="N349" s="73"/>
      <c r="O349" s="27"/>
      <c r="P349" s="24"/>
      <c r="Q349" s="24"/>
      <c r="R349" s="24"/>
      <c r="S349" s="28"/>
      <c r="T349" s="27"/>
      <c r="U349" s="27"/>
      <c r="V349" s="27"/>
      <c r="W349" s="27"/>
      <c r="X349" s="27"/>
      <c r="Y349" s="27"/>
      <c r="Z349" s="6"/>
      <c r="AA349" s="30"/>
      <c r="AB349" s="30"/>
      <c r="AC349" s="30"/>
      <c r="AD349" s="6"/>
      <c r="AE349" s="26"/>
      <c r="AF349" s="27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8"/>
      <c r="AR349" s="27"/>
      <c r="AS349" s="27"/>
      <c r="AT349" s="73"/>
      <c r="AU349" s="27"/>
    </row>
    <row r="350" spans="2:47" ht="12.75" customHeight="1">
      <c r="B350" s="30"/>
      <c r="C350" s="30"/>
      <c r="D350" s="30"/>
      <c r="E350" s="6"/>
      <c r="F350" s="26"/>
      <c r="G350" s="27"/>
      <c r="H350" s="24"/>
      <c r="I350" s="24"/>
      <c r="J350" s="24"/>
      <c r="K350" s="28"/>
      <c r="L350" s="27"/>
      <c r="M350" s="27"/>
      <c r="N350" s="73"/>
      <c r="O350" s="27"/>
      <c r="P350" s="24"/>
      <c r="Q350" s="24"/>
      <c r="R350" s="24"/>
      <c r="S350" s="28"/>
      <c r="T350" s="27"/>
      <c r="U350" s="27"/>
      <c r="V350" s="27"/>
      <c r="W350" s="27"/>
      <c r="X350" s="27"/>
      <c r="Y350" s="27"/>
      <c r="Z350" s="6"/>
      <c r="AA350" s="30"/>
      <c r="AB350" s="30"/>
      <c r="AC350" s="30"/>
      <c r="AD350" s="6"/>
      <c r="AE350" s="26"/>
      <c r="AF350" s="27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8"/>
      <c r="AR350" s="27"/>
      <c r="AS350" s="27"/>
      <c r="AT350" s="73"/>
      <c r="AU350" s="27"/>
    </row>
    <row r="351" spans="2:47" ht="12.75" customHeight="1">
      <c r="B351" s="30"/>
      <c r="C351" s="30"/>
      <c r="D351" s="30"/>
      <c r="E351" s="6"/>
      <c r="F351" s="26"/>
      <c r="G351" s="27"/>
      <c r="H351" s="24"/>
      <c r="I351" s="24"/>
      <c r="J351" s="24"/>
      <c r="K351" s="28"/>
      <c r="L351" s="27"/>
      <c r="M351" s="27"/>
      <c r="N351" s="73"/>
      <c r="O351" s="27"/>
      <c r="P351" s="24"/>
      <c r="Q351" s="24"/>
      <c r="R351" s="24"/>
      <c r="S351" s="28"/>
      <c r="T351" s="27"/>
      <c r="U351" s="27"/>
      <c r="V351" s="27"/>
      <c r="W351" s="27"/>
      <c r="X351" s="27"/>
      <c r="Y351" s="27"/>
      <c r="Z351" s="6"/>
      <c r="AA351" s="30"/>
      <c r="AB351" s="30"/>
      <c r="AC351" s="30"/>
      <c r="AD351" s="6"/>
      <c r="AE351" s="26"/>
      <c r="AF351" s="27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8"/>
      <c r="AR351" s="27"/>
      <c r="AS351" s="27"/>
      <c r="AT351" s="73"/>
      <c r="AU351" s="27"/>
    </row>
    <row r="352" spans="2:47" ht="12.75" customHeight="1">
      <c r="B352" s="30"/>
      <c r="C352" s="30"/>
      <c r="D352" s="30"/>
      <c r="E352" s="6"/>
      <c r="F352" s="26"/>
      <c r="G352" s="27"/>
      <c r="H352" s="24"/>
      <c r="I352" s="24"/>
      <c r="J352" s="24"/>
      <c r="K352" s="28"/>
      <c r="L352" s="27"/>
      <c r="M352" s="27"/>
      <c r="N352" s="73"/>
      <c r="O352" s="27"/>
      <c r="P352" s="24"/>
      <c r="Q352" s="24"/>
      <c r="R352" s="24"/>
      <c r="S352" s="28"/>
      <c r="T352" s="27"/>
      <c r="U352" s="27"/>
      <c r="V352" s="27"/>
      <c r="W352" s="27"/>
      <c r="X352" s="27"/>
      <c r="Y352" s="27"/>
      <c r="Z352" s="6"/>
      <c r="AA352" s="30"/>
      <c r="AB352" s="30"/>
      <c r="AC352" s="30"/>
      <c r="AD352" s="6"/>
      <c r="AE352" s="26"/>
      <c r="AF352" s="27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8"/>
      <c r="AR352" s="27"/>
      <c r="AS352" s="27"/>
      <c r="AT352" s="73"/>
      <c r="AU352" s="27"/>
    </row>
    <row r="353" spans="2:47" ht="12.75" customHeight="1">
      <c r="B353" s="30"/>
      <c r="C353" s="30"/>
      <c r="D353" s="30"/>
      <c r="E353" s="6"/>
      <c r="F353" s="26"/>
      <c r="G353" s="27"/>
      <c r="H353" s="24"/>
      <c r="I353" s="24"/>
      <c r="J353" s="24"/>
      <c r="K353" s="28"/>
      <c r="L353" s="27"/>
      <c r="M353" s="27"/>
      <c r="N353" s="73"/>
      <c r="O353" s="27"/>
      <c r="P353" s="24"/>
      <c r="Q353" s="24"/>
      <c r="R353" s="24"/>
      <c r="S353" s="28"/>
      <c r="T353" s="27"/>
      <c r="U353" s="27"/>
      <c r="V353" s="27"/>
      <c r="W353" s="27"/>
      <c r="X353" s="27"/>
      <c r="Y353" s="27"/>
      <c r="Z353" s="6"/>
      <c r="AA353" s="30"/>
      <c r="AB353" s="30"/>
      <c r="AC353" s="30"/>
      <c r="AD353" s="6"/>
      <c r="AE353" s="26"/>
      <c r="AF353" s="27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8"/>
      <c r="AR353" s="27"/>
      <c r="AS353" s="27"/>
      <c r="AT353" s="73"/>
      <c r="AU353" s="27"/>
    </row>
    <row r="354" spans="2:47" ht="12.75" customHeight="1">
      <c r="B354" s="30"/>
      <c r="C354" s="30"/>
      <c r="D354" s="30"/>
      <c r="E354" s="6"/>
      <c r="F354" s="26"/>
      <c r="G354" s="27"/>
      <c r="H354" s="24"/>
      <c r="I354" s="24"/>
      <c r="J354" s="24"/>
      <c r="K354" s="28"/>
      <c r="L354" s="27"/>
      <c r="M354" s="27"/>
      <c r="N354" s="73"/>
      <c r="O354" s="27"/>
      <c r="P354" s="24"/>
      <c r="Q354" s="24"/>
      <c r="R354" s="24"/>
      <c r="S354" s="28"/>
      <c r="T354" s="27"/>
      <c r="U354" s="27"/>
      <c r="V354" s="27"/>
      <c r="W354" s="27"/>
      <c r="X354" s="27"/>
      <c r="Y354" s="27"/>
      <c r="Z354" s="6"/>
      <c r="AA354" s="30"/>
      <c r="AB354" s="30"/>
      <c r="AC354" s="30"/>
      <c r="AD354" s="6"/>
      <c r="AE354" s="26"/>
      <c r="AF354" s="27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8"/>
      <c r="AR354" s="27"/>
      <c r="AS354" s="27"/>
      <c r="AT354" s="73"/>
      <c r="AU354" s="27"/>
    </row>
    <row r="355" spans="2:47" ht="12.75" customHeight="1">
      <c r="B355" s="30"/>
      <c r="C355" s="30"/>
      <c r="D355" s="30"/>
      <c r="E355" s="6"/>
      <c r="F355" s="26"/>
      <c r="G355" s="27"/>
      <c r="H355" s="24"/>
      <c r="I355" s="24"/>
      <c r="J355" s="24"/>
      <c r="K355" s="28"/>
      <c r="L355" s="27"/>
      <c r="M355" s="27"/>
      <c r="N355" s="73"/>
      <c r="O355" s="27"/>
      <c r="P355" s="24"/>
      <c r="Q355" s="24"/>
      <c r="R355" s="24"/>
      <c r="S355" s="28"/>
      <c r="T355" s="27"/>
      <c r="U355" s="27"/>
      <c r="V355" s="27"/>
      <c r="W355" s="27"/>
      <c r="X355" s="27"/>
      <c r="Y355" s="27"/>
      <c r="Z355" s="6"/>
      <c r="AA355" s="30"/>
      <c r="AB355" s="30"/>
      <c r="AC355" s="30"/>
      <c r="AD355" s="6"/>
      <c r="AE355" s="26"/>
      <c r="AF355" s="27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8"/>
      <c r="AR355" s="27"/>
      <c r="AS355" s="27"/>
      <c r="AT355" s="73"/>
      <c r="AU355" s="27"/>
    </row>
    <row r="356" spans="2:47" ht="12.75" customHeight="1">
      <c r="B356" s="30"/>
      <c r="C356" s="30"/>
      <c r="D356" s="30"/>
      <c r="E356" s="6"/>
      <c r="F356" s="26"/>
      <c r="G356" s="27"/>
      <c r="H356" s="24"/>
      <c r="I356" s="24"/>
      <c r="J356" s="24"/>
      <c r="K356" s="28"/>
      <c r="L356" s="27"/>
      <c r="M356" s="27"/>
      <c r="N356" s="73"/>
      <c r="O356" s="27"/>
      <c r="P356" s="24"/>
      <c r="Q356" s="24"/>
      <c r="R356" s="24"/>
      <c r="S356" s="28"/>
      <c r="T356" s="27"/>
      <c r="U356" s="27"/>
      <c r="V356" s="27"/>
      <c r="W356" s="27"/>
      <c r="X356" s="27"/>
      <c r="Y356" s="27"/>
      <c r="Z356" s="6"/>
      <c r="AA356" s="30"/>
      <c r="AB356" s="30"/>
      <c r="AC356" s="30"/>
      <c r="AD356" s="6"/>
      <c r="AE356" s="26"/>
      <c r="AF356" s="27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8"/>
      <c r="AR356" s="27"/>
      <c r="AS356" s="27"/>
      <c r="AT356" s="73"/>
      <c r="AU356" s="27"/>
    </row>
    <row r="357" spans="2:47" ht="12.75" customHeight="1">
      <c r="B357" s="30"/>
      <c r="C357" s="30"/>
      <c r="D357" s="30"/>
      <c r="E357" s="6"/>
      <c r="F357" s="26"/>
      <c r="G357" s="27"/>
      <c r="H357" s="24"/>
      <c r="I357" s="24"/>
      <c r="J357" s="24"/>
      <c r="K357" s="28"/>
      <c r="L357" s="27"/>
      <c r="M357" s="27"/>
      <c r="N357" s="73"/>
      <c r="O357" s="27"/>
      <c r="P357" s="24"/>
      <c r="Q357" s="24"/>
      <c r="R357" s="24"/>
      <c r="S357" s="28"/>
      <c r="T357" s="27"/>
      <c r="U357" s="27"/>
      <c r="V357" s="27"/>
      <c r="W357" s="27"/>
      <c r="X357" s="27"/>
      <c r="Y357" s="27"/>
      <c r="Z357" s="6"/>
      <c r="AA357" s="30"/>
      <c r="AB357" s="30"/>
      <c r="AC357" s="30"/>
      <c r="AD357" s="6"/>
      <c r="AE357" s="26"/>
      <c r="AF357" s="27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8"/>
      <c r="AR357" s="27"/>
      <c r="AS357" s="27"/>
      <c r="AT357" s="73"/>
      <c r="AU357" s="27"/>
    </row>
    <row r="358" spans="2:47" ht="12.75" customHeight="1">
      <c r="B358" s="30"/>
      <c r="C358" s="30"/>
      <c r="D358" s="30"/>
      <c r="E358" s="6"/>
      <c r="F358" s="26"/>
      <c r="G358" s="27"/>
      <c r="H358" s="24"/>
      <c r="I358" s="24"/>
      <c r="J358" s="24"/>
      <c r="K358" s="28"/>
      <c r="L358" s="27"/>
      <c r="M358" s="27"/>
      <c r="N358" s="73"/>
      <c r="O358" s="27"/>
      <c r="P358" s="24"/>
      <c r="Q358" s="24"/>
      <c r="R358" s="24"/>
      <c r="S358" s="28"/>
      <c r="T358" s="27"/>
      <c r="U358" s="27"/>
      <c r="V358" s="27"/>
      <c r="W358" s="27"/>
      <c r="X358" s="27"/>
      <c r="Y358" s="27"/>
      <c r="Z358" s="6"/>
      <c r="AA358" s="30"/>
      <c r="AB358" s="30"/>
      <c r="AC358" s="30"/>
      <c r="AD358" s="6"/>
      <c r="AE358" s="26"/>
      <c r="AF358" s="27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8"/>
      <c r="AR358" s="27"/>
      <c r="AS358" s="27"/>
      <c r="AT358" s="73"/>
      <c r="AU358" s="27"/>
    </row>
    <row r="359" spans="2:47" ht="12.75" customHeight="1">
      <c r="B359" s="30"/>
      <c r="C359" s="30"/>
      <c r="D359" s="30"/>
      <c r="E359" s="6"/>
      <c r="F359" s="26"/>
      <c r="G359" s="27"/>
      <c r="H359" s="24"/>
      <c r="I359" s="24"/>
      <c r="J359" s="24"/>
      <c r="K359" s="28"/>
      <c r="L359" s="27"/>
      <c r="M359" s="27"/>
      <c r="N359" s="73"/>
      <c r="O359" s="27"/>
      <c r="P359" s="24"/>
      <c r="Q359" s="24"/>
      <c r="R359" s="24"/>
      <c r="S359" s="28"/>
      <c r="T359" s="27"/>
      <c r="U359" s="27"/>
      <c r="V359" s="27"/>
      <c r="W359" s="27"/>
      <c r="X359" s="27"/>
      <c r="Y359" s="27"/>
      <c r="Z359" s="6"/>
      <c r="AA359" s="30"/>
      <c r="AB359" s="30"/>
      <c r="AC359" s="30"/>
      <c r="AD359" s="6"/>
      <c r="AE359" s="26"/>
      <c r="AF359" s="27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8"/>
      <c r="AR359" s="27"/>
      <c r="AS359" s="27"/>
      <c r="AT359" s="73"/>
      <c r="AU359" s="27"/>
    </row>
    <row r="360" spans="2:47" ht="12.75" customHeight="1">
      <c r="B360" s="30"/>
      <c r="C360" s="30"/>
      <c r="D360" s="30"/>
      <c r="E360" s="6"/>
      <c r="F360" s="26"/>
      <c r="G360" s="27"/>
      <c r="H360" s="24"/>
      <c r="I360" s="24"/>
      <c r="J360" s="24"/>
      <c r="K360" s="28"/>
      <c r="L360" s="27"/>
      <c r="M360" s="27"/>
      <c r="N360" s="73"/>
      <c r="O360" s="27"/>
      <c r="P360" s="24"/>
      <c r="Q360" s="24"/>
      <c r="R360" s="24"/>
      <c r="S360" s="28"/>
      <c r="T360" s="27"/>
      <c r="U360" s="27"/>
      <c r="V360" s="27"/>
      <c r="W360" s="27"/>
      <c r="X360" s="27"/>
      <c r="Y360" s="27"/>
      <c r="Z360" s="6"/>
      <c r="AA360" s="30"/>
      <c r="AB360" s="30"/>
      <c r="AC360" s="30"/>
      <c r="AD360" s="6"/>
      <c r="AE360" s="26"/>
      <c r="AF360" s="27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8"/>
      <c r="AR360" s="27"/>
      <c r="AS360" s="27"/>
      <c r="AT360" s="73"/>
      <c r="AU360" s="27"/>
    </row>
    <row r="361" spans="2:47" ht="12.75" customHeight="1">
      <c r="B361" s="30"/>
      <c r="C361" s="30"/>
      <c r="D361" s="30"/>
      <c r="E361" s="6"/>
      <c r="F361" s="26"/>
      <c r="G361" s="27"/>
      <c r="H361" s="24"/>
      <c r="I361" s="24"/>
      <c r="J361" s="24"/>
      <c r="K361" s="28"/>
      <c r="L361" s="27"/>
      <c r="M361" s="27"/>
      <c r="N361" s="73"/>
      <c r="O361" s="27"/>
      <c r="P361" s="24"/>
      <c r="Q361" s="24"/>
      <c r="R361" s="24"/>
      <c r="S361" s="28"/>
      <c r="T361" s="27"/>
      <c r="U361" s="27"/>
      <c r="V361" s="27"/>
      <c r="W361" s="27"/>
      <c r="X361" s="27"/>
      <c r="Y361" s="27"/>
      <c r="Z361" s="6"/>
      <c r="AA361" s="30"/>
      <c r="AB361" s="30"/>
      <c r="AC361" s="30"/>
      <c r="AD361" s="6"/>
      <c r="AE361" s="26"/>
      <c r="AF361" s="27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8"/>
      <c r="AR361" s="27"/>
      <c r="AS361" s="27"/>
      <c r="AT361" s="73"/>
      <c r="AU361" s="27"/>
    </row>
    <row r="362" spans="2:47" ht="12.75" customHeight="1">
      <c r="B362" s="30"/>
      <c r="C362" s="30"/>
      <c r="D362" s="30"/>
      <c r="E362" s="6"/>
      <c r="F362" s="26"/>
      <c r="G362" s="27"/>
      <c r="H362" s="24"/>
      <c r="I362" s="24"/>
      <c r="J362" s="24"/>
      <c r="K362" s="28"/>
      <c r="L362" s="27"/>
      <c r="M362" s="27"/>
      <c r="N362" s="73"/>
      <c r="O362" s="27"/>
      <c r="P362" s="24"/>
      <c r="Q362" s="24"/>
      <c r="R362" s="24"/>
      <c r="S362" s="28"/>
      <c r="T362" s="27"/>
      <c r="U362" s="27"/>
      <c r="V362" s="27"/>
      <c r="W362" s="27"/>
      <c r="X362" s="27"/>
      <c r="Y362" s="27"/>
      <c r="Z362" s="6"/>
      <c r="AA362" s="30"/>
      <c r="AB362" s="30"/>
      <c r="AC362" s="30"/>
      <c r="AD362" s="6"/>
      <c r="AE362" s="26"/>
      <c r="AF362" s="27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8"/>
      <c r="AR362" s="27"/>
      <c r="AS362" s="27"/>
      <c r="AT362" s="73"/>
      <c r="AU362" s="27"/>
    </row>
    <row r="363" spans="2:47" ht="12.75" customHeight="1">
      <c r="B363" s="30"/>
      <c r="C363" s="30"/>
      <c r="D363" s="30"/>
      <c r="E363" s="6"/>
      <c r="F363" s="26"/>
      <c r="G363" s="27"/>
      <c r="H363" s="24"/>
      <c r="I363" s="24"/>
      <c r="J363" s="24"/>
      <c r="K363" s="28"/>
      <c r="L363" s="27"/>
      <c r="M363" s="27"/>
      <c r="N363" s="73"/>
      <c r="O363" s="27"/>
      <c r="P363" s="24"/>
      <c r="Q363" s="24"/>
      <c r="R363" s="24"/>
      <c r="S363" s="28"/>
      <c r="T363" s="27"/>
      <c r="U363" s="27"/>
      <c r="V363" s="27"/>
      <c r="W363" s="27"/>
      <c r="X363" s="27"/>
      <c r="Y363" s="27"/>
      <c r="Z363" s="6"/>
      <c r="AA363" s="30"/>
      <c r="AB363" s="30"/>
      <c r="AC363" s="30"/>
      <c r="AD363" s="6"/>
      <c r="AE363" s="26"/>
      <c r="AF363" s="27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8"/>
      <c r="AR363" s="27"/>
      <c r="AS363" s="27"/>
      <c r="AT363" s="73"/>
      <c r="AU363" s="27"/>
    </row>
    <row r="364" spans="2:47" ht="12.75" customHeight="1">
      <c r="B364" s="30"/>
      <c r="C364" s="30"/>
      <c r="D364" s="30"/>
      <c r="E364" s="6"/>
      <c r="F364" s="26"/>
      <c r="G364" s="27"/>
      <c r="H364" s="24"/>
      <c r="I364" s="24"/>
      <c r="J364" s="24"/>
      <c r="K364" s="28"/>
      <c r="L364" s="27"/>
      <c r="M364" s="27"/>
      <c r="N364" s="73"/>
      <c r="O364" s="27"/>
      <c r="P364" s="24"/>
      <c r="Q364" s="24"/>
      <c r="R364" s="24"/>
      <c r="S364" s="28"/>
      <c r="T364" s="27"/>
      <c r="U364" s="27"/>
      <c r="V364" s="27"/>
      <c r="W364" s="27"/>
      <c r="X364" s="27"/>
      <c r="Y364" s="27"/>
      <c r="Z364" s="6"/>
      <c r="AA364" s="30"/>
      <c r="AB364" s="30"/>
      <c r="AC364" s="30"/>
      <c r="AD364" s="6"/>
      <c r="AE364" s="26"/>
      <c r="AF364" s="27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8"/>
      <c r="AR364" s="27"/>
      <c r="AS364" s="27"/>
      <c r="AT364" s="73"/>
      <c r="AU364" s="27"/>
    </row>
    <row r="365" spans="2:47" ht="12.75" customHeight="1">
      <c r="B365" s="30"/>
      <c r="C365" s="30"/>
      <c r="D365" s="30"/>
      <c r="E365" s="6"/>
      <c r="F365" s="26"/>
      <c r="G365" s="27"/>
      <c r="H365" s="24"/>
      <c r="I365" s="24"/>
      <c r="J365" s="24"/>
      <c r="K365" s="28"/>
      <c r="L365" s="27"/>
      <c r="M365" s="27"/>
      <c r="N365" s="73"/>
      <c r="O365" s="27"/>
      <c r="P365" s="24"/>
      <c r="Q365" s="24"/>
      <c r="R365" s="24"/>
      <c r="S365" s="28"/>
      <c r="T365" s="27"/>
      <c r="U365" s="27"/>
      <c r="V365" s="27"/>
      <c r="W365" s="27"/>
      <c r="X365" s="27"/>
      <c r="Y365" s="27"/>
      <c r="Z365" s="6"/>
      <c r="AA365" s="30"/>
      <c r="AB365" s="30"/>
      <c r="AC365" s="30"/>
      <c r="AD365" s="6"/>
      <c r="AE365" s="26"/>
      <c r="AF365" s="27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8"/>
      <c r="AR365" s="27"/>
      <c r="AS365" s="27"/>
      <c r="AT365" s="73"/>
      <c r="AU365" s="27"/>
    </row>
    <row r="366" spans="2:47" ht="12.75" customHeight="1">
      <c r="B366" s="30"/>
      <c r="C366" s="30"/>
      <c r="D366" s="30"/>
      <c r="E366" s="6"/>
      <c r="F366" s="26"/>
      <c r="G366" s="27"/>
      <c r="H366" s="24"/>
      <c r="I366" s="24"/>
      <c r="J366" s="24"/>
      <c r="K366" s="28"/>
      <c r="L366" s="27"/>
      <c r="M366" s="27"/>
      <c r="N366" s="73"/>
      <c r="O366" s="27"/>
      <c r="P366" s="24"/>
      <c r="Q366" s="24"/>
      <c r="R366" s="24"/>
      <c r="S366" s="28"/>
      <c r="T366" s="27"/>
      <c r="U366" s="27"/>
      <c r="V366" s="27"/>
      <c r="W366" s="27"/>
      <c r="X366" s="27"/>
      <c r="Y366" s="27"/>
      <c r="Z366" s="6"/>
      <c r="AA366" s="30"/>
      <c r="AB366" s="30"/>
      <c r="AC366" s="30"/>
      <c r="AD366" s="6"/>
      <c r="AE366" s="26"/>
      <c r="AF366" s="27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8"/>
      <c r="AR366" s="27"/>
      <c r="AS366" s="27"/>
      <c r="AT366" s="73"/>
      <c r="AU366" s="27"/>
    </row>
    <row r="367" spans="2:47" ht="12.75" customHeight="1">
      <c r="B367" s="30"/>
      <c r="C367" s="30"/>
      <c r="D367" s="30"/>
      <c r="E367" s="6"/>
      <c r="F367" s="26"/>
      <c r="G367" s="27"/>
      <c r="H367" s="24"/>
      <c r="I367" s="24"/>
      <c r="J367" s="24"/>
      <c r="K367" s="28"/>
      <c r="L367" s="27"/>
      <c r="M367" s="27"/>
      <c r="N367" s="73"/>
      <c r="O367" s="27"/>
      <c r="P367" s="24"/>
      <c r="Q367" s="24"/>
      <c r="R367" s="24"/>
      <c r="S367" s="28"/>
      <c r="T367" s="27"/>
      <c r="U367" s="27"/>
      <c r="V367" s="27"/>
      <c r="W367" s="27"/>
      <c r="X367" s="27"/>
      <c r="Y367" s="27"/>
      <c r="Z367" s="6"/>
      <c r="AA367" s="30"/>
      <c r="AB367" s="30"/>
      <c r="AC367" s="30"/>
      <c r="AD367" s="6"/>
      <c r="AE367" s="26"/>
      <c r="AF367" s="27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8"/>
      <c r="AR367" s="27"/>
      <c r="AS367" s="27"/>
      <c r="AT367" s="73"/>
      <c r="AU367" s="27"/>
    </row>
    <row r="368" spans="2:47" ht="12.75" customHeight="1">
      <c r="B368" s="30"/>
      <c r="C368" s="30"/>
      <c r="D368" s="30"/>
      <c r="E368" s="6"/>
      <c r="F368" s="26"/>
      <c r="G368" s="27"/>
      <c r="H368" s="24"/>
      <c r="I368" s="24"/>
      <c r="J368" s="24"/>
      <c r="K368" s="28"/>
      <c r="L368" s="27"/>
      <c r="M368" s="27"/>
      <c r="N368" s="73"/>
      <c r="O368" s="27"/>
      <c r="P368" s="24"/>
      <c r="Q368" s="24"/>
      <c r="R368" s="24"/>
      <c r="S368" s="28"/>
      <c r="T368" s="27"/>
      <c r="U368" s="27"/>
      <c r="V368" s="27"/>
      <c r="W368" s="27"/>
      <c r="X368" s="27"/>
      <c r="Y368" s="27"/>
      <c r="Z368" s="6"/>
      <c r="AA368" s="30"/>
      <c r="AB368" s="30"/>
      <c r="AC368" s="30"/>
      <c r="AD368" s="6"/>
      <c r="AE368" s="26"/>
      <c r="AF368" s="27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8"/>
      <c r="AR368" s="27"/>
      <c r="AS368" s="27"/>
      <c r="AT368" s="73"/>
      <c r="AU368" s="27"/>
    </row>
    <row r="369" spans="2:47" ht="12.75" customHeight="1">
      <c r="B369" s="30"/>
      <c r="C369" s="30"/>
      <c r="D369" s="30"/>
      <c r="E369" s="6"/>
      <c r="F369" s="26"/>
      <c r="G369" s="27"/>
      <c r="H369" s="24"/>
      <c r="I369" s="24"/>
      <c r="J369" s="24"/>
      <c r="K369" s="28"/>
      <c r="L369" s="27"/>
      <c r="M369" s="27"/>
      <c r="N369" s="73"/>
      <c r="O369" s="27"/>
      <c r="P369" s="24"/>
      <c r="Q369" s="24"/>
      <c r="R369" s="24"/>
      <c r="S369" s="28"/>
      <c r="T369" s="27"/>
      <c r="U369" s="27"/>
      <c r="V369" s="27"/>
      <c r="W369" s="27"/>
      <c r="X369" s="27"/>
      <c r="Y369" s="27"/>
      <c r="Z369" s="6"/>
      <c r="AA369" s="30"/>
      <c r="AB369" s="30"/>
      <c r="AC369" s="30"/>
      <c r="AD369" s="6"/>
      <c r="AE369" s="26"/>
      <c r="AF369" s="27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8"/>
      <c r="AR369" s="27"/>
      <c r="AS369" s="27"/>
      <c r="AT369" s="73"/>
      <c r="AU369" s="27"/>
    </row>
    <row r="370" spans="2:47" ht="12.75" customHeight="1">
      <c r="B370" s="30"/>
      <c r="C370" s="30"/>
      <c r="D370" s="30"/>
      <c r="E370" s="6"/>
      <c r="F370" s="26"/>
      <c r="G370" s="27"/>
      <c r="H370" s="24"/>
      <c r="I370" s="24"/>
      <c r="J370" s="24"/>
      <c r="K370" s="28"/>
      <c r="L370" s="27"/>
      <c r="M370" s="27"/>
      <c r="N370" s="73"/>
      <c r="O370" s="27"/>
      <c r="P370" s="24"/>
      <c r="Q370" s="24"/>
      <c r="R370" s="24"/>
      <c r="S370" s="28"/>
      <c r="T370" s="27"/>
      <c r="U370" s="27"/>
      <c r="V370" s="27"/>
      <c r="W370" s="27"/>
      <c r="X370" s="27"/>
      <c r="Y370" s="27"/>
      <c r="Z370" s="6"/>
      <c r="AA370" s="30"/>
      <c r="AB370" s="30"/>
      <c r="AC370" s="30"/>
      <c r="AD370" s="6"/>
      <c r="AE370" s="26"/>
      <c r="AF370" s="27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8"/>
      <c r="AR370" s="27"/>
      <c r="AS370" s="27"/>
      <c r="AT370" s="73"/>
      <c r="AU370" s="27"/>
    </row>
    <row r="371" spans="2:47" ht="12.75" customHeight="1">
      <c r="B371" s="30"/>
      <c r="C371" s="30"/>
      <c r="D371" s="30"/>
      <c r="E371" s="6"/>
      <c r="F371" s="26"/>
      <c r="G371" s="27"/>
      <c r="H371" s="24"/>
      <c r="I371" s="24"/>
      <c r="J371" s="24"/>
      <c r="K371" s="28"/>
      <c r="L371" s="27"/>
      <c r="M371" s="27"/>
      <c r="N371" s="73"/>
      <c r="O371" s="27"/>
      <c r="P371" s="24"/>
      <c r="Q371" s="24"/>
      <c r="R371" s="24"/>
      <c r="S371" s="28"/>
      <c r="T371" s="27"/>
      <c r="U371" s="27"/>
      <c r="V371" s="27"/>
      <c r="W371" s="27"/>
      <c r="X371" s="27"/>
      <c r="Y371" s="27"/>
      <c r="Z371" s="6"/>
      <c r="AA371" s="30"/>
      <c r="AB371" s="30"/>
      <c r="AC371" s="30"/>
      <c r="AD371" s="6"/>
      <c r="AE371" s="26"/>
      <c r="AF371" s="27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8"/>
      <c r="AR371" s="27"/>
      <c r="AS371" s="27"/>
      <c r="AT371" s="73"/>
      <c r="AU371" s="27"/>
    </row>
    <row r="372" spans="2:47" ht="12.75" customHeight="1">
      <c r="B372" s="30"/>
      <c r="C372" s="30"/>
      <c r="D372" s="30"/>
      <c r="E372" s="6"/>
      <c r="F372" s="26"/>
      <c r="G372" s="27"/>
      <c r="H372" s="24"/>
      <c r="I372" s="24"/>
      <c r="J372" s="24"/>
      <c r="K372" s="28"/>
      <c r="L372" s="27"/>
      <c r="M372" s="27"/>
      <c r="N372" s="73"/>
      <c r="O372" s="27"/>
      <c r="P372" s="24"/>
      <c r="Q372" s="24"/>
      <c r="R372" s="24"/>
      <c r="S372" s="28"/>
      <c r="T372" s="27"/>
      <c r="U372" s="27"/>
      <c r="V372" s="27"/>
      <c r="W372" s="27"/>
      <c r="X372" s="27"/>
      <c r="Y372" s="27"/>
      <c r="Z372" s="6"/>
      <c r="AA372" s="30"/>
      <c r="AB372" s="30"/>
      <c r="AC372" s="30"/>
      <c r="AD372" s="6"/>
      <c r="AE372" s="26"/>
      <c r="AF372" s="27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8"/>
      <c r="AR372" s="27"/>
      <c r="AS372" s="27"/>
      <c r="AT372" s="73"/>
      <c r="AU372" s="27"/>
    </row>
    <row r="373" spans="2:47" ht="12.75" customHeight="1">
      <c r="B373" s="30"/>
      <c r="C373" s="30"/>
      <c r="D373" s="30"/>
      <c r="E373" s="6"/>
      <c r="F373" s="26"/>
      <c r="G373" s="27"/>
      <c r="H373" s="24"/>
      <c r="I373" s="24"/>
      <c r="J373" s="24"/>
      <c r="K373" s="28"/>
      <c r="L373" s="27"/>
      <c r="M373" s="27"/>
      <c r="N373" s="73"/>
      <c r="O373" s="27"/>
      <c r="P373" s="24"/>
      <c r="Q373" s="24"/>
      <c r="R373" s="24"/>
      <c r="S373" s="28"/>
      <c r="T373" s="27"/>
      <c r="U373" s="27"/>
      <c r="V373" s="27"/>
      <c r="W373" s="27"/>
      <c r="X373" s="27"/>
      <c r="Y373" s="27"/>
      <c r="Z373" s="6"/>
      <c r="AA373" s="30"/>
      <c r="AB373" s="30"/>
      <c r="AC373" s="30"/>
      <c r="AD373" s="6"/>
      <c r="AE373" s="26"/>
      <c r="AF373" s="27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8"/>
      <c r="AR373" s="27"/>
      <c r="AS373" s="27"/>
      <c r="AT373" s="73"/>
      <c r="AU373" s="27"/>
    </row>
    <row r="374" spans="2:47" ht="12.75" customHeight="1">
      <c r="B374" s="30"/>
      <c r="C374" s="30"/>
      <c r="D374" s="30"/>
      <c r="E374" s="6"/>
      <c r="F374" s="26"/>
      <c r="G374" s="27"/>
      <c r="H374" s="24"/>
      <c r="I374" s="24"/>
      <c r="J374" s="24"/>
      <c r="K374" s="28"/>
      <c r="L374" s="27"/>
      <c r="M374" s="27"/>
      <c r="N374" s="73"/>
      <c r="O374" s="27"/>
      <c r="P374" s="24"/>
      <c r="Q374" s="24"/>
      <c r="R374" s="24"/>
      <c r="S374" s="28"/>
      <c r="T374" s="27"/>
      <c r="U374" s="27"/>
      <c r="V374" s="27"/>
      <c r="W374" s="27"/>
      <c r="X374" s="27"/>
      <c r="Y374" s="27"/>
      <c r="Z374" s="6"/>
      <c r="AA374" s="30"/>
      <c r="AB374" s="30"/>
      <c r="AC374" s="30"/>
      <c r="AD374" s="6"/>
      <c r="AE374" s="26"/>
      <c r="AF374" s="27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8"/>
      <c r="AR374" s="27"/>
      <c r="AS374" s="27"/>
      <c r="AT374" s="73"/>
      <c r="AU374" s="27"/>
    </row>
    <row r="375" spans="2:47" ht="12.75" customHeight="1">
      <c r="B375" s="30"/>
      <c r="C375" s="30"/>
      <c r="D375" s="30"/>
      <c r="E375" s="6"/>
      <c r="F375" s="26"/>
      <c r="G375" s="27"/>
      <c r="H375" s="24"/>
      <c r="I375" s="24"/>
      <c r="J375" s="24"/>
      <c r="K375" s="28"/>
      <c r="L375" s="27"/>
      <c r="M375" s="27"/>
      <c r="N375" s="73"/>
      <c r="O375" s="27"/>
      <c r="P375" s="24"/>
      <c r="Q375" s="24"/>
      <c r="R375" s="24"/>
      <c r="S375" s="28"/>
      <c r="T375" s="27"/>
      <c r="U375" s="27"/>
      <c r="V375" s="27"/>
      <c r="W375" s="27"/>
      <c r="X375" s="27"/>
      <c r="Y375" s="27"/>
      <c r="Z375" s="6"/>
      <c r="AA375" s="30"/>
      <c r="AB375" s="30"/>
      <c r="AC375" s="30"/>
      <c r="AD375" s="6"/>
      <c r="AE375" s="26"/>
      <c r="AF375" s="27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8"/>
      <c r="AR375" s="27"/>
      <c r="AS375" s="27"/>
      <c r="AT375" s="73"/>
      <c r="AU375" s="27"/>
    </row>
    <row r="376" spans="2:47" ht="12.75" customHeight="1">
      <c r="B376" s="30"/>
      <c r="C376" s="30"/>
      <c r="D376" s="30"/>
      <c r="E376" s="6"/>
      <c r="F376" s="26"/>
      <c r="G376" s="27"/>
      <c r="H376" s="24"/>
      <c r="I376" s="24"/>
      <c r="J376" s="24"/>
      <c r="K376" s="28"/>
      <c r="L376" s="27"/>
      <c r="M376" s="27"/>
      <c r="N376" s="73"/>
      <c r="O376" s="27"/>
      <c r="P376" s="24"/>
      <c r="Q376" s="24"/>
      <c r="R376" s="24"/>
      <c r="S376" s="28"/>
      <c r="T376" s="27"/>
      <c r="U376" s="27"/>
      <c r="V376" s="27"/>
      <c r="W376" s="27"/>
      <c r="X376" s="27"/>
      <c r="Y376" s="27"/>
      <c r="Z376" s="6"/>
      <c r="AA376" s="30"/>
      <c r="AB376" s="30"/>
      <c r="AC376" s="30"/>
      <c r="AD376" s="6"/>
      <c r="AE376" s="26"/>
      <c r="AF376" s="27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8"/>
      <c r="AR376" s="27"/>
      <c r="AS376" s="27"/>
      <c r="AT376" s="73"/>
      <c r="AU376" s="27"/>
    </row>
    <row r="377" spans="2:47" ht="12.75" customHeight="1">
      <c r="B377" s="30"/>
      <c r="C377" s="30"/>
      <c r="D377" s="30"/>
      <c r="E377" s="6"/>
      <c r="F377" s="26"/>
      <c r="G377" s="27"/>
      <c r="H377" s="24"/>
      <c r="I377" s="24"/>
      <c r="J377" s="24"/>
      <c r="K377" s="28"/>
      <c r="L377" s="27"/>
      <c r="M377" s="27"/>
      <c r="N377" s="73"/>
      <c r="O377" s="27"/>
      <c r="P377" s="24"/>
      <c r="Q377" s="24"/>
      <c r="R377" s="24"/>
      <c r="S377" s="28"/>
      <c r="T377" s="27"/>
      <c r="U377" s="27"/>
      <c r="V377" s="27"/>
      <c r="W377" s="27"/>
      <c r="X377" s="27"/>
      <c r="Y377" s="27"/>
      <c r="Z377" s="6"/>
      <c r="AA377" s="30"/>
      <c r="AB377" s="30"/>
      <c r="AC377" s="30"/>
      <c r="AD377" s="6"/>
      <c r="AE377" s="26"/>
      <c r="AF377" s="27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8"/>
      <c r="AR377" s="27"/>
      <c r="AS377" s="27"/>
      <c r="AT377" s="73"/>
      <c r="AU377" s="27"/>
    </row>
    <row r="378" spans="2:47" ht="12.75" customHeight="1">
      <c r="B378" s="30"/>
      <c r="C378" s="30"/>
      <c r="D378" s="30"/>
      <c r="E378" s="6"/>
      <c r="F378" s="26"/>
      <c r="G378" s="27"/>
      <c r="H378" s="24"/>
      <c r="I378" s="24"/>
      <c r="J378" s="24"/>
      <c r="K378" s="28"/>
      <c r="L378" s="27"/>
      <c r="M378" s="27"/>
      <c r="N378" s="73"/>
      <c r="O378" s="27"/>
      <c r="P378" s="24"/>
      <c r="Q378" s="24"/>
      <c r="R378" s="24"/>
      <c r="S378" s="28"/>
      <c r="T378" s="27"/>
      <c r="U378" s="27"/>
      <c r="V378" s="27"/>
      <c r="W378" s="27"/>
      <c r="X378" s="27"/>
      <c r="Y378" s="27"/>
      <c r="Z378" s="6"/>
      <c r="AA378" s="30"/>
      <c r="AB378" s="30"/>
      <c r="AC378" s="30"/>
      <c r="AD378" s="6"/>
      <c r="AE378" s="26"/>
      <c r="AF378" s="27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8"/>
      <c r="AR378" s="27"/>
      <c r="AS378" s="27"/>
      <c r="AT378" s="73"/>
      <c r="AU378" s="27"/>
    </row>
    <row r="379" spans="2:47" ht="12.75" customHeight="1">
      <c r="B379" s="30"/>
      <c r="C379" s="30"/>
      <c r="D379" s="30"/>
      <c r="E379" s="6"/>
      <c r="F379" s="26"/>
      <c r="G379" s="27"/>
      <c r="H379" s="24"/>
      <c r="I379" s="24"/>
      <c r="J379" s="24"/>
      <c r="K379" s="28"/>
      <c r="L379" s="27"/>
      <c r="M379" s="27"/>
      <c r="N379" s="73"/>
      <c r="O379" s="27"/>
      <c r="P379" s="24"/>
      <c r="Q379" s="24"/>
      <c r="R379" s="24"/>
      <c r="S379" s="28"/>
      <c r="T379" s="27"/>
      <c r="U379" s="27"/>
      <c r="V379" s="27"/>
      <c r="W379" s="27"/>
      <c r="X379" s="27"/>
      <c r="Y379" s="27"/>
      <c r="Z379" s="6"/>
      <c r="AA379" s="30"/>
      <c r="AB379" s="30"/>
      <c r="AC379" s="30"/>
      <c r="AD379" s="6"/>
      <c r="AE379" s="26"/>
      <c r="AF379" s="27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8"/>
      <c r="AR379" s="27"/>
      <c r="AS379" s="27"/>
      <c r="AT379" s="73"/>
      <c r="AU379" s="27"/>
    </row>
    <row r="380" spans="2:47" ht="12.75" customHeight="1">
      <c r="B380" s="30"/>
      <c r="C380" s="30"/>
      <c r="D380" s="30"/>
      <c r="E380" s="6"/>
      <c r="F380" s="26"/>
      <c r="G380" s="27"/>
      <c r="H380" s="24"/>
      <c r="I380" s="24"/>
      <c r="J380" s="24"/>
      <c r="K380" s="28"/>
      <c r="L380" s="27"/>
      <c r="M380" s="27"/>
      <c r="N380" s="73"/>
      <c r="O380" s="27"/>
      <c r="P380" s="24"/>
      <c r="Q380" s="24"/>
      <c r="R380" s="24"/>
      <c r="S380" s="28"/>
      <c r="T380" s="27"/>
      <c r="U380" s="27"/>
      <c r="V380" s="27"/>
      <c r="W380" s="27"/>
      <c r="X380" s="27"/>
      <c r="Y380" s="27"/>
      <c r="Z380" s="6"/>
      <c r="AA380" s="30"/>
      <c r="AB380" s="30"/>
      <c r="AC380" s="30"/>
      <c r="AD380" s="6"/>
      <c r="AE380" s="26"/>
      <c r="AF380" s="27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8"/>
      <c r="AR380" s="27"/>
      <c r="AS380" s="27"/>
      <c r="AT380" s="73"/>
      <c r="AU380" s="27"/>
    </row>
    <row r="381" spans="2:47" ht="12.75" customHeight="1">
      <c r="B381" s="30"/>
      <c r="C381" s="30"/>
      <c r="D381" s="30"/>
      <c r="E381" s="6"/>
      <c r="F381" s="26"/>
      <c r="G381" s="27"/>
      <c r="H381" s="24"/>
      <c r="I381" s="24"/>
      <c r="J381" s="24"/>
      <c r="K381" s="28"/>
      <c r="L381" s="27"/>
      <c r="M381" s="27"/>
      <c r="N381" s="73"/>
      <c r="O381" s="27"/>
      <c r="P381" s="24"/>
      <c r="Q381" s="24"/>
      <c r="R381" s="24"/>
      <c r="S381" s="28"/>
      <c r="T381" s="27"/>
      <c r="U381" s="27"/>
      <c r="V381" s="27"/>
      <c r="W381" s="27"/>
      <c r="X381" s="27"/>
      <c r="Y381" s="27"/>
      <c r="Z381" s="6"/>
      <c r="AA381" s="30"/>
      <c r="AB381" s="30"/>
      <c r="AC381" s="30"/>
      <c r="AD381" s="6"/>
      <c r="AE381" s="26"/>
      <c r="AF381" s="27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8"/>
      <c r="AR381" s="27"/>
      <c r="AS381" s="27"/>
      <c r="AT381" s="73"/>
      <c r="AU381" s="27"/>
    </row>
    <row r="382" spans="2:47" ht="12.75" customHeight="1">
      <c r="B382" s="30"/>
      <c r="C382" s="30"/>
      <c r="D382" s="30"/>
      <c r="E382" s="6"/>
      <c r="F382" s="26"/>
      <c r="G382" s="27"/>
      <c r="H382" s="24"/>
      <c r="I382" s="24"/>
      <c r="J382" s="24"/>
      <c r="K382" s="28"/>
      <c r="L382" s="27"/>
      <c r="M382" s="27"/>
      <c r="N382" s="73"/>
      <c r="O382" s="27"/>
      <c r="P382" s="24"/>
      <c r="Q382" s="24"/>
      <c r="R382" s="24"/>
      <c r="S382" s="28"/>
      <c r="T382" s="27"/>
      <c r="U382" s="27"/>
      <c r="V382" s="27"/>
      <c r="W382" s="27"/>
      <c r="X382" s="27"/>
      <c r="Y382" s="27"/>
      <c r="Z382" s="6"/>
      <c r="AA382" s="30"/>
      <c r="AB382" s="30"/>
      <c r="AC382" s="30"/>
      <c r="AD382" s="6"/>
      <c r="AE382" s="26"/>
      <c r="AF382" s="27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8"/>
      <c r="AR382" s="27"/>
      <c r="AS382" s="27"/>
      <c r="AT382" s="73"/>
      <c r="AU382" s="27"/>
    </row>
    <row r="383" spans="2:47" ht="12.75" customHeight="1">
      <c r="B383" s="30"/>
      <c r="C383" s="30"/>
      <c r="D383" s="30"/>
      <c r="E383" s="6"/>
      <c r="F383" s="26"/>
      <c r="G383" s="27"/>
      <c r="H383" s="24"/>
      <c r="I383" s="24"/>
      <c r="J383" s="24"/>
      <c r="K383" s="28"/>
      <c r="L383" s="27"/>
      <c r="M383" s="27"/>
      <c r="N383" s="73"/>
      <c r="O383" s="27"/>
      <c r="P383" s="24"/>
      <c r="Q383" s="24"/>
      <c r="R383" s="24"/>
      <c r="S383" s="28"/>
      <c r="T383" s="27"/>
      <c r="U383" s="27"/>
      <c r="V383" s="27"/>
      <c r="W383" s="27"/>
      <c r="X383" s="27"/>
      <c r="Y383" s="27"/>
      <c r="Z383" s="6"/>
      <c r="AA383" s="30"/>
      <c r="AB383" s="30"/>
      <c r="AC383" s="30"/>
      <c r="AD383" s="6"/>
      <c r="AE383" s="26"/>
      <c r="AF383" s="27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8"/>
      <c r="AR383" s="27"/>
      <c r="AS383" s="27"/>
      <c r="AT383" s="73"/>
      <c r="AU383" s="27"/>
    </row>
    <row r="384" spans="2:47" ht="12.75" customHeight="1">
      <c r="B384" s="30"/>
      <c r="C384" s="30"/>
      <c r="D384" s="30"/>
      <c r="E384" s="6"/>
      <c r="F384" s="26"/>
      <c r="G384" s="27"/>
      <c r="H384" s="24"/>
      <c r="I384" s="24"/>
      <c r="J384" s="24"/>
      <c r="K384" s="28"/>
      <c r="L384" s="27"/>
      <c r="M384" s="27"/>
      <c r="N384" s="73"/>
      <c r="O384" s="27"/>
      <c r="P384" s="24"/>
      <c r="Q384" s="24"/>
      <c r="R384" s="24"/>
      <c r="S384" s="28"/>
      <c r="T384" s="27"/>
      <c r="U384" s="27"/>
      <c r="V384" s="27"/>
      <c r="W384" s="27"/>
      <c r="X384" s="27"/>
      <c r="Y384" s="27"/>
      <c r="Z384" s="6"/>
      <c r="AA384" s="30"/>
      <c r="AB384" s="30"/>
      <c r="AC384" s="30"/>
      <c r="AD384" s="6"/>
      <c r="AE384" s="26"/>
      <c r="AF384" s="27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8"/>
      <c r="AR384" s="27"/>
      <c r="AS384" s="27"/>
      <c r="AT384" s="73"/>
      <c r="AU384" s="27"/>
    </row>
    <row r="385" spans="2:47" ht="12.75" customHeight="1">
      <c r="B385" s="30"/>
      <c r="C385" s="30"/>
      <c r="D385" s="30"/>
      <c r="E385" s="6"/>
      <c r="F385" s="26"/>
      <c r="G385" s="27"/>
      <c r="H385" s="24"/>
      <c r="I385" s="24"/>
      <c r="J385" s="24"/>
      <c r="K385" s="28"/>
      <c r="L385" s="27"/>
      <c r="M385" s="27"/>
      <c r="N385" s="73"/>
      <c r="O385" s="27"/>
      <c r="P385" s="24"/>
      <c r="Q385" s="24"/>
      <c r="R385" s="24"/>
      <c r="S385" s="28"/>
      <c r="T385" s="27"/>
      <c r="U385" s="27"/>
      <c r="V385" s="27"/>
      <c r="W385" s="27"/>
      <c r="X385" s="27"/>
      <c r="Y385" s="27"/>
      <c r="Z385" s="6"/>
      <c r="AA385" s="30"/>
      <c r="AB385" s="30"/>
      <c r="AC385" s="30"/>
      <c r="AD385" s="6"/>
      <c r="AE385" s="26"/>
      <c r="AF385" s="27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8"/>
      <c r="AR385" s="27"/>
      <c r="AS385" s="27"/>
      <c r="AT385" s="73"/>
      <c r="AU385" s="27"/>
    </row>
    <row r="386" spans="2:47" ht="12.75" customHeight="1">
      <c r="B386" s="30"/>
      <c r="C386" s="30"/>
      <c r="D386" s="30"/>
      <c r="E386" s="6"/>
      <c r="F386" s="26"/>
      <c r="G386" s="27"/>
      <c r="H386" s="24"/>
      <c r="I386" s="24"/>
      <c r="J386" s="24"/>
      <c r="K386" s="28"/>
      <c r="L386" s="27"/>
      <c r="M386" s="27"/>
      <c r="N386" s="73"/>
      <c r="O386" s="27"/>
      <c r="P386" s="24"/>
      <c r="Q386" s="24"/>
      <c r="R386" s="24"/>
      <c r="S386" s="28"/>
      <c r="T386" s="27"/>
      <c r="U386" s="27"/>
      <c r="V386" s="27"/>
      <c r="W386" s="27"/>
      <c r="X386" s="27"/>
      <c r="Y386" s="27"/>
      <c r="Z386" s="6"/>
      <c r="AA386" s="30"/>
      <c r="AB386" s="30"/>
      <c r="AC386" s="30"/>
      <c r="AD386" s="6"/>
      <c r="AE386" s="26"/>
      <c r="AF386" s="27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8"/>
      <c r="AR386" s="27"/>
      <c r="AS386" s="27"/>
      <c r="AT386" s="73"/>
      <c r="AU386" s="27"/>
    </row>
    <row r="387" spans="2:47" ht="12.75" customHeight="1">
      <c r="B387" s="30"/>
      <c r="C387" s="30"/>
      <c r="D387" s="30"/>
      <c r="E387" s="6"/>
      <c r="F387" s="26"/>
      <c r="G387" s="27"/>
      <c r="H387" s="24"/>
      <c r="I387" s="24"/>
      <c r="J387" s="24"/>
      <c r="K387" s="28"/>
      <c r="L387" s="27"/>
      <c r="M387" s="27"/>
      <c r="N387" s="73"/>
      <c r="O387" s="27"/>
      <c r="P387" s="24"/>
      <c r="Q387" s="24"/>
      <c r="R387" s="24"/>
      <c r="S387" s="28"/>
      <c r="T387" s="27"/>
      <c r="U387" s="27"/>
      <c r="V387" s="27"/>
      <c r="W387" s="27"/>
      <c r="X387" s="27"/>
      <c r="Y387" s="27"/>
      <c r="Z387" s="6"/>
      <c r="AA387" s="30"/>
      <c r="AB387" s="30"/>
      <c r="AC387" s="30"/>
      <c r="AD387" s="6"/>
      <c r="AE387" s="26"/>
      <c r="AF387" s="27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8"/>
      <c r="AR387" s="27"/>
      <c r="AS387" s="27"/>
      <c r="AT387" s="73"/>
      <c r="AU387" s="27"/>
    </row>
    <row r="388" spans="2:47" ht="12.75" customHeight="1">
      <c r="B388" s="30"/>
      <c r="C388" s="30"/>
      <c r="D388" s="30"/>
      <c r="E388" s="6"/>
      <c r="F388" s="26"/>
      <c r="G388" s="27"/>
      <c r="H388" s="24"/>
      <c r="I388" s="24"/>
      <c r="J388" s="24"/>
      <c r="K388" s="28"/>
      <c r="L388" s="27"/>
      <c r="M388" s="27"/>
      <c r="N388" s="73"/>
      <c r="O388" s="27"/>
      <c r="P388" s="24"/>
      <c r="Q388" s="24"/>
      <c r="R388" s="24"/>
      <c r="S388" s="28"/>
      <c r="T388" s="27"/>
      <c r="U388" s="27"/>
      <c r="V388" s="27"/>
      <c r="W388" s="27"/>
      <c r="X388" s="27"/>
      <c r="Y388" s="27"/>
      <c r="Z388" s="6"/>
      <c r="AA388" s="30"/>
      <c r="AB388" s="30"/>
      <c r="AC388" s="30"/>
      <c r="AD388" s="6"/>
      <c r="AE388" s="26"/>
      <c r="AF388" s="27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8"/>
      <c r="AR388" s="27"/>
      <c r="AS388" s="27"/>
      <c r="AT388" s="73"/>
      <c r="AU388" s="27"/>
    </row>
    <row r="389" spans="2:47" ht="12.75" customHeight="1">
      <c r="B389" s="30"/>
      <c r="C389" s="30"/>
      <c r="D389" s="30"/>
      <c r="E389" s="6"/>
      <c r="F389" s="26"/>
      <c r="G389" s="27"/>
      <c r="H389" s="24"/>
      <c r="I389" s="24"/>
      <c r="J389" s="24"/>
      <c r="K389" s="28"/>
      <c r="L389" s="27"/>
      <c r="M389" s="27"/>
      <c r="N389" s="73"/>
      <c r="O389" s="27"/>
      <c r="P389" s="24"/>
      <c r="Q389" s="24"/>
      <c r="R389" s="24"/>
      <c r="S389" s="28"/>
      <c r="T389" s="27"/>
      <c r="U389" s="27"/>
      <c r="V389" s="27"/>
      <c r="W389" s="27"/>
      <c r="X389" s="27"/>
      <c r="Y389" s="27"/>
      <c r="Z389" s="6"/>
      <c r="AA389" s="30"/>
      <c r="AB389" s="30"/>
      <c r="AC389" s="30"/>
      <c r="AD389" s="6"/>
      <c r="AE389" s="26"/>
      <c r="AF389" s="27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8"/>
      <c r="AR389" s="27"/>
      <c r="AS389" s="27"/>
      <c r="AT389" s="73"/>
      <c r="AU389" s="27"/>
    </row>
    <row r="390" spans="2:47" ht="12.75" customHeight="1">
      <c r="B390" s="30"/>
      <c r="C390" s="30"/>
      <c r="D390" s="30"/>
      <c r="E390" s="6"/>
      <c r="F390" s="26"/>
      <c r="G390" s="27"/>
      <c r="H390" s="24"/>
      <c r="I390" s="24"/>
      <c r="J390" s="24"/>
      <c r="K390" s="28"/>
      <c r="L390" s="27"/>
      <c r="M390" s="27"/>
      <c r="N390" s="73"/>
      <c r="O390" s="27"/>
      <c r="P390" s="24"/>
      <c r="Q390" s="24"/>
      <c r="R390" s="24"/>
      <c r="S390" s="28"/>
      <c r="T390" s="27"/>
      <c r="U390" s="27"/>
      <c r="V390" s="27"/>
      <c r="W390" s="27"/>
      <c r="X390" s="27"/>
      <c r="Y390" s="27"/>
      <c r="Z390" s="6"/>
      <c r="AA390" s="30"/>
      <c r="AB390" s="30"/>
      <c r="AC390" s="30"/>
      <c r="AD390" s="6"/>
      <c r="AE390" s="26"/>
      <c r="AF390" s="27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8"/>
      <c r="AR390" s="27"/>
      <c r="AS390" s="27"/>
      <c r="AT390" s="73"/>
      <c r="AU390" s="27"/>
    </row>
    <row r="391" spans="2:47" ht="12.75" customHeight="1">
      <c r="B391" s="30"/>
      <c r="C391" s="30"/>
      <c r="D391" s="30"/>
      <c r="E391" s="6"/>
      <c r="F391" s="26"/>
      <c r="G391" s="27"/>
      <c r="H391" s="24"/>
      <c r="I391" s="24"/>
      <c r="J391" s="24"/>
      <c r="K391" s="28"/>
      <c r="L391" s="27"/>
      <c r="M391" s="27"/>
      <c r="N391" s="73"/>
      <c r="O391" s="27"/>
      <c r="P391" s="24"/>
      <c r="Q391" s="24"/>
      <c r="R391" s="24"/>
      <c r="S391" s="28"/>
      <c r="T391" s="27"/>
      <c r="U391" s="27"/>
      <c r="V391" s="27"/>
      <c r="W391" s="27"/>
      <c r="X391" s="27"/>
      <c r="Y391" s="27"/>
      <c r="Z391" s="6"/>
      <c r="AA391" s="30"/>
      <c r="AB391" s="30"/>
      <c r="AC391" s="30"/>
      <c r="AD391" s="6"/>
      <c r="AE391" s="26"/>
      <c r="AF391" s="27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8"/>
      <c r="AR391" s="27"/>
      <c r="AS391" s="27"/>
      <c r="AT391" s="73"/>
      <c r="AU391" s="27"/>
    </row>
    <row r="392" spans="2:47" ht="12.75" customHeight="1">
      <c r="B392" s="30"/>
      <c r="C392" s="30"/>
      <c r="D392" s="30"/>
      <c r="E392" s="6"/>
      <c r="F392" s="26"/>
      <c r="G392" s="27"/>
      <c r="H392" s="24"/>
      <c r="I392" s="24"/>
      <c r="J392" s="24"/>
      <c r="K392" s="28"/>
      <c r="L392" s="27"/>
      <c r="M392" s="27"/>
      <c r="N392" s="73"/>
      <c r="O392" s="27"/>
      <c r="P392" s="24"/>
      <c r="Q392" s="24"/>
      <c r="R392" s="24"/>
      <c r="S392" s="28"/>
      <c r="T392" s="27"/>
      <c r="U392" s="27"/>
      <c r="V392" s="27"/>
      <c r="W392" s="27"/>
      <c r="X392" s="27"/>
      <c r="Y392" s="27"/>
      <c r="Z392" s="6"/>
      <c r="AA392" s="30"/>
      <c r="AB392" s="30"/>
      <c r="AC392" s="30"/>
      <c r="AD392" s="6"/>
      <c r="AE392" s="26"/>
      <c r="AF392" s="27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8"/>
      <c r="AR392" s="27"/>
      <c r="AS392" s="27"/>
      <c r="AT392" s="73"/>
      <c r="AU392" s="27"/>
    </row>
    <row r="393" spans="2:47" ht="12.75" customHeight="1">
      <c r="B393" s="30"/>
      <c r="C393" s="30"/>
      <c r="D393" s="30"/>
      <c r="E393" s="6"/>
      <c r="F393" s="26"/>
      <c r="G393" s="27"/>
      <c r="H393" s="24"/>
      <c r="I393" s="24"/>
      <c r="J393" s="24"/>
      <c r="K393" s="28"/>
      <c r="L393" s="27"/>
      <c r="M393" s="27"/>
      <c r="N393" s="73"/>
      <c r="O393" s="27"/>
      <c r="P393" s="24"/>
      <c r="Q393" s="24"/>
      <c r="R393" s="24"/>
      <c r="S393" s="28"/>
      <c r="T393" s="27"/>
      <c r="U393" s="27"/>
      <c r="V393" s="27"/>
      <c r="W393" s="27"/>
      <c r="X393" s="27"/>
      <c r="Y393" s="27"/>
      <c r="Z393" s="6"/>
      <c r="AA393" s="30"/>
      <c r="AB393" s="30"/>
      <c r="AC393" s="30"/>
      <c r="AD393" s="6"/>
      <c r="AE393" s="26"/>
      <c r="AF393" s="27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8"/>
      <c r="AR393" s="27"/>
      <c r="AS393" s="27"/>
      <c r="AT393" s="73"/>
      <c r="AU393" s="27"/>
    </row>
    <row r="394" spans="2:47" ht="12.75" customHeight="1">
      <c r="B394" s="30"/>
      <c r="C394" s="30"/>
      <c r="D394" s="30"/>
      <c r="E394" s="6"/>
      <c r="F394" s="26"/>
      <c r="G394" s="27"/>
      <c r="H394" s="24"/>
      <c r="I394" s="24"/>
      <c r="J394" s="24"/>
      <c r="K394" s="28"/>
      <c r="L394" s="27"/>
      <c r="M394" s="27"/>
      <c r="N394" s="73"/>
      <c r="O394" s="27"/>
      <c r="P394" s="24"/>
      <c r="Q394" s="24"/>
      <c r="R394" s="24"/>
      <c r="S394" s="28"/>
      <c r="T394" s="27"/>
      <c r="U394" s="27"/>
      <c r="V394" s="27"/>
      <c r="W394" s="27"/>
      <c r="X394" s="27"/>
      <c r="Y394" s="27"/>
      <c r="Z394" s="6"/>
      <c r="AA394" s="30"/>
      <c r="AB394" s="30"/>
      <c r="AC394" s="30"/>
      <c r="AD394" s="6"/>
      <c r="AE394" s="26"/>
      <c r="AF394" s="27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8"/>
      <c r="AR394" s="27"/>
      <c r="AS394" s="27"/>
      <c r="AT394" s="73"/>
      <c r="AU394" s="27"/>
    </row>
    <row r="395" spans="2:47" ht="12.75" customHeight="1">
      <c r="B395" s="30"/>
      <c r="C395" s="30"/>
      <c r="D395" s="30"/>
      <c r="E395" s="6"/>
      <c r="F395" s="26"/>
      <c r="G395" s="27"/>
      <c r="H395" s="24"/>
      <c r="I395" s="24"/>
      <c r="J395" s="24"/>
      <c r="K395" s="28"/>
      <c r="L395" s="27"/>
      <c r="M395" s="27"/>
      <c r="N395" s="73"/>
      <c r="O395" s="27"/>
      <c r="P395" s="24"/>
      <c r="Q395" s="24"/>
      <c r="R395" s="24"/>
      <c r="S395" s="28"/>
      <c r="T395" s="27"/>
      <c r="U395" s="27"/>
      <c r="V395" s="27"/>
      <c r="W395" s="27"/>
      <c r="X395" s="27"/>
      <c r="Y395" s="27"/>
      <c r="Z395" s="6"/>
      <c r="AA395" s="30"/>
      <c r="AB395" s="30"/>
      <c r="AC395" s="30"/>
      <c r="AD395" s="6"/>
      <c r="AE395" s="26"/>
      <c r="AF395" s="27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8"/>
      <c r="AR395" s="27"/>
      <c r="AS395" s="27"/>
      <c r="AT395" s="73"/>
      <c r="AU395" s="27"/>
    </row>
    <row r="396" spans="2:47" ht="12.75" customHeight="1">
      <c r="B396" s="30"/>
      <c r="C396" s="30"/>
      <c r="D396" s="30"/>
      <c r="E396" s="6"/>
      <c r="F396" s="26"/>
      <c r="G396" s="27"/>
      <c r="H396" s="24"/>
      <c r="I396" s="24"/>
      <c r="J396" s="24"/>
      <c r="K396" s="28"/>
      <c r="L396" s="27"/>
      <c r="M396" s="27"/>
      <c r="N396" s="73"/>
      <c r="O396" s="27"/>
      <c r="P396" s="24"/>
      <c r="Q396" s="24"/>
      <c r="R396" s="24"/>
      <c r="S396" s="28"/>
      <c r="T396" s="27"/>
      <c r="U396" s="27"/>
      <c r="V396" s="27"/>
      <c r="W396" s="27"/>
      <c r="X396" s="27"/>
      <c r="Y396" s="27"/>
      <c r="Z396" s="6"/>
      <c r="AA396" s="30"/>
      <c r="AB396" s="30"/>
      <c r="AC396" s="30"/>
      <c r="AD396" s="6"/>
      <c r="AE396" s="26"/>
      <c r="AF396" s="27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8"/>
      <c r="AR396" s="27"/>
      <c r="AS396" s="27"/>
      <c r="AT396" s="73"/>
      <c r="AU396" s="27"/>
    </row>
    <row r="397" spans="2:47" ht="12.75" customHeight="1">
      <c r="B397" s="30"/>
      <c r="C397" s="30"/>
      <c r="D397" s="30"/>
      <c r="E397" s="6"/>
      <c r="F397" s="26"/>
      <c r="G397" s="27"/>
      <c r="H397" s="24"/>
      <c r="I397" s="24"/>
      <c r="J397" s="24"/>
      <c r="K397" s="28"/>
      <c r="L397" s="27"/>
      <c r="M397" s="27"/>
      <c r="N397" s="73"/>
      <c r="O397" s="27"/>
      <c r="P397" s="24"/>
      <c r="Q397" s="24"/>
      <c r="R397" s="24"/>
      <c r="S397" s="28"/>
      <c r="T397" s="27"/>
      <c r="U397" s="27"/>
      <c r="V397" s="27"/>
      <c r="W397" s="27"/>
      <c r="X397" s="27"/>
      <c r="Y397" s="27"/>
      <c r="Z397" s="6"/>
      <c r="AA397" s="30"/>
      <c r="AB397" s="30"/>
      <c r="AC397" s="30"/>
      <c r="AD397" s="6"/>
      <c r="AE397" s="26"/>
      <c r="AF397" s="27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8"/>
      <c r="AR397" s="27"/>
      <c r="AS397" s="27"/>
      <c r="AT397" s="73"/>
      <c r="AU397" s="27"/>
    </row>
    <row r="398" spans="2:47" ht="12.75" customHeight="1">
      <c r="B398" s="30"/>
      <c r="C398" s="30"/>
      <c r="D398" s="30"/>
      <c r="E398" s="6"/>
      <c r="F398" s="26"/>
      <c r="G398" s="27"/>
      <c r="H398" s="24"/>
      <c r="I398" s="24"/>
      <c r="J398" s="24"/>
      <c r="K398" s="28"/>
      <c r="L398" s="27"/>
      <c r="M398" s="27"/>
      <c r="N398" s="73"/>
      <c r="O398" s="27"/>
      <c r="P398" s="24"/>
      <c r="Q398" s="24"/>
      <c r="R398" s="24"/>
      <c r="S398" s="28"/>
      <c r="T398" s="27"/>
      <c r="U398" s="27"/>
      <c r="V398" s="27"/>
      <c r="W398" s="27"/>
      <c r="X398" s="27"/>
      <c r="Y398" s="27"/>
      <c r="Z398" s="6"/>
      <c r="AA398" s="30"/>
      <c r="AB398" s="30"/>
      <c r="AC398" s="30"/>
      <c r="AD398" s="6"/>
      <c r="AE398" s="26"/>
      <c r="AF398" s="27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8"/>
      <c r="AR398" s="27"/>
      <c r="AS398" s="27"/>
      <c r="AT398" s="73"/>
      <c r="AU398" s="27"/>
    </row>
    <row r="399" spans="2:47" ht="12.75" customHeight="1">
      <c r="B399" s="30"/>
      <c r="C399" s="30"/>
      <c r="D399" s="30"/>
      <c r="E399" s="6"/>
      <c r="F399" s="26"/>
      <c r="G399" s="27"/>
      <c r="H399" s="24"/>
      <c r="I399" s="24"/>
      <c r="J399" s="24"/>
      <c r="K399" s="28"/>
      <c r="L399" s="27"/>
      <c r="M399" s="27"/>
      <c r="N399" s="73"/>
      <c r="O399" s="27"/>
      <c r="P399" s="24"/>
      <c r="Q399" s="24"/>
      <c r="R399" s="24"/>
      <c r="S399" s="28"/>
      <c r="T399" s="27"/>
      <c r="U399" s="27"/>
      <c r="V399" s="27"/>
      <c r="W399" s="27"/>
      <c r="X399" s="27"/>
      <c r="Y399" s="27"/>
      <c r="Z399" s="6"/>
      <c r="AA399" s="30"/>
      <c r="AB399" s="30"/>
      <c r="AC399" s="30"/>
      <c r="AD399" s="6"/>
      <c r="AE399" s="26"/>
      <c r="AF399" s="27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8"/>
      <c r="AR399" s="27"/>
      <c r="AS399" s="27"/>
      <c r="AT399" s="73"/>
      <c r="AU399" s="27"/>
    </row>
    <row r="400" spans="2:47" ht="12.75" customHeight="1">
      <c r="B400" s="30"/>
      <c r="C400" s="30"/>
      <c r="D400" s="30"/>
      <c r="E400" s="6"/>
      <c r="F400" s="26"/>
      <c r="G400" s="27"/>
      <c r="H400" s="24"/>
      <c r="I400" s="24"/>
      <c r="J400" s="24"/>
      <c r="K400" s="28"/>
      <c r="L400" s="27"/>
      <c r="M400" s="27"/>
      <c r="N400" s="73"/>
      <c r="O400" s="27"/>
      <c r="P400" s="24"/>
      <c r="Q400" s="24"/>
      <c r="R400" s="24"/>
      <c r="S400" s="28"/>
      <c r="T400" s="27"/>
      <c r="U400" s="27"/>
      <c r="V400" s="27"/>
      <c r="W400" s="27"/>
      <c r="X400" s="27"/>
      <c r="Y400" s="27"/>
      <c r="Z400" s="6"/>
      <c r="AA400" s="30"/>
      <c r="AB400" s="30"/>
      <c r="AC400" s="30"/>
      <c r="AD400" s="6"/>
      <c r="AE400" s="26"/>
      <c r="AF400" s="27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8"/>
      <c r="AR400" s="27"/>
      <c r="AS400" s="27"/>
      <c r="AT400" s="73"/>
      <c r="AU400" s="27"/>
    </row>
    <row r="401" spans="2:47" ht="12.75" customHeight="1">
      <c r="B401" s="30"/>
      <c r="C401" s="30"/>
      <c r="D401" s="30"/>
      <c r="E401" s="6"/>
      <c r="F401" s="26"/>
      <c r="G401" s="27"/>
      <c r="H401" s="24"/>
      <c r="I401" s="24"/>
      <c r="J401" s="24"/>
      <c r="K401" s="28"/>
      <c r="L401" s="27"/>
      <c r="M401" s="27"/>
      <c r="N401" s="73"/>
      <c r="O401" s="27"/>
      <c r="P401" s="24"/>
      <c r="Q401" s="24"/>
      <c r="R401" s="24"/>
      <c r="S401" s="28"/>
      <c r="T401" s="27"/>
      <c r="U401" s="27"/>
      <c r="V401" s="27"/>
      <c r="W401" s="27"/>
      <c r="X401" s="27"/>
      <c r="Y401" s="27"/>
      <c r="Z401" s="6"/>
      <c r="AA401" s="30"/>
      <c r="AB401" s="30"/>
      <c r="AC401" s="30"/>
      <c r="AD401" s="6"/>
      <c r="AE401" s="26"/>
      <c r="AF401" s="27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8"/>
      <c r="AR401" s="27"/>
      <c r="AS401" s="27"/>
      <c r="AT401" s="73"/>
      <c r="AU401" s="27"/>
    </row>
    <row r="402" spans="2:47" ht="12.75" customHeight="1">
      <c r="B402" s="30"/>
      <c r="C402" s="30"/>
      <c r="D402" s="30"/>
      <c r="E402" s="6"/>
      <c r="F402" s="26"/>
      <c r="G402" s="27"/>
      <c r="H402" s="24"/>
      <c r="I402" s="24"/>
      <c r="J402" s="24"/>
      <c r="K402" s="28"/>
      <c r="L402" s="27"/>
      <c r="M402" s="27"/>
      <c r="N402" s="73"/>
      <c r="O402" s="27"/>
      <c r="P402" s="24"/>
      <c r="Q402" s="24"/>
      <c r="R402" s="24"/>
      <c r="S402" s="28"/>
      <c r="T402" s="27"/>
      <c r="U402" s="27"/>
      <c r="V402" s="27"/>
      <c r="W402" s="27"/>
      <c r="X402" s="27"/>
      <c r="Y402" s="27"/>
      <c r="Z402" s="6"/>
      <c r="AA402" s="30"/>
      <c r="AB402" s="30"/>
      <c r="AC402" s="30"/>
      <c r="AD402" s="6"/>
      <c r="AE402" s="26"/>
      <c r="AF402" s="27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8"/>
      <c r="AR402" s="27"/>
      <c r="AS402" s="27"/>
      <c r="AT402" s="73"/>
      <c r="AU402" s="27"/>
    </row>
    <row r="403" spans="2:47" ht="12.75" customHeight="1">
      <c r="B403" s="30"/>
      <c r="C403" s="30"/>
      <c r="D403" s="30"/>
      <c r="E403" s="6"/>
      <c r="F403" s="26"/>
      <c r="G403" s="27"/>
      <c r="H403" s="24"/>
      <c r="I403" s="24"/>
      <c r="J403" s="24"/>
      <c r="K403" s="28"/>
      <c r="L403" s="27"/>
      <c r="M403" s="27"/>
      <c r="N403" s="73"/>
      <c r="O403" s="27"/>
      <c r="P403" s="24"/>
      <c r="Q403" s="24"/>
      <c r="R403" s="24"/>
      <c r="S403" s="28"/>
      <c r="T403" s="27"/>
      <c r="U403" s="27"/>
      <c r="V403" s="27"/>
      <c r="W403" s="27"/>
      <c r="X403" s="27"/>
      <c r="Y403" s="27"/>
      <c r="Z403" s="6"/>
      <c r="AA403" s="30"/>
      <c r="AB403" s="30"/>
      <c r="AC403" s="30"/>
      <c r="AD403" s="6"/>
      <c r="AE403" s="26"/>
      <c r="AF403" s="27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8"/>
      <c r="AR403" s="27"/>
      <c r="AS403" s="27"/>
      <c r="AT403" s="73"/>
      <c r="AU403" s="27"/>
    </row>
    <row r="404" spans="2:47" ht="12.75" customHeight="1">
      <c r="B404" s="30"/>
      <c r="C404" s="30"/>
      <c r="D404" s="30"/>
      <c r="E404" s="6"/>
      <c r="F404" s="26"/>
      <c r="G404" s="27"/>
      <c r="H404" s="24"/>
      <c r="I404" s="24"/>
      <c r="J404" s="24"/>
      <c r="K404" s="28"/>
      <c r="L404" s="27"/>
      <c r="M404" s="27"/>
      <c r="N404" s="73"/>
      <c r="O404" s="27"/>
      <c r="P404" s="24"/>
      <c r="Q404" s="24"/>
      <c r="R404" s="24"/>
      <c r="S404" s="28"/>
      <c r="T404" s="27"/>
      <c r="U404" s="27"/>
      <c r="V404" s="27"/>
      <c r="W404" s="27"/>
      <c r="X404" s="27"/>
      <c r="Y404" s="27"/>
      <c r="Z404" s="6"/>
      <c r="AA404" s="30"/>
      <c r="AB404" s="30"/>
      <c r="AC404" s="30"/>
      <c r="AD404" s="6"/>
      <c r="AE404" s="26"/>
      <c r="AF404" s="27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8"/>
      <c r="AR404" s="27"/>
      <c r="AS404" s="27"/>
      <c r="AT404" s="73"/>
      <c r="AU404" s="27"/>
    </row>
    <row r="405" spans="2:47" ht="12.75" customHeight="1">
      <c r="B405" s="30"/>
      <c r="C405" s="30"/>
      <c r="D405" s="30"/>
      <c r="E405" s="6"/>
      <c r="F405" s="26"/>
      <c r="G405" s="27"/>
      <c r="H405" s="24"/>
      <c r="I405" s="24"/>
      <c r="J405" s="24"/>
      <c r="K405" s="28"/>
      <c r="L405" s="27"/>
      <c r="M405" s="27"/>
      <c r="N405" s="73"/>
      <c r="O405" s="27"/>
      <c r="P405" s="24"/>
      <c r="Q405" s="24"/>
      <c r="R405" s="24"/>
      <c r="S405" s="28"/>
      <c r="T405" s="27"/>
      <c r="U405" s="27"/>
      <c r="V405" s="27"/>
      <c r="W405" s="27"/>
      <c r="X405" s="27"/>
      <c r="Y405" s="27"/>
      <c r="Z405" s="6"/>
      <c r="AA405" s="30"/>
      <c r="AB405" s="30"/>
      <c r="AC405" s="30"/>
      <c r="AD405" s="6"/>
      <c r="AE405" s="26"/>
      <c r="AF405" s="27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8"/>
      <c r="AR405" s="27"/>
      <c r="AS405" s="27"/>
      <c r="AT405" s="73"/>
      <c r="AU405" s="27"/>
    </row>
    <row r="406" spans="2:47" ht="12.75" customHeight="1">
      <c r="B406" s="30"/>
      <c r="C406" s="30"/>
      <c r="D406" s="30"/>
      <c r="E406" s="6"/>
      <c r="F406" s="26"/>
      <c r="G406" s="27"/>
      <c r="H406" s="24"/>
      <c r="I406" s="24"/>
      <c r="J406" s="24"/>
      <c r="K406" s="28"/>
      <c r="L406" s="27"/>
      <c r="M406" s="27"/>
      <c r="N406" s="73"/>
      <c r="O406" s="27"/>
      <c r="P406" s="24"/>
      <c r="Q406" s="24"/>
      <c r="R406" s="24"/>
      <c r="S406" s="28"/>
      <c r="T406" s="27"/>
      <c r="U406" s="27"/>
      <c r="V406" s="27"/>
      <c r="W406" s="27"/>
      <c r="X406" s="27"/>
      <c r="Y406" s="27"/>
      <c r="Z406" s="6"/>
      <c r="AA406" s="30"/>
      <c r="AB406" s="30"/>
      <c r="AC406" s="30"/>
      <c r="AD406" s="6"/>
      <c r="AE406" s="26"/>
      <c r="AF406" s="27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8"/>
      <c r="AR406" s="27"/>
      <c r="AS406" s="27"/>
      <c r="AT406" s="73"/>
      <c r="AU406" s="27"/>
    </row>
    <row r="407" spans="2:47" ht="12.75" customHeight="1">
      <c r="B407" s="30"/>
      <c r="C407" s="30"/>
      <c r="D407" s="30"/>
      <c r="E407" s="6"/>
      <c r="F407" s="26"/>
      <c r="G407" s="27"/>
      <c r="H407" s="24"/>
      <c r="I407" s="24"/>
      <c r="J407" s="24"/>
      <c r="K407" s="28"/>
      <c r="L407" s="27"/>
      <c r="M407" s="27"/>
      <c r="N407" s="73"/>
      <c r="O407" s="27"/>
      <c r="P407" s="24"/>
      <c r="Q407" s="24"/>
      <c r="R407" s="24"/>
      <c r="S407" s="28"/>
      <c r="T407" s="27"/>
      <c r="U407" s="27"/>
      <c r="V407" s="27"/>
      <c r="W407" s="27"/>
      <c r="X407" s="27"/>
      <c r="Y407" s="27"/>
      <c r="Z407" s="6"/>
      <c r="AA407" s="30"/>
      <c r="AB407" s="30"/>
      <c r="AC407" s="30"/>
      <c r="AD407" s="6"/>
      <c r="AE407" s="26"/>
      <c r="AF407" s="27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8"/>
      <c r="AR407" s="27"/>
      <c r="AS407" s="27"/>
      <c r="AT407" s="73"/>
      <c r="AU407" s="27"/>
    </row>
    <row r="408" spans="2:47" ht="12.75" customHeight="1">
      <c r="B408" s="30"/>
      <c r="C408" s="30"/>
      <c r="D408" s="30"/>
      <c r="E408" s="6"/>
      <c r="F408" s="26"/>
      <c r="G408" s="27"/>
      <c r="H408" s="24"/>
      <c r="I408" s="24"/>
      <c r="J408" s="24"/>
      <c r="K408" s="28"/>
      <c r="L408" s="27"/>
      <c r="M408" s="27"/>
      <c r="N408" s="73"/>
      <c r="O408" s="27"/>
      <c r="P408" s="24"/>
      <c r="Q408" s="24"/>
      <c r="R408" s="24"/>
      <c r="S408" s="28"/>
      <c r="T408" s="27"/>
      <c r="U408" s="27"/>
      <c r="V408" s="27"/>
      <c r="W408" s="27"/>
      <c r="X408" s="27"/>
      <c r="Y408" s="27"/>
      <c r="Z408" s="6"/>
      <c r="AA408" s="30"/>
      <c r="AB408" s="30"/>
      <c r="AC408" s="30"/>
      <c r="AD408" s="6"/>
      <c r="AE408" s="26"/>
      <c r="AF408" s="27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8"/>
      <c r="AR408" s="27"/>
      <c r="AS408" s="27"/>
      <c r="AT408" s="73"/>
      <c r="AU408" s="27"/>
    </row>
    <row r="409" spans="2:47" ht="12.75" customHeight="1">
      <c r="B409" s="30"/>
      <c r="C409" s="30"/>
      <c r="D409" s="30"/>
      <c r="E409" s="6"/>
      <c r="F409" s="26"/>
      <c r="G409" s="27"/>
      <c r="H409" s="24"/>
      <c r="I409" s="24"/>
      <c r="J409" s="24"/>
      <c r="K409" s="28"/>
      <c r="L409" s="27"/>
      <c r="M409" s="27"/>
      <c r="N409" s="73"/>
      <c r="O409" s="27"/>
      <c r="P409" s="24"/>
      <c r="Q409" s="24"/>
      <c r="R409" s="24"/>
      <c r="S409" s="28"/>
      <c r="T409" s="27"/>
      <c r="U409" s="27"/>
      <c r="V409" s="27"/>
      <c r="W409" s="27"/>
      <c r="X409" s="27"/>
      <c r="Y409" s="27"/>
      <c r="Z409" s="6"/>
      <c r="AA409" s="30"/>
      <c r="AB409" s="30"/>
      <c r="AC409" s="30"/>
      <c r="AD409" s="6"/>
      <c r="AE409" s="26"/>
      <c r="AF409" s="27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8"/>
      <c r="AR409" s="27"/>
      <c r="AS409" s="27"/>
      <c r="AT409" s="73"/>
      <c r="AU409" s="27"/>
    </row>
    <row r="410" spans="2:47" ht="12.75" customHeight="1">
      <c r="B410" s="30"/>
      <c r="C410" s="30"/>
      <c r="D410" s="30"/>
      <c r="E410" s="6"/>
      <c r="F410" s="26"/>
      <c r="G410" s="27"/>
      <c r="H410" s="24"/>
      <c r="I410" s="24"/>
      <c r="J410" s="24"/>
      <c r="K410" s="28"/>
      <c r="L410" s="27"/>
      <c r="M410" s="27"/>
      <c r="N410" s="73"/>
      <c r="O410" s="27"/>
      <c r="P410" s="24"/>
      <c r="Q410" s="24"/>
      <c r="R410" s="24"/>
      <c r="S410" s="28"/>
      <c r="T410" s="27"/>
      <c r="U410" s="27"/>
      <c r="V410" s="27"/>
      <c r="W410" s="27"/>
      <c r="X410" s="27"/>
      <c r="Y410" s="27"/>
      <c r="Z410" s="6"/>
      <c r="AA410" s="30"/>
      <c r="AB410" s="30"/>
      <c r="AC410" s="30"/>
      <c r="AD410" s="6"/>
      <c r="AE410" s="26"/>
      <c r="AF410" s="27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8"/>
      <c r="AR410" s="27"/>
      <c r="AS410" s="27"/>
      <c r="AT410" s="73"/>
      <c r="AU410" s="27"/>
    </row>
    <row r="411" spans="2:47" ht="12.75" customHeight="1">
      <c r="B411" s="30"/>
      <c r="C411" s="30"/>
      <c r="D411" s="30"/>
      <c r="E411" s="6"/>
      <c r="F411" s="26"/>
      <c r="G411" s="27"/>
      <c r="H411" s="24"/>
      <c r="I411" s="24"/>
      <c r="J411" s="24"/>
      <c r="K411" s="28"/>
      <c r="L411" s="27"/>
      <c r="M411" s="27"/>
      <c r="N411" s="73"/>
      <c r="O411" s="27"/>
      <c r="P411" s="24"/>
      <c r="Q411" s="24"/>
      <c r="R411" s="24"/>
      <c r="S411" s="28"/>
      <c r="T411" s="27"/>
      <c r="U411" s="27"/>
      <c r="V411" s="27"/>
      <c r="W411" s="27"/>
      <c r="X411" s="27"/>
      <c r="Y411" s="27"/>
      <c r="Z411" s="6"/>
      <c r="AA411" s="30"/>
      <c r="AB411" s="30"/>
      <c r="AC411" s="30"/>
      <c r="AD411" s="6"/>
      <c r="AE411" s="26"/>
      <c r="AF411" s="27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8"/>
      <c r="AR411" s="27"/>
      <c r="AS411" s="27"/>
      <c r="AT411" s="73"/>
      <c r="AU411" s="27"/>
    </row>
    <row r="412" spans="2:47" ht="12.75" customHeight="1">
      <c r="B412" s="30"/>
      <c r="C412" s="30"/>
      <c r="D412" s="30"/>
      <c r="E412" s="6"/>
      <c r="F412" s="26"/>
      <c r="G412" s="27"/>
      <c r="H412" s="24"/>
      <c r="I412" s="24"/>
      <c r="J412" s="24"/>
      <c r="K412" s="28"/>
      <c r="L412" s="27"/>
      <c r="M412" s="27"/>
      <c r="N412" s="73"/>
      <c r="O412" s="27"/>
      <c r="P412" s="24"/>
      <c r="Q412" s="24"/>
      <c r="R412" s="24"/>
      <c r="S412" s="28"/>
      <c r="T412" s="27"/>
      <c r="U412" s="27"/>
      <c r="V412" s="27"/>
      <c r="W412" s="27"/>
      <c r="X412" s="27"/>
      <c r="Y412" s="27"/>
      <c r="Z412" s="6"/>
      <c r="AA412" s="30"/>
      <c r="AB412" s="30"/>
      <c r="AC412" s="30"/>
      <c r="AD412" s="6"/>
      <c r="AE412" s="26"/>
      <c r="AF412" s="27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8"/>
      <c r="AR412" s="27"/>
      <c r="AS412" s="27"/>
      <c r="AT412" s="73"/>
      <c r="AU412" s="27"/>
    </row>
    <row r="413" spans="2:47" ht="12.75" customHeight="1">
      <c r="B413" s="30"/>
      <c r="C413" s="30"/>
      <c r="D413" s="30"/>
      <c r="E413" s="6"/>
      <c r="F413" s="26"/>
      <c r="G413" s="27"/>
      <c r="H413" s="24"/>
      <c r="I413" s="24"/>
      <c r="J413" s="24"/>
      <c r="K413" s="28"/>
      <c r="L413" s="27"/>
      <c r="M413" s="27"/>
      <c r="N413" s="73"/>
      <c r="O413" s="27"/>
      <c r="P413" s="24"/>
      <c r="Q413" s="24"/>
      <c r="R413" s="24"/>
      <c r="S413" s="28"/>
      <c r="T413" s="27"/>
      <c r="U413" s="27"/>
      <c r="V413" s="27"/>
      <c r="W413" s="27"/>
      <c r="X413" s="27"/>
      <c r="Y413" s="27"/>
      <c r="Z413" s="6"/>
      <c r="AA413" s="30"/>
      <c r="AB413" s="30"/>
      <c r="AC413" s="30"/>
      <c r="AD413" s="6"/>
      <c r="AE413" s="26"/>
      <c r="AF413" s="27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8"/>
      <c r="AR413" s="27"/>
      <c r="AS413" s="27"/>
      <c r="AT413" s="73"/>
      <c r="AU413" s="27"/>
    </row>
    <row r="414" spans="2:47" ht="12.75" customHeight="1">
      <c r="B414" s="30"/>
      <c r="C414" s="30"/>
      <c r="D414" s="30"/>
      <c r="E414" s="6"/>
      <c r="F414" s="26"/>
      <c r="G414" s="27"/>
      <c r="H414" s="24"/>
      <c r="I414" s="24"/>
      <c r="J414" s="24"/>
      <c r="K414" s="28"/>
      <c r="L414" s="27"/>
      <c r="M414" s="27"/>
      <c r="N414" s="73"/>
      <c r="O414" s="27"/>
      <c r="P414" s="24"/>
      <c r="Q414" s="24"/>
      <c r="R414" s="24"/>
      <c r="S414" s="28"/>
      <c r="T414" s="27"/>
      <c r="U414" s="27"/>
      <c r="V414" s="27"/>
      <c r="W414" s="27"/>
      <c r="X414" s="27"/>
      <c r="Y414" s="27"/>
      <c r="Z414" s="6"/>
      <c r="AA414" s="30"/>
      <c r="AB414" s="30"/>
      <c r="AC414" s="30"/>
      <c r="AD414" s="6"/>
      <c r="AE414" s="26"/>
      <c r="AF414" s="27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8"/>
      <c r="AR414" s="27"/>
      <c r="AS414" s="27"/>
      <c r="AT414" s="73"/>
      <c r="AU414" s="27"/>
    </row>
    <row r="415" spans="2:47" ht="12.75" customHeight="1">
      <c r="B415" s="30"/>
      <c r="C415" s="30"/>
      <c r="D415" s="30"/>
      <c r="E415" s="6"/>
      <c r="F415" s="26"/>
      <c r="G415" s="27"/>
      <c r="H415" s="24"/>
      <c r="I415" s="24"/>
      <c r="J415" s="24"/>
      <c r="K415" s="28"/>
      <c r="L415" s="27"/>
      <c r="M415" s="27"/>
      <c r="N415" s="73"/>
      <c r="O415" s="27"/>
      <c r="P415" s="24"/>
      <c r="Q415" s="24"/>
      <c r="R415" s="24"/>
      <c r="S415" s="28"/>
      <c r="T415" s="27"/>
      <c r="U415" s="27"/>
      <c r="V415" s="27"/>
      <c r="W415" s="27"/>
      <c r="X415" s="27"/>
      <c r="Y415" s="27"/>
      <c r="Z415" s="6"/>
      <c r="AA415" s="30"/>
      <c r="AB415" s="30"/>
      <c r="AC415" s="30"/>
      <c r="AD415" s="6"/>
      <c r="AE415" s="26"/>
      <c r="AF415" s="27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8"/>
      <c r="AR415" s="27"/>
      <c r="AS415" s="27"/>
      <c r="AT415" s="73"/>
      <c r="AU415" s="27"/>
    </row>
    <row r="416" spans="2:47" ht="12.75" customHeight="1">
      <c r="B416" s="30"/>
      <c r="C416" s="30"/>
      <c r="D416" s="30"/>
      <c r="E416" s="6"/>
      <c r="F416" s="26"/>
      <c r="G416" s="27"/>
      <c r="H416" s="24"/>
      <c r="I416" s="24"/>
      <c r="J416" s="24"/>
      <c r="K416" s="28"/>
      <c r="L416" s="27"/>
      <c r="M416" s="27"/>
      <c r="N416" s="73"/>
      <c r="O416" s="27"/>
      <c r="P416" s="24"/>
      <c r="Q416" s="24"/>
      <c r="R416" s="24"/>
      <c r="S416" s="28"/>
      <c r="T416" s="27"/>
      <c r="U416" s="27"/>
      <c r="V416" s="27"/>
      <c r="W416" s="27"/>
      <c r="X416" s="27"/>
      <c r="Y416" s="27"/>
      <c r="Z416" s="6"/>
      <c r="AA416" s="30"/>
      <c r="AB416" s="30"/>
      <c r="AC416" s="30"/>
      <c r="AD416" s="6"/>
      <c r="AE416" s="26"/>
      <c r="AF416" s="27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8"/>
      <c r="AR416" s="27"/>
      <c r="AS416" s="27"/>
      <c r="AT416" s="73"/>
      <c r="AU416" s="27"/>
    </row>
    <row r="417" spans="2:47" ht="12.75" customHeight="1">
      <c r="B417" s="30"/>
      <c r="C417" s="30"/>
      <c r="D417" s="30"/>
      <c r="E417" s="6"/>
      <c r="F417" s="26"/>
      <c r="G417" s="27"/>
      <c r="H417" s="24"/>
      <c r="I417" s="24"/>
      <c r="J417" s="24"/>
      <c r="K417" s="28"/>
      <c r="L417" s="27"/>
      <c r="M417" s="27"/>
      <c r="N417" s="73"/>
      <c r="O417" s="27"/>
      <c r="P417" s="24"/>
      <c r="Q417" s="24"/>
      <c r="R417" s="24"/>
      <c r="S417" s="28"/>
      <c r="T417" s="27"/>
      <c r="U417" s="27"/>
      <c r="V417" s="27"/>
      <c r="W417" s="27"/>
      <c r="X417" s="27"/>
      <c r="Y417" s="27"/>
      <c r="Z417" s="6"/>
      <c r="AA417" s="30"/>
      <c r="AB417" s="30"/>
      <c r="AC417" s="30"/>
      <c r="AD417" s="6"/>
      <c r="AE417" s="26"/>
      <c r="AF417" s="27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8"/>
      <c r="AR417" s="27"/>
      <c r="AS417" s="27"/>
      <c r="AT417" s="73"/>
      <c r="AU417" s="27"/>
    </row>
    <row r="418" spans="2:47" ht="12.75" customHeight="1">
      <c r="B418" s="30"/>
      <c r="C418" s="30"/>
      <c r="D418" s="30"/>
      <c r="E418" s="6"/>
      <c r="F418" s="26"/>
      <c r="G418" s="27"/>
      <c r="H418" s="24"/>
      <c r="I418" s="24"/>
      <c r="J418" s="24"/>
      <c r="K418" s="28"/>
      <c r="L418" s="27"/>
      <c r="M418" s="27"/>
      <c r="N418" s="73"/>
      <c r="O418" s="27"/>
      <c r="P418" s="24"/>
      <c r="Q418" s="24"/>
      <c r="R418" s="24"/>
      <c r="S418" s="28"/>
      <c r="T418" s="27"/>
      <c r="U418" s="27"/>
      <c r="V418" s="27"/>
      <c r="W418" s="27"/>
      <c r="X418" s="27"/>
      <c r="Y418" s="27"/>
      <c r="Z418" s="6"/>
      <c r="AA418" s="30"/>
      <c r="AB418" s="30"/>
      <c r="AC418" s="30"/>
      <c r="AD418" s="6"/>
      <c r="AE418" s="26"/>
      <c r="AF418" s="27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8"/>
      <c r="AR418" s="27"/>
      <c r="AS418" s="27"/>
      <c r="AT418" s="73"/>
      <c r="AU418" s="27"/>
    </row>
    <row r="419" spans="2:47" ht="12.75" customHeight="1">
      <c r="B419" s="30"/>
      <c r="C419" s="30"/>
      <c r="D419" s="30"/>
      <c r="E419" s="6"/>
      <c r="F419" s="26"/>
      <c r="G419" s="27"/>
      <c r="H419" s="24"/>
      <c r="I419" s="24"/>
      <c r="J419" s="24"/>
      <c r="K419" s="28"/>
      <c r="L419" s="27"/>
      <c r="M419" s="27"/>
      <c r="N419" s="73"/>
      <c r="O419" s="27"/>
      <c r="P419" s="24"/>
      <c r="Q419" s="24"/>
      <c r="R419" s="24"/>
      <c r="S419" s="28"/>
      <c r="T419" s="27"/>
      <c r="U419" s="27"/>
      <c r="V419" s="27"/>
      <c r="W419" s="27"/>
      <c r="X419" s="27"/>
      <c r="Y419" s="27"/>
      <c r="Z419" s="6"/>
      <c r="AA419" s="30"/>
      <c r="AB419" s="30"/>
      <c r="AC419" s="30"/>
      <c r="AD419" s="6"/>
      <c r="AE419" s="26"/>
      <c r="AF419" s="27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8"/>
      <c r="AR419" s="27"/>
      <c r="AS419" s="27"/>
      <c r="AT419" s="73"/>
      <c r="AU419" s="27"/>
    </row>
    <row r="420" spans="2:47" ht="12.75" customHeight="1">
      <c r="B420" s="30"/>
      <c r="C420" s="30"/>
      <c r="D420" s="30"/>
      <c r="E420" s="6"/>
      <c r="F420" s="26"/>
      <c r="G420" s="27"/>
      <c r="H420" s="24"/>
      <c r="I420" s="24"/>
      <c r="J420" s="24"/>
      <c r="K420" s="28"/>
      <c r="L420" s="27"/>
      <c r="M420" s="27"/>
      <c r="N420" s="73"/>
      <c r="O420" s="27"/>
      <c r="P420" s="24"/>
      <c r="Q420" s="24"/>
      <c r="R420" s="24"/>
      <c r="S420" s="28"/>
      <c r="T420" s="27"/>
      <c r="U420" s="27"/>
      <c r="V420" s="27"/>
      <c r="W420" s="27"/>
      <c r="X420" s="27"/>
      <c r="Y420" s="27"/>
      <c r="Z420" s="6"/>
      <c r="AA420" s="30"/>
      <c r="AB420" s="30"/>
      <c r="AC420" s="30"/>
      <c r="AD420" s="6"/>
      <c r="AE420" s="26"/>
      <c r="AF420" s="27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8"/>
      <c r="AR420" s="27"/>
      <c r="AS420" s="27"/>
      <c r="AT420" s="73"/>
      <c r="AU420" s="27"/>
    </row>
    <row r="421" spans="2:47" ht="12.75" customHeight="1">
      <c r="B421" s="30"/>
      <c r="C421" s="30"/>
      <c r="D421" s="30"/>
      <c r="E421" s="6"/>
      <c r="F421" s="26"/>
      <c r="G421" s="27"/>
      <c r="H421" s="24"/>
      <c r="I421" s="24"/>
      <c r="J421" s="24"/>
      <c r="K421" s="28"/>
      <c r="L421" s="27"/>
      <c r="M421" s="27"/>
      <c r="N421" s="73"/>
      <c r="O421" s="27"/>
      <c r="P421" s="24"/>
      <c r="Q421" s="24"/>
      <c r="R421" s="24"/>
      <c r="S421" s="28"/>
      <c r="T421" s="27"/>
      <c r="U421" s="27"/>
      <c r="V421" s="27"/>
      <c r="W421" s="27"/>
      <c r="X421" s="27"/>
      <c r="Y421" s="27"/>
      <c r="Z421" s="6"/>
      <c r="AA421" s="30"/>
      <c r="AB421" s="30"/>
      <c r="AC421" s="30"/>
      <c r="AD421" s="6"/>
      <c r="AE421" s="26"/>
      <c r="AF421" s="27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8"/>
      <c r="AR421" s="27"/>
      <c r="AS421" s="27"/>
      <c r="AT421" s="73"/>
      <c r="AU421" s="27"/>
    </row>
    <row r="422" spans="2:47" ht="12.75" customHeight="1">
      <c r="B422" s="30"/>
      <c r="C422" s="30"/>
      <c r="D422" s="30"/>
      <c r="E422" s="6"/>
      <c r="F422" s="26"/>
      <c r="G422" s="27"/>
      <c r="H422" s="24"/>
      <c r="I422" s="24"/>
      <c r="J422" s="24"/>
      <c r="K422" s="28"/>
      <c r="L422" s="27"/>
      <c r="M422" s="27"/>
      <c r="N422" s="73"/>
      <c r="O422" s="27"/>
      <c r="P422" s="24"/>
      <c r="Q422" s="24"/>
      <c r="R422" s="24"/>
      <c r="S422" s="28"/>
      <c r="T422" s="27"/>
      <c r="U422" s="27"/>
      <c r="V422" s="27"/>
      <c r="W422" s="27"/>
      <c r="X422" s="27"/>
      <c r="Y422" s="27"/>
      <c r="Z422" s="6"/>
      <c r="AA422" s="30"/>
      <c r="AB422" s="30"/>
      <c r="AC422" s="30"/>
      <c r="AD422" s="6"/>
      <c r="AE422" s="26"/>
      <c r="AF422" s="27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8"/>
      <c r="AR422" s="27"/>
      <c r="AS422" s="27"/>
      <c r="AT422" s="73"/>
      <c r="AU422" s="27"/>
    </row>
    <row r="423" spans="2:47" ht="12.75" customHeight="1">
      <c r="B423" s="30"/>
      <c r="C423" s="30"/>
      <c r="D423" s="30"/>
      <c r="E423" s="6"/>
      <c r="F423" s="26"/>
      <c r="G423" s="27"/>
      <c r="H423" s="24"/>
      <c r="I423" s="24"/>
      <c r="J423" s="24"/>
      <c r="K423" s="28"/>
      <c r="L423" s="27"/>
      <c r="M423" s="27"/>
      <c r="N423" s="73"/>
      <c r="O423" s="27"/>
      <c r="P423" s="24"/>
      <c r="Q423" s="24"/>
      <c r="R423" s="24"/>
      <c r="S423" s="28"/>
      <c r="T423" s="27"/>
      <c r="U423" s="27"/>
      <c r="V423" s="27"/>
      <c r="W423" s="27"/>
      <c r="X423" s="27"/>
      <c r="Y423" s="27"/>
      <c r="Z423" s="6"/>
      <c r="AA423" s="30"/>
      <c r="AB423" s="30"/>
      <c r="AC423" s="30"/>
      <c r="AD423" s="6"/>
      <c r="AE423" s="26"/>
      <c r="AF423" s="27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8"/>
      <c r="AR423" s="27"/>
      <c r="AS423" s="27"/>
      <c r="AT423" s="73"/>
      <c r="AU423" s="27"/>
    </row>
    <row r="424" spans="2:47" ht="12.75" customHeight="1">
      <c r="B424" s="30"/>
      <c r="C424" s="30"/>
      <c r="D424" s="30"/>
      <c r="E424" s="6"/>
      <c r="F424" s="26"/>
      <c r="G424" s="27"/>
      <c r="H424" s="24"/>
      <c r="I424" s="24"/>
      <c r="J424" s="24"/>
      <c r="K424" s="28"/>
      <c r="L424" s="27"/>
      <c r="M424" s="27"/>
      <c r="N424" s="73"/>
      <c r="O424" s="27"/>
      <c r="P424" s="24"/>
      <c r="Q424" s="24"/>
      <c r="R424" s="24"/>
      <c r="S424" s="28"/>
      <c r="T424" s="27"/>
      <c r="U424" s="27"/>
      <c r="V424" s="27"/>
      <c r="W424" s="27"/>
      <c r="X424" s="27"/>
      <c r="Y424" s="27"/>
      <c r="Z424" s="6"/>
      <c r="AA424" s="30"/>
      <c r="AB424" s="30"/>
      <c r="AC424" s="30"/>
      <c r="AD424" s="6"/>
      <c r="AE424" s="26"/>
      <c r="AF424" s="27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8"/>
      <c r="AR424" s="27"/>
      <c r="AS424" s="27"/>
      <c r="AT424" s="73"/>
      <c r="AU424" s="27"/>
    </row>
    <row r="425" spans="2:47" ht="12.75" customHeight="1">
      <c r="B425" s="30"/>
      <c r="C425" s="30"/>
      <c r="D425" s="30"/>
      <c r="E425" s="6"/>
      <c r="F425" s="26"/>
      <c r="G425" s="27"/>
      <c r="H425" s="24"/>
      <c r="I425" s="24"/>
      <c r="J425" s="24"/>
      <c r="K425" s="28"/>
      <c r="L425" s="27"/>
      <c r="M425" s="27"/>
      <c r="N425" s="73"/>
      <c r="O425" s="27"/>
      <c r="P425" s="24"/>
      <c r="Q425" s="24"/>
      <c r="R425" s="24"/>
      <c r="S425" s="28"/>
      <c r="T425" s="27"/>
      <c r="U425" s="27"/>
      <c r="V425" s="27"/>
      <c r="W425" s="27"/>
      <c r="X425" s="27"/>
      <c r="Y425" s="27"/>
      <c r="Z425" s="6"/>
      <c r="AA425" s="30"/>
      <c r="AB425" s="30"/>
      <c r="AC425" s="30"/>
      <c r="AD425" s="6"/>
      <c r="AE425" s="26"/>
      <c r="AF425" s="27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8"/>
      <c r="AR425" s="27"/>
      <c r="AS425" s="27"/>
      <c r="AT425" s="73"/>
      <c r="AU425" s="27"/>
    </row>
    <row r="426" spans="2:47" ht="12.75" customHeight="1">
      <c r="B426" s="30"/>
      <c r="C426" s="30"/>
      <c r="D426" s="30"/>
      <c r="E426" s="6"/>
      <c r="F426" s="26"/>
      <c r="G426" s="27"/>
      <c r="H426" s="24"/>
      <c r="I426" s="24"/>
      <c r="J426" s="24"/>
      <c r="K426" s="28"/>
      <c r="L426" s="27"/>
      <c r="M426" s="27"/>
      <c r="N426" s="73"/>
      <c r="O426" s="27"/>
      <c r="P426" s="24"/>
      <c r="Q426" s="24"/>
      <c r="R426" s="24"/>
      <c r="S426" s="28"/>
      <c r="T426" s="27"/>
      <c r="U426" s="27"/>
      <c r="V426" s="27"/>
      <c r="W426" s="27"/>
      <c r="X426" s="27"/>
      <c r="Y426" s="27"/>
      <c r="Z426" s="6"/>
      <c r="AA426" s="30"/>
      <c r="AB426" s="30"/>
      <c r="AC426" s="30"/>
      <c r="AD426" s="6"/>
      <c r="AE426" s="26"/>
      <c r="AF426" s="27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8"/>
      <c r="AR426" s="27"/>
      <c r="AS426" s="27"/>
      <c r="AT426" s="73"/>
      <c r="AU426" s="27"/>
    </row>
    <row r="427" spans="2:47" ht="12.75" customHeight="1">
      <c r="B427" s="30"/>
      <c r="C427" s="30"/>
      <c r="D427" s="30"/>
      <c r="E427" s="6"/>
      <c r="F427" s="26"/>
      <c r="G427" s="27"/>
      <c r="H427" s="24"/>
      <c r="I427" s="24"/>
      <c r="J427" s="24"/>
      <c r="K427" s="28"/>
      <c r="L427" s="27"/>
      <c r="M427" s="27"/>
      <c r="N427" s="73"/>
      <c r="O427" s="27"/>
      <c r="P427" s="24"/>
      <c r="Q427" s="24"/>
      <c r="R427" s="24"/>
      <c r="S427" s="28"/>
      <c r="T427" s="27"/>
      <c r="U427" s="27"/>
      <c r="V427" s="27"/>
      <c r="W427" s="27"/>
      <c r="X427" s="27"/>
      <c r="Y427" s="27"/>
      <c r="Z427" s="6"/>
      <c r="AA427" s="30"/>
      <c r="AB427" s="30"/>
      <c r="AC427" s="30"/>
      <c r="AD427" s="6"/>
      <c r="AE427" s="26"/>
      <c r="AF427" s="27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8"/>
      <c r="AR427" s="27"/>
      <c r="AS427" s="27"/>
      <c r="AT427" s="73"/>
      <c r="AU427" s="27"/>
    </row>
    <row r="428" spans="2:47" ht="12.75" customHeight="1">
      <c r="B428" s="30"/>
      <c r="C428" s="30"/>
      <c r="D428" s="30"/>
      <c r="E428" s="6"/>
      <c r="F428" s="26"/>
      <c r="G428" s="27"/>
      <c r="H428" s="24"/>
      <c r="I428" s="24"/>
      <c r="J428" s="24"/>
      <c r="K428" s="28"/>
      <c r="L428" s="27"/>
      <c r="M428" s="27"/>
      <c r="N428" s="73"/>
      <c r="O428" s="27"/>
      <c r="P428" s="24"/>
      <c r="Q428" s="24"/>
      <c r="R428" s="24"/>
      <c r="S428" s="28"/>
      <c r="T428" s="27"/>
      <c r="U428" s="27"/>
      <c r="V428" s="27"/>
      <c r="W428" s="27"/>
      <c r="X428" s="27"/>
      <c r="Y428" s="27"/>
      <c r="Z428" s="6"/>
      <c r="AA428" s="30"/>
      <c r="AB428" s="30"/>
      <c r="AC428" s="30"/>
      <c r="AD428" s="6"/>
      <c r="AE428" s="26"/>
      <c r="AF428" s="27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8"/>
      <c r="AR428" s="27"/>
      <c r="AS428" s="27"/>
      <c r="AT428" s="73"/>
      <c r="AU428" s="27"/>
    </row>
    <row r="429" spans="2:47" ht="12.75" customHeight="1">
      <c r="B429" s="30"/>
      <c r="C429" s="30"/>
      <c r="D429" s="30"/>
      <c r="E429" s="6"/>
      <c r="F429" s="26"/>
      <c r="G429" s="27"/>
      <c r="H429" s="24"/>
      <c r="I429" s="24"/>
      <c r="J429" s="24"/>
      <c r="K429" s="28"/>
      <c r="L429" s="27"/>
      <c r="M429" s="27"/>
      <c r="N429" s="73"/>
      <c r="O429" s="27"/>
      <c r="P429" s="24"/>
      <c r="Q429" s="24"/>
      <c r="R429" s="24"/>
      <c r="S429" s="28"/>
      <c r="T429" s="27"/>
      <c r="U429" s="27"/>
      <c r="V429" s="27"/>
      <c r="W429" s="27"/>
      <c r="X429" s="27"/>
      <c r="Y429" s="27"/>
      <c r="Z429" s="6"/>
      <c r="AA429" s="30"/>
      <c r="AB429" s="30"/>
      <c r="AC429" s="30"/>
      <c r="AD429" s="6"/>
      <c r="AE429" s="26"/>
      <c r="AF429" s="27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8"/>
      <c r="AR429" s="27"/>
      <c r="AS429" s="27"/>
      <c r="AT429" s="73"/>
      <c r="AU429" s="27"/>
    </row>
    <row r="430" spans="2:47" ht="12.75" customHeight="1">
      <c r="B430" s="30"/>
      <c r="C430" s="30"/>
      <c r="D430" s="30"/>
      <c r="E430" s="6"/>
      <c r="F430" s="26"/>
      <c r="G430" s="27"/>
      <c r="H430" s="24"/>
      <c r="I430" s="24"/>
      <c r="J430" s="24"/>
      <c r="K430" s="28"/>
      <c r="L430" s="27"/>
      <c r="M430" s="27"/>
      <c r="N430" s="73"/>
      <c r="O430" s="27"/>
      <c r="P430" s="24"/>
      <c r="Q430" s="24"/>
      <c r="R430" s="24"/>
      <c r="S430" s="28"/>
      <c r="T430" s="27"/>
      <c r="U430" s="27"/>
      <c r="V430" s="27"/>
      <c r="W430" s="27"/>
      <c r="X430" s="27"/>
      <c r="Y430" s="27"/>
      <c r="Z430" s="6"/>
      <c r="AA430" s="30"/>
      <c r="AB430" s="30"/>
      <c r="AC430" s="30"/>
      <c r="AD430" s="6"/>
      <c r="AE430" s="26"/>
      <c r="AF430" s="27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8"/>
      <c r="AR430" s="27"/>
      <c r="AS430" s="27"/>
      <c r="AT430" s="73"/>
      <c r="AU430" s="27"/>
    </row>
    <row r="431" spans="2:47" ht="12.75" customHeight="1">
      <c r="B431" s="30"/>
      <c r="C431" s="30"/>
      <c r="D431" s="30"/>
      <c r="E431" s="6"/>
      <c r="F431" s="26"/>
      <c r="G431" s="27"/>
      <c r="H431" s="24"/>
      <c r="I431" s="24"/>
      <c r="J431" s="24"/>
      <c r="K431" s="28"/>
      <c r="L431" s="27"/>
      <c r="M431" s="27"/>
      <c r="N431" s="73"/>
      <c r="O431" s="27"/>
      <c r="P431" s="24"/>
      <c r="Q431" s="24"/>
      <c r="R431" s="24"/>
      <c r="S431" s="28"/>
      <c r="T431" s="27"/>
      <c r="U431" s="27"/>
      <c r="V431" s="27"/>
      <c r="W431" s="27"/>
      <c r="X431" s="27"/>
      <c r="Y431" s="27"/>
      <c r="Z431" s="6"/>
      <c r="AA431" s="30"/>
      <c r="AB431" s="30"/>
      <c r="AC431" s="30"/>
      <c r="AD431" s="6"/>
      <c r="AE431" s="26"/>
      <c r="AF431" s="27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8"/>
      <c r="AR431" s="27"/>
      <c r="AS431" s="27"/>
      <c r="AT431" s="73"/>
      <c r="AU431" s="27"/>
    </row>
    <row r="432" spans="2:47" ht="12.75" customHeight="1">
      <c r="B432" s="30"/>
      <c r="C432" s="30"/>
      <c r="D432" s="30"/>
      <c r="E432" s="6"/>
      <c r="F432" s="26"/>
      <c r="G432" s="27"/>
      <c r="H432" s="24"/>
      <c r="I432" s="24"/>
      <c r="J432" s="24"/>
      <c r="K432" s="28"/>
      <c r="L432" s="27"/>
      <c r="M432" s="27"/>
      <c r="N432" s="73"/>
      <c r="O432" s="27"/>
      <c r="P432" s="24"/>
      <c r="Q432" s="24"/>
      <c r="R432" s="24"/>
      <c r="S432" s="28"/>
      <c r="T432" s="27"/>
      <c r="U432" s="27"/>
      <c r="V432" s="27"/>
      <c r="W432" s="27"/>
      <c r="X432" s="27"/>
      <c r="Y432" s="27"/>
      <c r="Z432" s="6"/>
      <c r="AA432" s="30"/>
      <c r="AB432" s="30"/>
      <c r="AC432" s="30"/>
      <c r="AD432" s="6"/>
      <c r="AE432" s="26"/>
      <c r="AF432" s="27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8"/>
      <c r="AR432" s="27"/>
      <c r="AS432" s="27"/>
      <c r="AT432" s="73"/>
      <c r="AU432" s="27"/>
    </row>
    <row r="433" spans="2:47" ht="12.75" customHeight="1">
      <c r="B433" s="30"/>
      <c r="C433" s="30"/>
      <c r="D433" s="30"/>
      <c r="E433" s="6"/>
      <c r="F433" s="26"/>
      <c r="G433" s="27"/>
      <c r="H433" s="24"/>
      <c r="I433" s="24"/>
      <c r="J433" s="24"/>
      <c r="K433" s="28"/>
      <c r="L433" s="27"/>
      <c r="M433" s="27"/>
      <c r="N433" s="73"/>
      <c r="O433" s="27"/>
      <c r="P433" s="24"/>
      <c r="Q433" s="24"/>
      <c r="R433" s="24"/>
      <c r="S433" s="28"/>
      <c r="T433" s="27"/>
      <c r="U433" s="27"/>
      <c r="V433" s="27"/>
      <c r="W433" s="27"/>
      <c r="X433" s="27"/>
      <c r="Y433" s="27"/>
      <c r="Z433" s="6"/>
      <c r="AA433" s="30"/>
      <c r="AB433" s="30"/>
      <c r="AC433" s="30"/>
      <c r="AD433" s="6"/>
      <c r="AE433" s="26"/>
      <c r="AF433" s="27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8"/>
      <c r="AR433" s="27"/>
      <c r="AS433" s="27"/>
      <c r="AT433" s="73"/>
      <c r="AU433" s="27"/>
    </row>
    <row r="434" spans="2:47" ht="12.75" customHeight="1">
      <c r="B434" s="30"/>
      <c r="C434" s="30"/>
      <c r="D434" s="30"/>
      <c r="E434" s="6"/>
      <c r="F434" s="26"/>
      <c r="G434" s="27"/>
      <c r="H434" s="24"/>
      <c r="I434" s="24"/>
      <c r="J434" s="24"/>
      <c r="K434" s="28"/>
      <c r="L434" s="27"/>
      <c r="M434" s="27"/>
      <c r="N434" s="73"/>
      <c r="O434" s="27"/>
      <c r="P434" s="24"/>
      <c r="Q434" s="24"/>
      <c r="R434" s="24"/>
      <c r="S434" s="28"/>
      <c r="T434" s="27"/>
      <c r="U434" s="27"/>
      <c r="V434" s="27"/>
      <c r="W434" s="27"/>
      <c r="X434" s="27"/>
      <c r="Y434" s="27"/>
      <c r="Z434" s="6"/>
      <c r="AA434" s="30"/>
      <c r="AB434" s="30"/>
      <c r="AC434" s="30"/>
      <c r="AD434" s="6"/>
      <c r="AE434" s="26"/>
      <c r="AF434" s="27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8"/>
      <c r="AR434" s="27"/>
      <c r="AS434" s="27"/>
      <c r="AT434" s="73"/>
      <c r="AU434" s="27"/>
    </row>
    <row r="435" spans="2:47" ht="12.75" customHeight="1">
      <c r="B435" s="30"/>
      <c r="C435" s="30"/>
      <c r="D435" s="30"/>
      <c r="E435" s="6"/>
      <c r="F435" s="26"/>
      <c r="G435" s="27"/>
      <c r="H435" s="24"/>
      <c r="I435" s="24"/>
      <c r="J435" s="24"/>
      <c r="K435" s="28"/>
      <c r="L435" s="27"/>
      <c r="M435" s="27"/>
      <c r="N435" s="73"/>
      <c r="O435" s="27"/>
      <c r="P435" s="24"/>
      <c r="Q435" s="24"/>
      <c r="R435" s="24"/>
      <c r="S435" s="28"/>
      <c r="T435" s="27"/>
      <c r="U435" s="27"/>
      <c r="V435" s="27"/>
      <c r="W435" s="27"/>
      <c r="X435" s="27"/>
      <c r="Y435" s="27"/>
      <c r="Z435" s="6"/>
      <c r="AA435" s="30"/>
      <c r="AB435" s="30"/>
      <c r="AC435" s="30"/>
      <c r="AD435" s="6"/>
      <c r="AE435" s="26"/>
      <c r="AF435" s="27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8"/>
      <c r="AR435" s="27"/>
      <c r="AS435" s="27"/>
      <c r="AT435" s="73"/>
      <c r="AU435" s="27"/>
    </row>
    <row r="436" spans="2:47" ht="12.75" customHeight="1">
      <c r="B436" s="30"/>
      <c r="C436" s="30"/>
      <c r="D436" s="30"/>
      <c r="E436" s="6"/>
      <c r="F436" s="26"/>
      <c r="G436" s="27"/>
      <c r="H436" s="24"/>
      <c r="I436" s="24"/>
      <c r="J436" s="24"/>
      <c r="K436" s="28"/>
      <c r="L436" s="27"/>
      <c r="M436" s="27"/>
      <c r="N436" s="73"/>
      <c r="O436" s="27"/>
      <c r="P436" s="24"/>
      <c r="Q436" s="24"/>
      <c r="R436" s="24"/>
      <c r="S436" s="28"/>
      <c r="T436" s="27"/>
      <c r="U436" s="27"/>
      <c r="V436" s="27"/>
      <c r="W436" s="27"/>
      <c r="X436" s="27"/>
      <c r="Y436" s="27"/>
      <c r="Z436" s="6"/>
      <c r="AA436" s="30"/>
      <c r="AB436" s="30"/>
      <c r="AC436" s="30"/>
      <c r="AD436" s="6"/>
      <c r="AE436" s="26"/>
      <c r="AF436" s="27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8"/>
      <c r="AR436" s="27"/>
      <c r="AS436" s="27"/>
      <c r="AT436" s="73"/>
      <c r="AU436" s="27"/>
    </row>
    <row r="437" spans="2:47" ht="12.75" customHeight="1">
      <c r="B437" s="30"/>
      <c r="C437" s="30"/>
      <c r="D437" s="30"/>
      <c r="E437" s="6"/>
      <c r="F437" s="26"/>
      <c r="G437" s="27"/>
      <c r="H437" s="24"/>
      <c r="I437" s="24"/>
      <c r="J437" s="24"/>
      <c r="K437" s="28"/>
      <c r="L437" s="27"/>
      <c r="M437" s="27"/>
      <c r="N437" s="73"/>
      <c r="O437" s="27"/>
      <c r="P437" s="24"/>
      <c r="Q437" s="24"/>
      <c r="R437" s="24"/>
      <c r="S437" s="28"/>
      <c r="T437" s="27"/>
      <c r="U437" s="27"/>
      <c r="V437" s="27"/>
      <c r="W437" s="27"/>
      <c r="X437" s="27"/>
      <c r="Y437" s="27"/>
      <c r="Z437" s="6"/>
      <c r="AA437" s="30"/>
      <c r="AB437" s="30"/>
      <c r="AC437" s="30"/>
      <c r="AD437" s="6"/>
      <c r="AE437" s="26"/>
      <c r="AF437" s="27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8"/>
      <c r="AR437" s="27"/>
      <c r="AS437" s="27"/>
      <c r="AT437" s="73"/>
      <c r="AU437" s="27"/>
    </row>
    <row r="438" spans="2:47" ht="12.75" customHeight="1">
      <c r="B438" s="30"/>
      <c r="C438" s="30"/>
      <c r="D438" s="30"/>
      <c r="E438" s="6"/>
      <c r="F438" s="26"/>
      <c r="G438" s="27"/>
      <c r="H438" s="24"/>
      <c r="I438" s="24"/>
      <c r="J438" s="24"/>
      <c r="K438" s="28"/>
      <c r="L438" s="27"/>
      <c r="M438" s="27"/>
      <c r="N438" s="73"/>
      <c r="O438" s="27"/>
      <c r="P438" s="24"/>
      <c r="Q438" s="24"/>
      <c r="R438" s="24"/>
      <c r="S438" s="28"/>
      <c r="T438" s="27"/>
      <c r="U438" s="27"/>
      <c r="V438" s="27"/>
      <c r="W438" s="27"/>
      <c r="X438" s="27"/>
      <c r="Y438" s="27"/>
      <c r="Z438" s="6"/>
      <c r="AA438" s="30"/>
      <c r="AB438" s="30"/>
      <c r="AC438" s="30"/>
      <c r="AD438" s="6"/>
      <c r="AE438" s="26"/>
      <c r="AF438" s="27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8"/>
      <c r="AR438" s="27"/>
      <c r="AS438" s="27"/>
      <c r="AT438" s="73"/>
      <c r="AU438" s="27"/>
    </row>
    <row r="439" spans="2:47" ht="12.75" customHeight="1">
      <c r="B439" s="30"/>
      <c r="C439" s="30"/>
      <c r="D439" s="30"/>
      <c r="E439" s="6"/>
      <c r="F439" s="26"/>
      <c r="G439" s="27"/>
      <c r="H439" s="24"/>
      <c r="I439" s="24"/>
      <c r="J439" s="24"/>
      <c r="K439" s="28"/>
      <c r="L439" s="27"/>
      <c r="M439" s="27"/>
      <c r="N439" s="73"/>
      <c r="O439" s="27"/>
      <c r="P439" s="24"/>
      <c r="Q439" s="24"/>
      <c r="R439" s="24"/>
      <c r="S439" s="28"/>
      <c r="T439" s="27"/>
      <c r="U439" s="27"/>
      <c r="V439" s="27"/>
      <c r="W439" s="27"/>
      <c r="X439" s="27"/>
      <c r="Y439" s="27"/>
      <c r="Z439" s="6"/>
      <c r="AA439" s="30"/>
      <c r="AB439" s="30"/>
      <c r="AC439" s="30"/>
      <c r="AD439" s="6"/>
      <c r="AE439" s="26"/>
      <c r="AF439" s="27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8"/>
      <c r="AR439" s="27"/>
      <c r="AS439" s="27"/>
      <c r="AT439" s="73"/>
      <c r="AU439" s="27"/>
    </row>
    <row r="440" spans="2:47" ht="12.75" customHeight="1">
      <c r="B440" s="30"/>
      <c r="C440" s="30"/>
      <c r="D440" s="30"/>
      <c r="E440" s="6"/>
      <c r="F440" s="26"/>
      <c r="G440" s="27"/>
      <c r="H440" s="24"/>
      <c r="I440" s="24"/>
      <c r="J440" s="24"/>
      <c r="K440" s="28"/>
      <c r="L440" s="27"/>
      <c r="M440" s="27"/>
      <c r="N440" s="73"/>
      <c r="O440" s="27"/>
      <c r="P440" s="24"/>
      <c r="Q440" s="24"/>
      <c r="R440" s="24"/>
      <c r="S440" s="28"/>
      <c r="T440" s="27"/>
      <c r="U440" s="27"/>
      <c r="V440" s="27"/>
      <c r="W440" s="27"/>
      <c r="X440" s="27"/>
      <c r="Y440" s="27"/>
      <c r="Z440" s="6"/>
      <c r="AA440" s="30"/>
      <c r="AB440" s="30"/>
      <c r="AC440" s="30"/>
      <c r="AD440" s="6"/>
      <c r="AE440" s="26"/>
      <c r="AF440" s="27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8"/>
      <c r="AR440" s="27"/>
      <c r="AS440" s="27"/>
      <c r="AT440" s="73"/>
      <c r="AU440" s="27"/>
    </row>
    <row r="441" spans="2:47" ht="12.75" customHeight="1">
      <c r="B441" s="30"/>
      <c r="C441" s="30"/>
      <c r="D441" s="30"/>
      <c r="E441" s="6"/>
      <c r="F441" s="26"/>
      <c r="G441" s="27"/>
      <c r="H441" s="24"/>
      <c r="I441" s="24"/>
      <c r="J441" s="24"/>
      <c r="K441" s="28"/>
      <c r="L441" s="27"/>
      <c r="M441" s="27"/>
      <c r="N441" s="73"/>
      <c r="O441" s="27"/>
      <c r="P441" s="24"/>
      <c r="Q441" s="24"/>
      <c r="R441" s="24"/>
      <c r="S441" s="28"/>
      <c r="T441" s="27"/>
      <c r="U441" s="27"/>
      <c r="V441" s="27"/>
      <c r="W441" s="27"/>
      <c r="X441" s="27"/>
      <c r="Y441" s="27"/>
      <c r="Z441" s="6"/>
      <c r="AA441" s="30"/>
      <c r="AB441" s="30"/>
      <c r="AC441" s="30"/>
      <c r="AD441" s="6"/>
      <c r="AE441" s="26"/>
      <c r="AF441" s="27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8"/>
      <c r="AR441" s="27"/>
      <c r="AS441" s="27"/>
      <c r="AT441" s="73"/>
      <c r="AU441" s="27"/>
    </row>
    <row r="442" spans="2:47" ht="12.75" customHeight="1">
      <c r="B442" s="30"/>
      <c r="C442" s="30"/>
      <c r="D442" s="30"/>
      <c r="E442" s="6"/>
      <c r="F442" s="26"/>
      <c r="G442" s="27"/>
      <c r="H442" s="24"/>
      <c r="I442" s="24"/>
      <c r="J442" s="24"/>
      <c r="K442" s="28"/>
      <c r="L442" s="27"/>
      <c r="M442" s="27"/>
      <c r="N442" s="73"/>
      <c r="O442" s="27"/>
      <c r="P442" s="24"/>
      <c r="Q442" s="24"/>
      <c r="R442" s="24"/>
      <c r="S442" s="28"/>
      <c r="T442" s="27"/>
      <c r="U442" s="27"/>
      <c r="V442" s="27"/>
      <c r="W442" s="27"/>
      <c r="X442" s="27"/>
      <c r="Y442" s="27"/>
      <c r="Z442" s="6"/>
      <c r="AA442" s="30"/>
      <c r="AB442" s="30"/>
      <c r="AC442" s="30"/>
      <c r="AD442" s="6"/>
      <c r="AE442" s="26"/>
      <c r="AF442" s="27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8"/>
      <c r="AR442" s="27"/>
      <c r="AS442" s="27"/>
      <c r="AT442" s="73"/>
      <c r="AU442" s="27"/>
    </row>
    <row r="443" spans="2:47" ht="12.75" customHeight="1">
      <c r="B443" s="30"/>
      <c r="C443" s="30"/>
      <c r="D443" s="30"/>
      <c r="E443" s="6"/>
      <c r="F443" s="26"/>
      <c r="G443" s="27"/>
      <c r="H443" s="24"/>
      <c r="I443" s="24"/>
      <c r="J443" s="24"/>
      <c r="K443" s="28"/>
      <c r="L443" s="27"/>
      <c r="M443" s="27"/>
      <c r="N443" s="73"/>
      <c r="O443" s="27"/>
      <c r="P443" s="24"/>
      <c r="Q443" s="24"/>
      <c r="R443" s="24"/>
      <c r="S443" s="28"/>
      <c r="T443" s="27"/>
      <c r="U443" s="27"/>
      <c r="V443" s="27"/>
      <c r="W443" s="27"/>
      <c r="X443" s="27"/>
      <c r="Y443" s="27"/>
      <c r="Z443" s="6"/>
      <c r="AA443" s="30"/>
      <c r="AB443" s="30"/>
      <c r="AC443" s="30"/>
      <c r="AD443" s="6"/>
      <c r="AE443" s="26"/>
      <c r="AF443" s="27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8"/>
      <c r="AR443" s="27"/>
      <c r="AS443" s="27"/>
      <c r="AT443" s="73"/>
      <c r="AU443" s="27"/>
    </row>
    <row r="444" spans="2:47" ht="12.75" customHeight="1">
      <c r="B444" s="30"/>
      <c r="C444" s="30"/>
      <c r="D444" s="30"/>
      <c r="E444" s="6"/>
      <c r="F444" s="26"/>
      <c r="G444" s="27"/>
      <c r="H444" s="24"/>
      <c r="I444" s="24"/>
      <c r="J444" s="24"/>
      <c r="K444" s="28"/>
      <c r="L444" s="27"/>
      <c r="M444" s="27"/>
      <c r="N444" s="73"/>
      <c r="O444" s="27"/>
      <c r="P444" s="24"/>
      <c r="Q444" s="24"/>
      <c r="R444" s="24"/>
      <c r="S444" s="28"/>
      <c r="T444" s="27"/>
      <c r="U444" s="27"/>
      <c r="V444" s="27"/>
      <c r="W444" s="27"/>
      <c r="X444" s="27"/>
      <c r="Y444" s="27"/>
      <c r="Z444" s="6"/>
      <c r="AA444" s="30"/>
      <c r="AB444" s="30"/>
      <c r="AC444" s="30"/>
      <c r="AD444" s="6"/>
      <c r="AE444" s="26"/>
      <c r="AF444" s="27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8"/>
      <c r="AR444" s="27"/>
      <c r="AS444" s="27"/>
      <c r="AT444" s="73"/>
      <c r="AU444" s="27"/>
    </row>
    <row r="445" spans="2:47" ht="12.75" customHeight="1">
      <c r="B445" s="30"/>
      <c r="C445" s="30"/>
      <c r="D445" s="30"/>
      <c r="E445" s="6"/>
      <c r="F445" s="26"/>
      <c r="G445" s="27"/>
      <c r="H445" s="24"/>
      <c r="I445" s="24"/>
      <c r="J445" s="24"/>
      <c r="K445" s="28"/>
      <c r="L445" s="27"/>
      <c r="M445" s="27"/>
      <c r="N445" s="73"/>
      <c r="O445" s="27"/>
      <c r="P445" s="24"/>
      <c r="Q445" s="24"/>
      <c r="R445" s="24"/>
      <c r="S445" s="28"/>
      <c r="T445" s="27"/>
      <c r="U445" s="27"/>
      <c r="V445" s="27"/>
      <c r="W445" s="27"/>
      <c r="X445" s="27"/>
      <c r="Y445" s="27"/>
      <c r="Z445" s="6"/>
      <c r="AA445" s="30"/>
      <c r="AB445" s="30"/>
      <c r="AC445" s="30"/>
      <c r="AD445" s="6"/>
      <c r="AE445" s="26"/>
      <c r="AF445" s="27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8"/>
      <c r="AR445" s="27"/>
      <c r="AS445" s="27"/>
      <c r="AT445" s="73"/>
      <c r="AU445" s="27"/>
    </row>
    <row r="446" spans="2:47" ht="12.75" customHeight="1">
      <c r="B446" s="30"/>
      <c r="C446" s="30"/>
      <c r="D446" s="30"/>
      <c r="E446" s="6"/>
      <c r="F446" s="26"/>
      <c r="G446" s="27"/>
      <c r="H446" s="24"/>
      <c r="I446" s="24"/>
      <c r="J446" s="24"/>
      <c r="K446" s="28"/>
      <c r="L446" s="27"/>
      <c r="M446" s="27"/>
      <c r="N446" s="73"/>
      <c r="O446" s="27"/>
      <c r="P446" s="24"/>
      <c r="Q446" s="24"/>
      <c r="R446" s="24"/>
      <c r="S446" s="28"/>
      <c r="T446" s="27"/>
      <c r="U446" s="27"/>
      <c r="V446" s="27"/>
      <c r="W446" s="27"/>
      <c r="X446" s="27"/>
      <c r="Y446" s="27"/>
      <c r="Z446" s="6"/>
      <c r="AA446" s="30"/>
      <c r="AB446" s="30"/>
      <c r="AC446" s="30"/>
      <c r="AD446" s="6"/>
      <c r="AE446" s="26"/>
      <c r="AF446" s="27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8"/>
      <c r="AR446" s="27"/>
      <c r="AS446" s="27"/>
      <c r="AT446" s="73"/>
      <c r="AU446" s="27"/>
    </row>
    <row r="447" spans="2:47" ht="12.75" customHeight="1">
      <c r="B447" s="30"/>
      <c r="C447" s="30"/>
      <c r="D447" s="30"/>
      <c r="E447" s="6"/>
      <c r="F447" s="26"/>
      <c r="G447" s="27"/>
      <c r="H447" s="24"/>
      <c r="I447" s="24"/>
      <c r="J447" s="24"/>
      <c r="K447" s="28"/>
      <c r="L447" s="27"/>
      <c r="M447" s="27"/>
      <c r="N447" s="73"/>
      <c r="O447" s="27"/>
      <c r="P447" s="24"/>
      <c r="Q447" s="24"/>
      <c r="R447" s="24"/>
      <c r="S447" s="28"/>
      <c r="T447" s="27"/>
      <c r="U447" s="27"/>
      <c r="V447" s="27"/>
      <c r="W447" s="27"/>
      <c r="X447" s="27"/>
      <c r="Y447" s="27"/>
      <c r="Z447" s="6"/>
      <c r="AA447" s="30"/>
      <c r="AB447" s="30"/>
      <c r="AC447" s="30"/>
      <c r="AD447" s="6"/>
      <c r="AE447" s="26"/>
      <c r="AF447" s="27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8"/>
      <c r="AR447" s="27"/>
      <c r="AS447" s="27"/>
      <c r="AT447" s="73"/>
      <c r="AU447" s="27"/>
    </row>
    <row r="448" spans="2:47" ht="12.75" customHeight="1">
      <c r="B448" s="30"/>
      <c r="C448" s="30"/>
      <c r="D448" s="30"/>
      <c r="E448" s="6"/>
      <c r="F448" s="26"/>
      <c r="G448" s="27"/>
      <c r="H448" s="24"/>
      <c r="I448" s="24"/>
      <c r="J448" s="24"/>
      <c r="K448" s="28"/>
      <c r="L448" s="27"/>
      <c r="M448" s="27"/>
      <c r="N448" s="73"/>
      <c r="O448" s="27"/>
      <c r="P448" s="24"/>
      <c r="Q448" s="24"/>
      <c r="R448" s="24"/>
      <c r="S448" s="28"/>
      <c r="T448" s="27"/>
      <c r="U448" s="27"/>
      <c r="V448" s="27"/>
      <c r="W448" s="27"/>
      <c r="X448" s="27"/>
      <c r="Y448" s="27"/>
      <c r="Z448" s="6"/>
      <c r="AA448" s="30"/>
      <c r="AB448" s="30"/>
      <c r="AC448" s="30"/>
      <c r="AD448" s="6"/>
      <c r="AE448" s="26"/>
      <c r="AF448" s="27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8"/>
      <c r="AR448" s="27"/>
      <c r="AS448" s="27"/>
      <c r="AT448" s="73"/>
      <c r="AU448" s="27"/>
    </row>
    <row r="449" spans="2:47" ht="12.75" customHeight="1">
      <c r="B449" s="30"/>
      <c r="C449" s="30"/>
      <c r="D449" s="30"/>
      <c r="E449" s="6"/>
      <c r="F449" s="26"/>
      <c r="G449" s="27"/>
      <c r="H449" s="24"/>
      <c r="I449" s="24"/>
      <c r="J449" s="24"/>
      <c r="K449" s="28"/>
      <c r="L449" s="27"/>
      <c r="M449" s="27"/>
      <c r="N449" s="73"/>
      <c r="O449" s="27"/>
      <c r="P449" s="24"/>
      <c r="Q449" s="24"/>
      <c r="R449" s="24"/>
      <c r="S449" s="28"/>
      <c r="T449" s="27"/>
      <c r="U449" s="27"/>
      <c r="V449" s="27"/>
      <c r="W449" s="27"/>
      <c r="X449" s="27"/>
      <c r="Y449" s="27"/>
      <c r="Z449" s="6"/>
      <c r="AA449" s="30"/>
      <c r="AB449" s="30"/>
      <c r="AC449" s="30"/>
      <c r="AD449" s="6"/>
      <c r="AE449" s="26"/>
      <c r="AF449" s="27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8"/>
      <c r="AR449" s="27"/>
      <c r="AS449" s="27"/>
      <c r="AT449" s="73"/>
      <c r="AU449" s="27"/>
    </row>
    <row r="450" spans="2:47" ht="12.75" customHeight="1">
      <c r="B450" s="30"/>
      <c r="C450" s="30"/>
      <c r="D450" s="30"/>
      <c r="E450" s="6"/>
      <c r="F450" s="26"/>
      <c r="G450" s="27"/>
      <c r="H450" s="24"/>
      <c r="I450" s="24"/>
      <c r="J450" s="24"/>
      <c r="K450" s="28"/>
      <c r="L450" s="27"/>
      <c r="M450" s="27"/>
      <c r="N450" s="73"/>
      <c r="O450" s="27"/>
      <c r="P450" s="24"/>
      <c r="Q450" s="24"/>
      <c r="R450" s="24"/>
      <c r="S450" s="28"/>
      <c r="T450" s="27"/>
      <c r="U450" s="27"/>
      <c r="V450" s="27"/>
      <c r="W450" s="27"/>
      <c r="X450" s="27"/>
      <c r="Y450" s="27"/>
      <c r="Z450" s="6"/>
      <c r="AA450" s="30"/>
      <c r="AB450" s="30"/>
      <c r="AC450" s="30"/>
      <c r="AD450" s="6"/>
      <c r="AE450" s="26"/>
      <c r="AF450" s="27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8"/>
      <c r="AR450" s="27"/>
      <c r="AS450" s="27"/>
      <c r="AT450" s="73"/>
      <c r="AU450" s="27"/>
    </row>
    <row r="451" spans="2:47" ht="12.75" customHeight="1">
      <c r="B451" s="30"/>
      <c r="C451" s="30"/>
      <c r="D451" s="30"/>
      <c r="E451" s="6"/>
      <c r="F451" s="26"/>
      <c r="G451" s="27"/>
      <c r="H451" s="24"/>
      <c r="I451" s="24"/>
      <c r="J451" s="24"/>
      <c r="K451" s="28"/>
      <c r="L451" s="27"/>
      <c r="M451" s="27"/>
      <c r="N451" s="73"/>
      <c r="O451" s="27"/>
      <c r="P451" s="24"/>
      <c r="Q451" s="24"/>
      <c r="R451" s="24"/>
      <c r="S451" s="28"/>
      <c r="T451" s="27"/>
      <c r="U451" s="27"/>
      <c r="V451" s="27"/>
      <c r="W451" s="27"/>
      <c r="X451" s="27"/>
      <c r="Y451" s="27"/>
      <c r="Z451" s="6"/>
      <c r="AA451" s="30"/>
      <c r="AB451" s="30"/>
      <c r="AC451" s="30"/>
      <c r="AD451" s="6"/>
      <c r="AE451" s="26"/>
      <c r="AF451" s="27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8"/>
      <c r="AR451" s="27"/>
      <c r="AS451" s="27"/>
      <c r="AT451" s="73"/>
      <c r="AU451" s="27"/>
    </row>
    <row r="452" spans="2:47" ht="12.75" customHeight="1">
      <c r="B452" s="30"/>
      <c r="C452" s="30"/>
      <c r="D452" s="30"/>
      <c r="E452" s="6"/>
      <c r="F452" s="26"/>
      <c r="G452" s="27"/>
      <c r="H452" s="24"/>
      <c r="I452" s="24"/>
      <c r="J452" s="24"/>
      <c r="K452" s="28"/>
      <c r="L452" s="27"/>
      <c r="M452" s="27"/>
      <c r="N452" s="73"/>
      <c r="O452" s="27"/>
      <c r="P452" s="24"/>
      <c r="Q452" s="24"/>
      <c r="R452" s="24"/>
      <c r="S452" s="28"/>
      <c r="T452" s="27"/>
      <c r="U452" s="27"/>
      <c r="V452" s="27"/>
      <c r="W452" s="27"/>
      <c r="X452" s="27"/>
      <c r="Y452" s="27"/>
      <c r="Z452" s="6"/>
      <c r="AA452" s="30"/>
      <c r="AB452" s="30"/>
      <c r="AC452" s="30"/>
      <c r="AD452" s="6"/>
      <c r="AE452" s="26"/>
      <c r="AF452" s="27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8"/>
      <c r="AR452" s="27"/>
      <c r="AS452" s="27"/>
      <c r="AT452" s="73"/>
      <c r="AU452" s="27"/>
    </row>
    <row r="453" spans="2:47" ht="12.75" customHeight="1">
      <c r="B453" s="30"/>
      <c r="C453" s="30"/>
      <c r="D453" s="30"/>
      <c r="E453" s="6"/>
      <c r="F453" s="26"/>
      <c r="G453" s="27"/>
      <c r="H453" s="24"/>
      <c r="I453" s="24"/>
      <c r="J453" s="24"/>
      <c r="K453" s="28"/>
      <c r="L453" s="27"/>
      <c r="M453" s="27"/>
      <c r="N453" s="73"/>
      <c r="O453" s="27"/>
      <c r="P453" s="24"/>
      <c r="Q453" s="24"/>
      <c r="R453" s="24"/>
      <c r="S453" s="28"/>
      <c r="T453" s="27"/>
      <c r="U453" s="27"/>
      <c r="V453" s="27"/>
      <c r="W453" s="27"/>
      <c r="X453" s="27"/>
      <c r="Y453" s="27"/>
      <c r="Z453" s="6"/>
      <c r="AA453" s="30"/>
      <c r="AB453" s="30"/>
      <c r="AC453" s="30"/>
      <c r="AD453" s="6"/>
      <c r="AE453" s="26"/>
      <c r="AF453" s="27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8"/>
      <c r="AR453" s="27"/>
      <c r="AS453" s="27"/>
      <c r="AT453" s="73"/>
      <c r="AU453" s="27"/>
    </row>
    <row r="454" spans="2:47" ht="12.75" customHeight="1">
      <c r="B454" s="30"/>
      <c r="C454" s="30"/>
      <c r="D454" s="30"/>
      <c r="E454" s="6"/>
      <c r="F454" s="26"/>
      <c r="G454" s="27"/>
      <c r="H454" s="24"/>
      <c r="I454" s="24"/>
      <c r="J454" s="24"/>
      <c r="K454" s="28"/>
      <c r="L454" s="27"/>
      <c r="M454" s="27"/>
      <c r="N454" s="73"/>
      <c r="O454" s="27"/>
      <c r="P454" s="24"/>
      <c r="Q454" s="24"/>
      <c r="R454" s="24"/>
      <c r="S454" s="28"/>
      <c r="T454" s="27"/>
      <c r="U454" s="27"/>
      <c r="V454" s="27"/>
      <c r="W454" s="27"/>
      <c r="X454" s="27"/>
      <c r="Y454" s="27"/>
      <c r="Z454" s="6"/>
      <c r="AA454" s="30"/>
      <c r="AB454" s="30"/>
      <c r="AC454" s="30"/>
      <c r="AD454" s="6"/>
      <c r="AE454" s="26"/>
      <c r="AF454" s="27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8"/>
      <c r="AR454" s="27"/>
      <c r="AS454" s="27"/>
      <c r="AT454" s="73"/>
      <c r="AU454" s="27"/>
    </row>
    <row r="455" spans="2:47" ht="12.75" customHeight="1">
      <c r="B455" s="30"/>
      <c r="C455" s="30"/>
      <c r="D455" s="30"/>
      <c r="E455" s="6"/>
      <c r="F455" s="26"/>
      <c r="G455" s="27"/>
      <c r="H455" s="24"/>
      <c r="I455" s="24"/>
      <c r="J455" s="24"/>
      <c r="K455" s="28"/>
      <c r="L455" s="27"/>
      <c r="M455" s="27"/>
      <c r="N455" s="73"/>
      <c r="O455" s="27"/>
      <c r="P455" s="24"/>
      <c r="Q455" s="24"/>
      <c r="R455" s="24"/>
      <c r="S455" s="28"/>
      <c r="T455" s="27"/>
      <c r="U455" s="27"/>
      <c r="V455" s="27"/>
      <c r="W455" s="27"/>
      <c r="X455" s="27"/>
      <c r="Y455" s="27"/>
      <c r="Z455" s="6"/>
      <c r="AA455" s="30"/>
      <c r="AB455" s="30"/>
      <c r="AC455" s="30"/>
      <c r="AD455" s="6"/>
      <c r="AE455" s="26"/>
      <c r="AF455" s="27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8"/>
      <c r="AR455" s="27"/>
      <c r="AS455" s="27"/>
      <c r="AT455" s="73"/>
      <c r="AU455" s="27"/>
    </row>
    <row r="456" spans="2:47" ht="12.75" customHeight="1">
      <c r="B456" s="30"/>
      <c r="C456" s="30"/>
      <c r="D456" s="30"/>
      <c r="E456" s="6"/>
      <c r="F456" s="26"/>
      <c r="G456" s="27"/>
      <c r="H456" s="24"/>
      <c r="I456" s="24"/>
      <c r="J456" s="24"/>
      <c r="K456" s="28"/>
      <c r="L456" s="27"/>
      <c r="M456" s="27"/>
      <c r="N456" s="73"/>
      <c r="O456" s="27"/>
      <c r="P456" s="24"/>
      <c r="Q456" s="24"/>
      <c r="R456" s="24"/>
      <c r="S456" s="28"/>
      <c r="T456" s="27"/>
      <c r="U456" s="27"/>
      <c r="V456" s="27"/>
      <c r="W456" s="27"/>
      <c r="X456" s="27"/>
      <c r="Y456" s="27"/>
      <c r="Z456" s="6"/>
      <c r="AA456" s="30"/>
      <c r="AB456" s="30"/>
      <c r="AC456" s="30"/>
      <c r="AD456" s="6"/>
      <c r="AE456" s="26"/>
      <c r="AF456" s="27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8"/>
      <c r="AR456" s="27"/>
      <c r="AS456" s="27"/>
      <c r="AT456" s="73"/>
      <c r="AU456" s="27"/>
    </row>
    <row r="457" spans="2:47" ht="12.75" customHeight="1">
      <c r="B457" s="30"/>
      <c r="C457" s="30"/>
      <c r="D457" s="30"/>
      <c r="E457" s="6"/>
      <c r="F457" s="26"/>
      <c r="G457" s="27"/>
      <c r="H457" s="24"/>
      <c r="I457" s="24"/>
      <c r="J457" s="24"/>
      <c r="K457" s="28"/>
      <c r="L457" s="27"/>
      <c r="M457" s="27"/>
      <c r="N457" s="73"/>
      <c r="O457" s="27"/>
      <c r="P457" s="24"/>
      <c r="Q457" s="24"/>
      <c r="R457" s="24"/>
      <c r="S457" s="28"/>
      <c r="T457" s="27"/>
      <c r="U457" s="27"/>
      <c r="V457" s="27"/>
      <c r="W457" s="27"/>
      <c r="X457" s="27"/>
      <c r="Y457" s="27"/>
      <c r="Z457" s="6"/>
      <c r="AA457" s="30"/>
      <c r="AB457" s="30"/>
      <c r="AC457" s="30"/>
      <c r="AD457" s="6"/>
      <c r="AE457" s="26"/>
      <c r="AF457" s="27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8"/>
      <c r="AR457" s="27"/>
      <c r="AS457" s="27"/>
      <c r="AT457" s="73"/>
      <c r="AU457" s="27"/>
    </row>
    <row r="458" spans="2:47" ht="12.75" customHeight="1">
      <c r="B458" s="30"/>
      <c r="C458" s="30"/>
      <c r="D458" s="30"/>
      <c r="E458" s="6"/>
      <c r="F458" s="26"/>
      <c r="G458" s="27"/>
      <c r="H458" s="24"/>
      <c r="I458" s="24"/>
      <c r="J458" s="24"/>
      <c r="K458" s="28"/>
      <c r="L458" s="27"/>
      <c r="M458" s="27"/>
      <c r="N458" s="73"/>
      <c r="O458" s="27"/>
      <c r="P458" s="24"/>
      <c r="Q458" s="24"/>
      <c r="R458" s="24"/>
      <c r="S458" s="28"/>
      <c r="T458" s="27"/>
      <c r="U458" s="27"/>
      <c r="V458" s="27"/>
      <c r="W458" s="27"/>
      <c r="X458" s="27"/>
      <c r="Y458" s="27"/>
      <c r="Z458" s="6"/>
      <c r="AA458" s="30"/>
      <c r="AB458" s="30"/>
      <c r="AC458" s="30"/>
      <c r="AD458" s="6"/>
      <c r="AE458" s="26"/>
      <c r="AF458" s="27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8"/>
      <c r="AR458" s="27"/>
      <c r="AS458" s="27"/>
      <c r="AT458" s="73"/>
      <c r="AU458" s="27"/>
    </row>
    <row r="459" spans="2:47" ht="12.75" customHeight="1">
      <c r="B459" s="30"/>
      <c r="C459" s="30"/>
      <c r="D459" s="30"/>
      <c r="E459" s="6"/>
      <c r="F459" s="26"/>
      <c r="G459" s="27"/>
      <c r="H459" s="24"/>
      <c r="I459" s="24"/>
      <c r="J459" s="24"/>
      <c r="K459" s="28"/>
      <c r="L459" s="27"/>
      <c r="M459" s="27"/>
      <c r="N459" s="73"/>
      <c r="O459" s="27"/>
      <c r="P459" s="24"/>
      <c r="Q459" s="24"/>
      <c r="R459" s="24"/>
      <c r="S459" s="28"/>
      <c r="T459" s="27"/>
      <c r="U459" s="27"/>
      <c r="V459" s="27"/>
      <c r="W459" s="27"/>
      <c r="X459" s="27"/>
      <c r="Y459" s="27"/>
      <c r="Z459" s="6"/>
      <c r="AA459" s="30"/>
      <c r="AB459" s="30"/>
      <c r="AC459" s="30"/>
      <c r="AD459" s="6"/>
      <c r="AE459" s="26"/>
      <c r="AF459" s="27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8"/>
      <c r="AR459" s="27"/>
      <c r="AS459" s="27"/>
      <c r="AT459" s="73"/>
      <c r="AU459" s="27"/>
    </row>
    <row r="460" spans="2:47" ht="12.75" customHeight="1">
      <c r="B460" s="30"/>
      <c r="C460" s="30"/>
      <c r="D460" s="30"/>
      <c r="E460" s="6"/>
      <c r="F460" s="26"/>
      <c r="G460" s="27"/>
      <c r="H460" s="24"/>
      <c r="I460" s="24"/>
      <c r="J460" s="24"/>
      <c r="K460" s="28"/>
      <c r="L460" s="27"/>
      <c r="M460" s="27"/>
      <c r="N460" s="73"/>
      <c r="O460" s="27"/>
      <c r="P460" s="24"/>
      <c r="Q460" s="24"/>
      <c r="R460" s="24"/>
      <c r="S460" s="28"/>
      <c r="T460" s="27"/>
      <c r="U460" s="27"/>
      <c r="V460" s="27"/>
      <c r="W460" s="27"/>
      <c r="X460" s="27"/>
      <c r="Y460" s="27"/>
      <c r="Z460" s="6"/>
      <c r="AA460" s="30"/>
      <c r="AB460" s="30"/>
      <c r="AC460" s="30"/>
      <c r="AD460" s="6"/>
      <c r="AE460" s="26"/>
      <c r="AF460" s="27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8"/>
      <c r="AR460" s="27"/>
      <c r="AS460" s="27"/>
      <c r="AT460" s="73"/>
      <c r="AU460" s="27"/>
    </row>
    <row r="461" spans="2:47" ht="12.75" customHeight="1">
      <c r="B461" s="30"/>
      <c r="C461" s="30"/>
      <c r="D461" s="30"/>
      <c r="E461" s="6"/>
      <c r="F461" s="26"/>
      <c r="G461" s="27"/>
      <c r="H461" s="24"/>
      <c r="I461" s="24"/>
      <c r="J461" s="24"/>
      <c r="K461" s="28"/>
      <c r="L461" s="27"/>
      <c r="M461" s="27"/>
      <c r="N461" s="73"/>
      <c r="O461" s="27"/>
      <c r="P461" s="24"/>
      <c r="Q461" s="24"/>
      <c r="R461" s="24"/>
      <c r="S461" s="28"/>
      <c r="T461" s="27"/>
      <c r="U461" s="27"/>
      <c r="V461" s="27"/>
      <c r="W461" s="27"/>
      <c r="X461" s="27"/>
      <c r="Y461" s="27"/>
      <c r="Z461" s="6"/>
      <c r="AA461" s="30"/>
      <c r="AB461" s="30"/>
      <c r="AC461" s="30"/>
      <c r="AD461" s="6"/>
      <c r="AE461" s="26"/>
      <c r="AF461" s="27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8"/>
      <c r="AR461" s="27"/>
      <c r="AS461" s="27"/>
      <c r="AT461" s="73"/>
      <c r="AU461" s="27"/>
    </row>
    <row r="462" spans="2:47" ht="12.75" customHeight="1">
      <c r="B462" s="30"/>
      <c r="C462" s="30"/>
      <c r="D462" s="30"/>
      <c r="E462" s="6"/>
      <c r="F462" s="26"/>
      <c r="G462" s="27"/>
      <c r="H462" s="24"/>
      <c r="I462" s="24"/>
      <c r="J462" s="24"/>
      <c r="K462" s="28"/>
      <c r="L462" s="27"/>
      <c r="M462" s="27"/>
      <c r="N462" s="73"/>
      <c r="O462" s="27"/>
      <c r="P462" s="24"/>
      <c r="Q462" s="24"/>
      <c r="R462" s="24"/>
      <c r="S462" s="28"/>
      <c r="T462" s="27"/>
      <c r="U462" s="27"/>
      <c r="V462" s="27"/>
      <c r="W462" s="27"/>
      <c r="X462" s="27"/>
      <c r="Y462" s="27"/>
      <c r="Z462" s="6"/>
      <c r="AA462" s="30"/>
      <c r="AB462" s="30"/>
      <c r="AC462" s="30"/>
      <c r="AD462" s="6"/>
      <c r="AE462" s="26"/>
      <c r="AF462" s="27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8"/>
      <c r="AR462" s="27"/>
      <c r="AS462" s="27"/>
      <c r="AT462" s="73"/>
      <c r="AU462" s="27"/>
    </row>
    <row r="463" spans="2:47" ht="12.75" customHeight="1">
      <c r="B463" s="30"/>
      <c r="C463" s="30"/>
      <c r="D463" s="30"/>
      <c r="E463" s="6"/>
      <c r="F463" s="26"/>
      <c r="G463" s="27"/>
      <c r="H463" s="24"/>
      <c r="I463" s="24"/>
      <c r="J463" s="24"/>
      <c r="K463" s="28"/>
      <c r="L463" s="27"/>
      <c r="M463" s="27"/>
      <c r="N463" s="73"/>
      <c r="O463" s="27"/>
      <c r="P463" s="24"/>
      <c r="Q463" s="24"/>
      <c r="R463" s="24"/>
      <c r="S463" s="28"/>
      <c r="T463" s="27"/>
      <c r="U463" s="27"/>
      <c r="V463" s="27"/>
      <c r="W463" s="27"/>
      <c r="X463" s="27"/>
      <c r="Y463" s="27"/>
      <c r="Z463" s="6"/>
      <c r="AA463" s="30"/>
      <c r="AB463" s="30"/>
      <c r="AC463" s="30"/>
      <c r="AD463" s="6"/>
      <c r="AE463" s="26"/>
      <c r="AF463" s="27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8"/>
      <c r="AR463" s="27"/>
      <c r="AS463" s="27"/>
      <c r="AT463" s="73"/>
      <c r="AU463" s="27"/>
    </row>
    <row r="464" spans="2:47" ht="12.75" customHeight="1">
      <c r="B464" s="30"/>
      <c r="C464" s="30"/>
      <c r="D464" s="30"/>
      <c r="E464" s="6"/>
      <c r="F464" s="26"/>
      <c r="G464" s="27"/>
      <c r="H464" s="24"/>
      <c r="I464" s="24"/>
      <c r="J464" s="24"/>
      <c r="K464" s="28"/>
      <c r="L464" s="27"/>
      <c r="M464" s="27"/>
      <c r="N464" s="73"/>
      <c r="O464" s="27"/>
      <c r="P464" s="24"/>
      <c r="Q464" s="24"/>
      <c r="R464" s="24"/>
      <c r="S464" s="28"/>
      <c r="T464" s="27"/>
      <c r="U464" s="27"/>
      <c r="V464" s="27"/>
      <c r="W464" s="27"/>
      <c r="X464" s="27"/>
      <c r="Y464" s="27"/>
      <c r="Z464" s="6"/>
      <c r="AA464" s="30"/>
      <c r="AB464" s="30"/>
      <c r="AC464" s="30"/>
      <c r="AD464" s="6"/>
      <c r="AE464" s="26"/>
      <c r="AF464" s="27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8"/>
      <c r="AR464" s="27"/>
      <c r="AS464" s="27"/>
      <c r="AT464" s="73"/>
      <c r="AU464" s="27"/>
    </row>
    <row r="465" spans="2:47" ht="12.75" customHeight="1">
      <c r="B465" s="30"/>
      <c r="C465" s="30"/>
      <c r="D465" s="30"/>
      <c r="E465" s="6"/>
      <c r="F465" s="26"/>
      <c r="G465" s="27"/>
      <c r="H465" s="24"/>
      <c r="I465" s="24"/>
      <c r="J465" s="24"/>
      <c r="K465" s="28"/>
      <c r="L465" s="27"/>
      <c r="M465" s="27"/>
      <c r="N465" s="73"/>
      <c r="O465" s="27"/>
      <c r="P465" s="24"/>
      <c r="Q465" s="24"/>
      <c r="R465" s="24"/>
      <c r="S465" s="28"/>
      <c r="T465" s="27"/>
      <c r="U465" s="27"/>
      <c r="V465" s="27"/>
      <c r="W465" s="27"/>
      <c r="X465" s="27"/>
      <c r="Y465" s="27"/>
      <c r="Z465" s="6"/>
      <c r="AA465" s="30"/>
      <c r="AB465" s="30"/>
      <c r="AC465" s="30"/>
      <c r="AD465" s="6"/>
      <c r="AE465" s="26"/>
      <c r="AF465" s="27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8"/>
      <c r="AR465" s="27"/>
      <c r="AS465" s="27"/>
      <c r="AT465" s="73"/>
      <c r="AU465" s="27"/>
    </row>
    <row r="466" spans="2:47" ht="12.75" customHeight="1">
      <c r="B466" s="30"/>
      <c r="C466" s="30"/>
      <c r="D466" s="30"/>
      <c r="E466" s="6"/>
      <c r="F466" s="26"/>
      <c r="G466" s="27"/>
      <c r="H466" s="24"/>
      <c r="I466" s="24"/>
      <c r="J466" s="24"/>
      <c r="K466" s="28"/>
      <c r="L466" s="27"/>
      <c r="M466" s="27"/>
      <c r="N466" s="73"/>
      <c r="O466" s="27"/>
      <c r="P466" s="24"/>
      <c r="Q466" s="24"/>
      <c r="R466" s="24"/>
      <c r="S466" s="28"/>
      <c r="T466" s="27"/>
      <c r="U466" s="27"/>
      <c r="V466" s="27"/>
      <c r="W466" s="27"/>
      <c r="X466" s="27"/>
      <c r="Y466" s="27"/>
      <c r="Z466" s="6"/>
      <c r="AA466" s="30"/>
      <c r="AB466" s="30"/>
      <c r="AC466" s="30"/>
      <c r="AD466" s="6"/>
      <c r="AE466" s="26"/>
      <c r="AF466" s="27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8"/>
      <c r="AR466" s="27"/>
      <c r="AS466" s="27"/>
      <c r="AT466" s="73"/>
      <c r="AU466" s="27"/>
    </row>
    <row r="467" spans="2:47" ht="12.75" customHeight="1">
      <c r="B467" s="30"/>
      <c r="C467" s="30"/>
      <c r="D467" s="30"/>
      <c r="E467" s="6"/>
      <c r="F467" s="26"/>
      <c r="G467" s="27"/>
      <c r="H467" s="24"/>
      <c r="I467" s="24"/>
      <c r="J467" s="24"/>
      <c r="K467" s="28"/>
      <c r="L467" s="27"/>
      <c r="M467" s="27"/>
      <c r="N467" s="73"/>
      <c r="O467" s="27"/>
      <c r="P467" s="24"/>
      <c r="Q467" s="24"/>
      <c r="R467" s="24"/>
      <c r="S467" s="28"/>
      <c r="T467" s="27"/>
      <c r="U467" s="27"/>
      <c r="V467" s="27"/>
      <c r="W467" s="27"/>
      <c r="X467" s="27"/>
      <c r="Y467" s="27"/>
      <c r="Z467" s="6"/>
      <c r="AA467" s="30"/>
      <c r="AB467" s="30"/>
      <c r="AC467" s="30"/>
      <c r="AD467" s="6"/>
      <c r="AE467" s="26"/>
      <c r="AF467" s="27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8"/>
      <c r="AR467" s="27"/>
      <c r="AS467" s="27"/>
      <c r="AT467" s="73"/>
      <c r="AU467" s="27"/>
    </row>
    <row r="468" spans="2:47" ht="12.75" customHeight="1">
      <c r="B468" s="30"/>
      <c r="C468" s="30"/>
      <c r="D468" s="30"/>
      <c r="E468" s="6"/>
      <c r="F468" s="26"/>
      <c r="G468" s="27"/>
      <c r="H468" s="24"/>
      <c r="I468" s="24"/>
      <c r="J468" s="24"/>
      <c r="K468" s="28"/>
      <c r="L468" s="27"/>
      <c r="M468" s="27"/>
      <c r="N468" s="73"/>
      <c r="O468" s="27"/>
      <c r="P468" s="24"/>
      <c r="Q468" s="24"/>
      <c r="R468" s="24"/>
      <c r="S468" s="28"/>
      <c r="T468" s="27"/>
      <c r="U468" s="27"/>
      <c r="V468" s="27"/>
      <c r="W468" s="27"/>
      <c r="X468" s="27"/>
      <c r="Y468" s="27"/>
      <c r="Z468" s="6"/>
      <c r="AA468" s="30"/>
      <c r="AB468" s="30"/>
      <c r="AC468" s="30"/>
      <c r="AD468" s="6"/>
      <c r="AE468" s="26"/>
      <c r="AF468" s="27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8"/>
      <c r="AR468" s="27"/>
      <c r="AS468" s="27"/>
      <c r="AT468" s="73"/>
      <c r="AU468" s="27"/>
    </row>
    <row r="469" spans="2:47" ht="12.75" customHeight="1">
      <c r="B469" s="30"/>
      <c r="C469" s="30"/>
      <c r="D469" s="30"/>
      <c r="E469" s="6"/>
      <c r="F469" s="26"/>
      <c r="G469" s="27"/>
      <c r="H469" s="24"/>
      <c r="I469" s="24"/>
      <c r="J469" s="24"/>
      <c r="K469" s="28"/>
      <c r="L469" s="27"/>
      <c r="M469" s="27"/>
      <c r="N469" s="73"/>
      <c r="O469" s="27"/>
      <c r="P469" s="24"/>
      <c r="Q469" s="24"/>
      <c r="R469" s="24"/>
      <c r="S469" s="28"/>
      <c r="T469" s="27"/>
      <c r="U469" s="27"/>
      <c r="V469" s="27"/>
      <c r="W469" s="27"/>
      <c r="X469" s="27"/>
      <c r="Y469" s="27"/>
      <c r="Z469" s="6"/>
      <c r="AA469" s="30"/>
      <c r="AB469" s="30"/>
      <c r="AC469" s="30"/>
      <c r="AD469" s="6"/>
      <c r="AE469" s="26"/>
      <c r="AF469" s="27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8"/>
      <c r="AR469" s="27"/>
      <c r="AS469" s="27"/>
      <c r="AT469" s="73"/>
      <c r="AU469" s="27"/>
    </row>
    <row r="470" spans="2:47" ht="12.75" customHeight="1">
      <c r="B470" s="30"/>
      <c r="C470" s="30"/>
      <c r="D470" s="30"/>
      <c r="E470" s="6"/>
      <c r="F470" s="26"/>
      <c r="G470" s="27"/>
      <c r="H470" s="24"/>
      <c r="I470" s="24"/>
      <c r="J470" s="24"/>
      <c r="K470" s="28"/>
      <c r="L470" s="27"/>
      <c r="M470" s="27"/>
      <c r="N470" s="73"/>
      <c r="O470" s="27"/>
      <c r="P470" s="24"/>
      <c r="Q470" s="24"/>
      <c r="R470" s="24"/>
      <c r="S470" s="28"/>
      <c r="T470" s="27"/>
      <c r="U470" s="27"/>
      <c r="V470" s="27"/>
      <c r="W470" s="27"/>
      <c r="X470" s="27"/>
      <c r="Y470" s="27"/>
      <c r="Z470" s="6"/>
      <c r="AA470" s="30"/>
      <c r="AB470" s="30"/>
      <c r="AC470" s="30"/>
      <c r="AD470" s="6"/>
      <c r="AE470" s="26"/>
      <c r="AF470" s="27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8"/>
      <c r="AR470" s="27"/>
      <c r="AS470" s="27"/>
      <c r="AT470" s="73"/>
      <c r="AU470" s="27"/>
    </row>
    <row r="471" spans="2:47" ht="12.75" customHeight="1">
      <c r="B471" s="30"/>
      <c r="C471" s="30"/>
      <c r="D471" s="30"/>
      <c r="E471" s="6"/>
      <c r="F471" s="26"/>
      <c r="G471" s="27"/>
      <c r="H471" s="24"/>
      <c r="I471" s="24"/>
      <c r="J471" s="24"/>
      <c r="K471" s="28"/>
      <c r="L471" s="27"/>
      <c r="M471" s="27"/>
      <c r="N471" s="73"/>
      <c r="O471" s="27"/>
      <c r="P471" s="24"/>
      <c r="Q471" s="24"/>
      <c r="R471" s="24"/>
      <c r="S471" s="28"/>
      <c r="T471" s="27"/>
      <c r="U471" s="27"/>
      <c r="V471" s="27"/>
      <c r="W471" s="27"/>
      <c r="X471" s="27"/>
      <c r="Y471" s="27"/>
      <c r="Z471" s="6"/>
      <c r="AA471" s="30"/>
      <c r="AB471" s="30"/>
      <c r="AC471" s="30"/>
      <c r="AD471" s="6"/>
      <c r="AE471" s="26"/>
      <c r="AF471" s="27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8"/>
      <c r="AR471" s="27"/>
      <c r="AS471" s="27"/>
      <c r="AT471" s="73"/>
      <c r="AU471" s="27"/>
    </row>
    <row r="472" spans="2:47" ht="12.75" customHeight="1">
      <c r="B472" s="30"/>
      <c r="C472" s="30"/>
      <c r="D472" s="30"/>
      <c r="E472" s="6"/>
      <c r="F472" s="26"/>
      <c r="G472" s="27"/>
      <c r="H472" s="24"/>
      <c r="I472" s="24"/>
      <c r="J472" s="24"/>
      <c r="K472" s="28"/>
      <c r="L472" s="27"/>
      <c r="M472" s="27"/>
      <c r="N472" s="73"/>
      <c r="O472" s="27"/>
      <c r="P472" s="24"/>
      <c r="Q472" s="24"/>
      <c r="R472" s="24"/>
      <c r="S472" s="28"/>
      <c r="T472" s="27"/>
      <c r="U472" s="27"/>
      <c r="V472" s="27"/>
      <c r="W472" s="27"/>
      <c r="X472" s="27"/>
      <c r="Y472" s="27"/>
      <c r="Z472" s="6"/>
      <c r="AA472" s="30"/>
      <c r="AB472" s="30"/>
      <c r="AC472" s="30"/>
      <c r="AD472" s="6"/>
      <c r="AE472" s="26"/>
      <c r="AF472" s="27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8"/>
      <c r="AR472" s="27"/>
      <c r="AS472" s="27"/>
      <c r="AT472" s="73"/>
      <c r="AU472" s="27"/>
    </row>
    <row r="473" spans="2:47" ht="12.75" customHeight="1">
      <c r="B473" s="30"/>
      <c r="C473" s="30"/>
      <c r="D473" s="30"/>
      <c r="E473" s="6"/>
      <c r="F473" s="26"/>
      <c r="G473" s="27"/>
      <c r="H473" s="24"/>
      <c r="I473" s="24"/>
      <c r="J473" s="24"/>
      <c r="K473" s="28"/>
      <c r="L473" s="27"/>
      <c r="M473" s="27"/>
      <c r="N473" s="73"/>
      <c r="O473" s="27"/>
      <c r="P473" s="24"/>
      <c r="Q473" s="24"/>
      <c r="R473" s="24"/>
      <c r="S473" s="28"/>
      <c r="T473" s="27"/>
      <c r="U473" s="27"/>
      <c r="V473" s="27"/>
      <c r="W473" s="27"/>
      <c r="X473" s="27"/>
      <c r="Y473" s="27"/>
      <c r="Z473" s="6"/>
      <c r="AA473" s="30"/>
      <c r="AB473" s="30"/>
      <c r="AC473" s="30"/>
      <c r="AD473" s="6"/>
      <c r="AE473" s="26"/>
      <c r="AF473" s="27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8"/>
      <c r="AR473" s="27"/>
      <c r="AS473" s="27"/>
      <c r="AT473" s="73"/>
      <c r="AU473" s="27"/>
    </row>
    <row r="474" spans="2:47" ht="12.75" customHeight="1">
      <c r="B474" s="30"/>
      <c r="C474" s="30"/>
      <c r="D474" s="30"/>
      <c r="E474" s="6"/>
      <c r="F474" s="26"/>
      <c r="G474" s="27"/>
      <c r="H474" s="24"/>
      <c r="I474" s="24"/>
      <c r="J474" s="24"/>
      <c r="K474" s="28"/>
      <c r="L474" s="27"/>
      <c r="M474" s="27"/>
      <c r="N474" s="73"/>
      <c r="O474" s="27"/>
      <c r="P474" s="24"/>
      <c r="Q474" s="24"/>
      <c r="R474" s="24"/>
      <c r="S474" s="28"/>
      <c r="T474" s="27"/>
      <c r="U474" s="27"/>
      <c r="V474" s="27"/>
      <c r="W474" s="27"/>
      <c r="X474" s="27"/>
      <c r="Y474" s="27"/>
      <c r="Z474" s="6"/>
      <c r="AA474" s="30"/>
      <c r="AB474" s="30"/>
      <c r="AC474" s="30"/>
      <c r="AD474" s="6"/>
      <c r="AE474" s="26"/>
      <c r="AF474" s="27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8"/>
      <c r="AR474" s="27"/>
      <c r="AS474" s="27"/>
      <c r="AT474" s="73"/>
      <c r="AU474" s="27"/>
    </row>
    <row r="475" spans="2:47" ht="12.75" customHeight="1">
      <c r="B475" s="30"/>
      <c r="C475" s="30"/>
      <c r="D475" s="30"/>
      <c r="E475" s="6"/>
      <c r="F475" s="26"/>
      <c r="G475" s="27"/>
      <c r="H475" s="24"/>
      <c r="I475" s="24"/>
      <c r="J475" s="24"/>
      <c r="K475" s="28"/>
      <c r="L475" s="27"/>
      <c r="M475" s="27"/>
      <c r="N475" s="73"/>
      <c r="O475" s="27"/>
      <c r="P475" s="24"/>
      <c r="Q475" s="24"/>
      <c r="R475" s="24"/>
      <c r="S475" s="28"/>
      <c r="T475" s="27"/>
      <c r="U475" s="27"/>
      <c r="V475" s="27"/>
      <c r="W475" s="27"/>
      <c r="X475" s="27"/>
      <c r="Y475" s="27"/>
      <c r="Z475" s="6"/>
      <c r="AA475" s="30"/>
      <c r="AB475" s="30"/>
      <c r="AC475" s="30"/>
      <c r="AD475" s="6"/>
      <c r="AE475" s="26"/>
      <c r="AF475" s="27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8"/>
      <c r="AR475" s="27"/>
      <c r="AS475" s="27"/>
      <c r="AT475" s="73"/>
      <c r="AU475" s="27"/>
    </row>
    <row r="476" spans="2:47" ht="12.75" customHeight="1">
      <c r="B476" s="30"/>
      <c r="C476" s="30"/>
      <c r="D476" s="30"/>
      <c r="E476" s="6"/>
      <c r="F476" s="26"/>
      <c r="G476" s="27"/>
      <c r="H476" s="24"/>
      <c r="I476" s="24"/>
      <c r="J476" s="24"/>
      <c r="K476" s="28"/>
      <c r="L476" s="27"/>
      <c r="M476" s="27"/>
      <c r="N476" s="73"/>
      <c r="O476" s="27"/>
      <c r="P476" s="24"/>
      <c r="Q476" s="24"/>
      <c r="R476" s="24"/>
      <c r="S476" s="28"/>
      <c r="T476" s="27"/>
      <c r="U476" s="27"/>
      <c r="V476" s="27"/>
      <c r="W476" s="27"/>
      <c r="X476" s="27"/>
      <c r="Y476" s="27"/>
      <c r="Z476" s="6"/>
      <c r="AA476" s="30"/>
      <c r="AB476" s="30"/>
      <c r="AC476" s="30"/>
      <c r="AD476" s="6"/>
      <c r="AE476" s="26"/>
      <c r="AF476" s="27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8"/>
      <c r="AR476" s="27"/>
      <c r="AS476" s="27"/>
      <c r="AT476" s="73"/>
      <c r="AU476" s="27"/>
    </row>
    <row r="477" spans="2:47" ht="12.75" customHeight="1">
      <c r="B477" s="30"/>
      <c r="C477" s="30"/>
      <c r="D477" s="30"/>
      <c r="E477" s="6"/>
      <c r="F477" s="26"/>
      <c r="G477" s="27"/>
      <c r="H477" s="24"/>
      <c r="I477" s="24"/>
      <c r="J477" s="24"/>
      <c r="K477" s="28"/>
      <c r="L477" s="27"/>
      <c r="M477" s="27"/>
      <c r="N477" s="73"/>
      <c r="O477" s="27"/>
      <c r="P477" s="24"/>
      <c r="Q477" s="24"/>
      <c r="R477" s="24"/>
      <c r="S477" s="28"/>
      <c r="T477" s="27"/>
      <c r="U477" s="27"/>
      <c r="V477" s="27"/>
      <c r="W477" s="27"/>
      <c r="X477" s="27"/>
      <c r="Y477" s="27"/>
      <c r="Z477" s="6"/>
      <c r="AA477" s="30"/>
      <c r="AB477" s="30"/>
      <c r="AC477" s="30"/>
      <c r="AD477" s="6"/>
      <c r="AE477" s="26"/>
      <c r="AF477" s="27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8"/>
      <c r="AR477" s="27"/>
      <c r="AS477" s="27"/>
      <c r="AT477" s="73"/>
      <c r="AU477" s="27"/>
    </row>
    <row r="478" spans="2:47" ht="12.75" customHeight="1">
      <c r="B478" s="30"/>
      <c r="C478" s="30"/>
      <c r="D478" s="30"/>
      <c r="E478" s="6"/>
      <c r="F478" s="26"/>
      <c r="G478" s="27"/>
      <c r="H478" s="24"/>
      <c r="I478" s="24"/>
      <c r="J478" s="24"/>
      <c r="K478" s="28"/>
      <c r="L478" s="27"/>
      <c r="M478" s="27"/>
      <c r="N478" s="73"/>
      <c r="O478" s="27"/>
      <c r="P478" s="24"/>
      <c r="Q478" s="24"/>
      <c r="R478" s="24"/>
      <c r="S478" s="28"/>
      <c r="T478" s="27"/>
      <c r="U478" s="27"/>
      <c r="V478" s="27"/>
      <c r="W478" s="27"/>
      <c r="X478" s="27"/>
      <c r="Y478" s="27"/>
      <c r="Z478" s="6"/>
      <c r="AA478" s="30"/>
      <c r="AB478" s="30"/>
      <c r="AC478" s="30"/>
      <c r="AD478" s="6"/>
      <c r="AE478" s="26"/>
      <c r="AF478" s="27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8"/>
      <c r="AR478" s="27"/>
      <c r="AS478" s="27"/>
      <c r="AT478" s="73"/>
      <c r="AU478" s="27"/>
    </row>
    <row r="479" spans="2:47" ht="12.75" customHeight="1">
      <c r="B479" s="30"/>
      <c r="C479" s="30"/>
      <c r="D479" s="30"/>
      <c r="E479" s="6"/>
      <c r="F479" s="26"/>
      <c r="G479" s="27"/>
      <c r="H479" s="24"/>
      <c r="I479" s="24"/>
      <c r="J479" s="24"/>
      <c r="K479" s="28"/>
      <c r="L479" s="27"/>
      <c r="M479" s="27"/>
      <c r="N479" s="73"/>
      <c r="O479" s="27"/>
      <c r="P479" s="24"/>
      <c r="Q479" s="24"/>
      <c r="R479" s="24"/>
      <c r="S479" s="28"/>
      <c r="T479" s="27"/>
      <c r="U479" s="27"/>
      <c r="V479" s="27"/>
      <c r="W479" s="27"/>
      <c r="X479" s="27"/>
      <c r="Y479" s="27"/>
      <c r="Z479" s="6"/>
      <c r="AA479" s="30"/>
      <c r="AB479" s="30"/>
      <c r="AC479" s="30"/>
      <c r="AD479" s="6"/>
      <c r="AE479" s="26"/>
      <c r="AF479" s="27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8"/>
      <c r="AR479" s="27"/>
      <c r="AS479" s="27"/>
      <c r="AT479" s="73"/>
      <c r="AU479" s="27"/>
    </row>
    <row r="480" spans="2:47" ht="12.75" customHeight="1">
      <c r="B480" s="30"/>
      <c r="C480" s="30"/>
      <c r="D480" s="30"/>
      <c r="E480" s="6"/>
      <c r="F480" s="26"/>
      <c r="G480" s="27"/>
      <c r="H480" s="24"/>
      <c r="I480" s="24"/>
      <c r="J480" s="24"/>
      <c r="K480" s="28"/>
      <c r="L480" s="27"/>
      <c r="M480" s="27"/>
      <c r="N480" s="73"/>
      <c r="O480" s="27"/>
      <c r="P480" s="24"/>
      <c r="Q480" s="24"/>
      <c r="R480" s="24"/>
      <c r="S480" s="28"/>
      <c r="T480" s="27"/>
      <c r="U480" s="27"/>
      <c r="V480" s="27"/>
      <c r="W480" s="27"/>
      <c r="X480" s="27"/>
      <c r="Y480" s="27"/>
      <c r="Z480" s="6"/>
      <c r="AA480" s="30"/>
      <c r="AB480" s="30"/>
      <c r="AC480" s="30"/>
      <c r="AD480" s="6"/>
      <c r="AE480" s="26"/>
      <c r="AF480" s="27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8"/>
      <c r="AR480" s="27"/>
      <c r="AS480" s="27"/>
      <c r="AT480" s="73"/>
      <c r="AU480" s="27"/>
    </row>
    <row r="481" spans="2:47" ht="12.75" customHeight="1">
      <c r="B481" s="30"/>
      <c r="C481" s="30"/>
      <c r="D481" s="30"/>
      <c r="E481" s="6"/>
      <c r="F481" s="26"/>
      <c r="G481" s="27"/>
      <c r="H481" s="24"/>
      <c r="I481" s="24"/>
      <c r="J481" s="24"/>
      <c r="K481" s="28"/>
      <c r="L481" s="27"/>
      <c r="M481" s="27"/>
      <c r="N481" s="73"/>
      <c r="O481" s="27"/>
      <c r="P481" s="24"/>
      <c r="Q481" s="24"/>
      <c r="R481" s="24"/>
      <c r="S481" s="28"/>
      <c r="T481" s="27"/>
      <c r="U481" s="27"/>
      <c r="V481" s="27"/>
      <c r="W481" s="27"/>
      <c r="X481" s="27"/>
      <c r="Y481" s="27"/>
      <c r="Z481" s="6"/>
      <c r="AA481" s="30"/>
      <c r="AB481" s="30"/>
      <c r="AC481" s="30"/>
      <c r="AD481" s="6"/>
      <c r="AE481" s="26"/>
      <c r="AF481" s="27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8"/>
      <c r="AR481" s="27"/>
      <c r="AS481" s="27"/>
      <c r="AT481" s="73"/>
      <c r="AU481" s="27"/>
    </row>
    <row r="482" spans="2:47" ht="12.75" customHeight="1">
      <c r="B482" s="30"/>
      <c r="C482" s="30"/>
      <c r="D482" s="30"/>
      <c r="E482" s="6"/>
      <c r="F482" s="26"/>
      <c r="G482" s="27"/>
      <c r="H482" s="24"/>
      <c r="I482" s="24"/>
      <c r="J482" s="24"/>
      <c r="K482" s="28"/>
      <c r="L482" s="27"/>
      <c r="M482" s="27"/>
      <c r="N482" s="73"/>
      <c r="O482" s="27"/>
      <c r="P482" s="24"/>
      <c r="Q482" s="24"/>
      <c r="R482" s="24"/>
      <c r="S482" s="28"/>
      <c r="T482" s="27"/>
      <c r="U482" s="27"/>
      <c r="V482" s="27"/>
      <c r="W482" s="27"/>
      <c r="X482" s="27"/>
      <c r="Y482" s="27"/>
      <c r="Z482" s="6"/>
      <c r="AA482" s="30"/>
      <c r="AB482" s="30"/>
      <c r="AC482" s="30"/>
      <c r="AD482" s="6"/>
      <c r="AE482" s="26"/>
      <c r="AF482" s="27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8"/>
      <c r="AR482" s="27"/>
      <c r="AS482" s="27"/>
      <c r="AT482" s="73"/>
      <c r="AU482" s="27"/>
    </row>
    <row r="483" spans="2:47" ht="12.75" customHeight="1">
      <c r="B483" s="30"/>
      <c r="C483" s="30"/>
      <c r="D483" s="30"/>
      <c r="E483" s="6"/>
      <c r="F483" s="26"/>
      <c r="G483" s="27"/>
      <c r="H483" s="24"/>
      <c r="I483" s="24"/>
      <c r="J483" s="24"/>
      <c r="K483" s="28"/>
      <c r="L483" s="27"/>
      <c r="M483" s="27"/>
      <c r="N483" s="73"/>
      <c r="O483" s="27"/>
      <c r="P483" s="24"/>
      <c r="Q483" s="24"/>
      <c r="R483" s="24"/>
      <c r="S483" s="28"/>
      <c r="T483" s="27"/>
      <c r="U483" s="27"/>
      <c r="V483" s="27"/>
      <c r="W483" s="27"/>
      <c r="X483" s="27"/>
      <c r="Y483" s="27"/>
      <c r="Z483" s="6"/>
      <c r="AA483" s="30"/>
      <c r="AB483" s="30"/>
      <c r="AC483" s="30"/>
      <c r="AD483" s="6"/>
      <c r="AE483" s="26"/>
      <c r="AF483" s="27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8"/>
      <c r="AR483" s="27"/>
      <c r="AS483" s="27"/>
      <c r="AT483" s="73"/>
      <c r="AU483" s="27"/>
    </row>
    <row r="484" spans="2:47" ht="12.75" customHeight="1">
      <c r="B484" s="30"/>
      <c r="C484" s="30"/>
      <c r="D484" s="30"/>
      <c r="E484" s="6"/>
      <c r="F484" s="26"/>
      <c r="G484" s="27"/>
      <c r="H484" s="24"/>
      <c r="I484" s="24"/>
      <c r="J484" s="24"/>
      <c r="K484" s="28"/>
      <c r="L484" s="27"/>
      <c r="M484" s="27"/>
      <c r="N484" s="73"/>
      <c r="O484" s="27"/>
      <c r="P484" s="24"/>
      <c r="Q484" s="24"/>
      <c r="R484" s="24"/>
      <c r="S484" s="28"/>
      <c r="T484" s="27"/>
      <c r="U484" s="27"/>
      <c r="V484" s="27"/>
      <c r="W484" s="27"/>
      <c r="X484" s="27"/>
      <c r="Y484" s="27"/>
      <c r="Z484" s="6"/>
      <c r="AA484" s="30"/>
      <c r="AB484" s="30"/>
      <c r="AC484" s="30"/>
      <c r="AD484" s="6"/>
      <c r="AE484" s="26"/>
      <c r="AF484" s="27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8"/>
      <c r="AR484" s="27"/>
      <c r="AS484" s="27"/>
      <c r="AT484" s="73"/>
      <c r="AU484" s="27"/>
    </row>
    <row r="485" spans="2:47" ht="12.75" customHeight="1">
      <c r="B485" s="30"/>
      <c r="C485" s="30"/>
      <c r="D485" s="30"/>
      <c r="E485" s="6"/>
      <c r="F485" s="26"/>
      <c r="G485" s="27"/>
      <c r="H485" s="24"/>
      <c r="I485" s="24"/>
      <c r="J485" s="24"/>
      <c r="K485" s="28"/>
      <c r="L485" s="27"/>
      <c r="M485" s="27"/>
      <c r="N485" s="73"/>
      <c r="O485" s="27"/>
      <c r="P485" s="24"/>
      <c r="Q485" s="24"/>
      <c r="R485" s="24"/>
      <c r="S485" s="28"/>
      <c r="T485" s="27"/>
      <c r="U485" s="27"/>
      <c r="V485" s="27"/>
      <c r="W485" s="27"/>
      <c r="X485" s="27"/>
      <c r="Y485" s="27"/>
      <c r="Z485" s="6"/>
      <c r="AA485" s="30"/>
      <c r="AB485" s="30"/>
      <c r="AC485" s="30"/>
      <c r="AD485" s="6"/>
      <c r="AE485" s="26"/>
      <c r="AF485" s="27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8"/>
      <c r="AR485" s="27"/>
      <c r="AS485" s="27"/>
      <c r="AT485" s="73"/>
      <c r="AU485" s="27"/>
    </row>
    <row r="486" spans="2:47" ht="12.75" customHeight="1">
      <c r="B486" s="30"/>
      <c r="C486" s="30"/>
      <c r="D486" s="30"/>
      <c r="E486" s="6"/>
      <c r="F486" s="26"/>
      <c r="G486" s="27"/>
      <c r="H486" s="24"/>
      <c r="I486" s="24"/>
      <c r="J486" s="24"/>
      <c r="K486" s="28"/>
      <c r="L486" s="27"/>
      <c r="M486" s="27"/>
      <c r="N486" s="73"/>
      <c r="O486" s="27"/>
      <c r="P486" s="24"/>
      <c r="Q486" s="24"/>
      <c r="R486" s="24"/>
      <c r="S486" s="28"/>
      <c r="T486" s="27"/>
      <c r="U486" s="27"/>
      <c r="V486" s="27"/>
      <c r="W486" s="27"/>
      <c r="X486" s="27"/>
      <c r="Y486" s="27"/>
      <c r="Z486" s="6"/>
      <c r="AA486" s="30"/>
      <c r="AB486" s="30"/>
      <c r="AC486" s="30"/>
      <c r="AD486" s="6"/>
      <c r="AE486" s="26"/>
      <c r="AF486" s="27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8"/>
      <c r="AR486" s="27"/>
      <c r="AS486" s="27"/>
      <c r="AT486" s="73"/>
      <c r="AU486" s="27"/>
    </row>
    <row r="487" spans="2:47" ht="12.75" customHeight="1">
      <c r="B487" s="30"/>
      <c r="C487" s="30"/>
      <c r="D487" s="30"/>
      <c r="E487" s="6"/>
      <c r="F487" s="26"/>
      <c r="G487" s="27"/>
      <c r="H487" s="24"/>
      <c r="I487" s="24"/>
      <c r="J487" s="24"/>
      <c r="K487" s="28"/>
      <c r="L487" s="27"/>
      <c r="M487" s="27"/>
      <c r="N487" s="73"/>
      <c r="O487" s="27"/>
      <c r="P487" s="24"/>
      <c r="Q487" s="24"/>
      <c r="R487" s="24"/>
      <c r="S487" s="28"/>
      <c r="T487" s="27"/>
      <c r="U487" s="27"/>
      <c r="V487" s="27"/>
      <c r="W487" s="27"/>
      <c r="X487" s="27"/>
      <c r="Y487" s="27"/>
      <c r="Z487" s="6"/>
      <c r="AA487" s="30"/>
      <c r="AB487" s="30"/>
      <c r="AC487" s="30"/>
      <c r="AD487" s="6"/>
      <c r="AE487" s="26"/>
      <c r="AF487" s="27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8"/>
      <c r="AR487" s="27"/>
      <c r="AS487" s="27"/>
      <c r="AT487" s="73"/>
      <c r="AU487" s="27"/>
    </row>
    <row r="488" spans="2:47" ht="12.75" customHeight="1">
      <c r="B488" s="30"/>
      <c r="C488" s="30"/>
      <c r="D488" s="30"/>
      <c r="E488" s="6"/>
      <c r="F488" s="26"/>
      <c r="G488" s="27"/>
      <c r="H488" s="24"/>
      <c r="I488" s="24"/>
      <c r="J488" s="24"/>
      <c r="K488" s="28"/>
      <c r="L488" s="27"/>
      <c r="M488" s="27"/>
      <c r="N488" s="73"/>
      <c r="O488" s="27"/>
      <c r="P488" s="24"/>
      <c r="Q488" s="24"/>
      <c r="R488" s="24"/>
      <c r="S488" s="28"/>
      <c r="T488" s="27"/>
      <c r="U488" s="27"/>
      <c r="V488" s="27"/>
      <c r="W488" s="27"/>
      <c r="X488" s="27"/>
      <c r="Y488" s="27"/>
      <c r="Z488" s="6"/>
      <c r="AA488" s="30"/>
      <c r="AB488" s="30"/>
      <c r="AC488" s="30"/>
      <c r="AD488" s="6"/>
      <c r="AE488" s="26"/>
      <c r="AF488" s="27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8"/>
      <c r="AR488" s="27"/>
      <c r="AS488" s="27"/>
      <c r="AT488" s="73"/>
      <c r="AU488" s="27"/>
    </row>
    <row r="489" spans="2:47" ht="12.75" customHeight="1">
      <c r="B489" s="30"/>
      <c r="C489" s="30"/>
      <c r="D489" s="30"/>
      <c r="E489" s="6"/>
      <c r="F489" s="26"/>
      <c r="G489" s="27"/>
      <c r="H489" s="24"/>
      <c r="I489" s="24"/>
      <c r="J489" s="24"/>
      <c r="K489" s="28"/>
      <c r="L489" s="27"/>
      <c r="M489" s="27"/>
      <c r="N489" s="73"/>
      <c r="O489" s="27"/>
      <c r="P489" s="24"/>
      <c r="Q489" s="24"/>
      <c r="R489" s="24"/>
      <c r="S489" s="28"/>
      <c r="T489" s="27"/>
      <c r="U489" s="27"/>
      <c r="V489" s="27"/>
      <c r="W489" s="27"/>
      <c r="X489" s="27"/>
      <c r="Y489" s="27"/>
      <c r="Z489" s="6"/>
      <c r="AA489" s="30"/>
      <c r="AB489" s="30"/>
      <c r="AC489" s="30"/>
      <c r="AD489" s="6"/>
      <c r="AE489" s="26"/>
      <c r="AF489" s="27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8"/>
      <c r="AR489" s="27"/>
      <c r="AS489" s="27"/>
      <c r="AT489" s="73"/>
      <c r="AU489" s="27"/>
    </row>
    <row r="490" spans="2:47" ht="12.75" customHeight="1">
      <c r="B490" s="30"/>
      <c r="C490" s="30"/>
      <c r="D490" s="30"/>
      <c r="E490" s="6"/>
      <c r="F490" s="26"/>
      <c r="G490" s="27"/>
      <c r="H490" s="24"/>
      <c r="I490" s="24"/>
      <c r="J490" s="24"/>
      <c r="K490" s="28"/>
      <c r="L490" s="27"/>
      <c r="M490" s="27"/>
      <c r="N490" s="73"/>
      <c r="O490" s="27"/>
      <c r="P490" s="24"/>
      <c r="Q490" s="24"/>
      <c r="R490" s="24"/>
      <c r="S490" s="28"/>
      <c r="T490" s="27"/>
      <c r="U490" s="27"/>
      <c r="V490" s="27"/>
      <c r="W490" s="27"/>
      <c r="X490" s="27"/>
      <c r="Y490" s="27"/>
      <c r="Z490" s="6"/>
      <c r="AA490" s="30"/>
      <c r="AB490" s="30"/>
      <c r="AC490" s="30"/>
      <c r="AD490" s="6"/>
      <c r="AE490" s="26"/>
      <c r="AF490" s="27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8"/>
      <c r="AR490" s="27"/>
      <c r="AS490" s="27"/>
      <c r="AT490" s="73"/>
      <c r="AU490" s="27"/>
    </row>
    <row r="491" spans="2:47" ht="12.75" customHeight="1">
      <c r="B491" s="30"/>
      <c r="C491" s="30"/>
      <c r="D491" s="30"/>
      <c r="E491" s="6"/>
      <c r="F491" s="26"/>
      <c r="G491" s="27"/>
      <c r="H491" s="24"/>
      <c r="I491" s="24"/>
      <c r="J491" s="24"/>
      <c r="K491" s="28"/>
      <c r="L491" s="27"/>
      <c r="M491" s="27"/>
      <c r="N491" s="73"/>
      <c r="O491" s="27"/>
      <c r="P491" s="24"/>
      <c r="Q491" s="24"/>
      <c r="R491" s="24"/>
      <c r="S491" s="28"/>
      <c r="T491" s="27"/>
      <c r="U491" s="27"/>
      <c r="V491" s="27"/>
      <c r="W491" s="27"/>
      <c r="X491" s="27"/>
      <c r="Y491" s="27"/>
      <c r="Z491" s="6"/>
      <c r="AA491" s="30"/>
      <c r="AB491" s="30"/>
      <c r="AC491" s="30"/>
      <c r="AD491" s="6"/>
      <c r="AE491" s="26"/>
      <c r="AF491" s="27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8"/>
      <c r="AR491" s="27"/>
      <c r="AS491" s="27"/>
      <c r="AT491" s="73"/>
      <c r="AU491" s="27"/>
    </row>
    <row r="492" spans="2:47" ht="12.75" customHeight="1">
      <c r="B492" s="30"/>
      <c r="C492" s="30"/>
      <c r="D492" s="30"/>
      <c r="E492" s="6"/>
      <c r="F492" s="26"/>
      <c r="G492" s="27"/>
      <c r="H492" s="24"/>
      <c r="I492" s="24"/>
      <c r="J492" s="24"/>
      <c r="K492" s="28"/>
      <c r="L492" s="27"/>
      <c r="M492" s="27"/>
      <c r="N492" s="73"/>
      <c r="O492" s="27"/>
      <c r="P492" s="24"/>
      <c r="Q492" s="24"/>
      <c r="R492" s="24"/>
      <c r="S492" s="28"/>
      <c r="T492" s="27"/>
      <c r="U492" s="27"/>
      <c r="V492" s="27"/>
      <c r="W492" s="27"/>
      <c r="X492" s="27"/>
      <c r="Y492" s="27"/>
      <c r="Z492" s="6"/>
      <c r="AA492" s="30"/>
      <c r="AB492" s="30"/>
      <c r="AC492" s="30"/>
      <c r="AD492" s="6"/>
      <c r="AE492" s="26"/>
      <c r="AF492" s="27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8"/>
      <c r="AR492" s="27"/>
      <c r="AS492" s="27"/>
      <c r="AT492" s="73"/>
      <c r="AU492" s="27"/>
    </row>
    <row r="493" spans="2:47" ht="12.75" customHeight="1">
      <c r="B493" s="30"/>
      <c r="C493" s="30"/>
      <c r="D493" s="30"/>
      <c r="E493" s="6"/>
      <c r="F493" s="26"/>
      <c r="G493" s="27"/>
      <c r="H493" s="24"/>
      <c r="I493" s="24"/>
      <c r="J493" s="24"/>
      <c r="K493" s="28"/>
      <c r="L493" s="27"/>
      <c r="M493" s="27"/>
      <c r="N493" s="73"/>
      <c r="O493" s="27"/>
      <c r="P493" s="24"/>
      <c r="Q493" s="24"/>
      <c r="R493" s="24"/>
      <c r="S493" s="28"/>
      <c r="T493" s="27"/>
      <c r="U493" s="27"/>
      <c r="V493" s="27"/>
      <c r="W493" s="27"/>
      <c r="X493" s="27"/>
      <c r="Y493" s="27"/>
      <c r="Z493" s="6"/>
      <c r="AA493" s="30"/>
      <c r="AB493" s="30"/>
      <c r="AC493" s="30"/>
      <c r="AD493" s="6"/>
      <c r="AE493" s="26"/>
      <c r="AF493" s="27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8"/>
      <c r="AR493" s="27"/>
      <c r="AS493" s="27"/>
      <c r="AT493" s="73"/>
      <c r="AU493" s="27"/>
    </row>
    <row r="494" spans="2:47" ht="12.75" customHeight="1">
      <c r="B494" s="30"/>
      <c r="C494" s="30"/>
      <c r="D494" s="30"/>
      <c r="E494" s="6"/>
      <c r="F494" s="26"/>
      <c r="G494" s="27"/>
      <c r="H494" s="24"/>
      <c r="I494" s="24"/>
      <c r="J494" s="24"/>
      <c r="K494" s="28"/>
      <c r="L494" s="27"/>
      <c r="M494" s="27"/>
      <c r="N494" s="73"/>
      <c r="O494" s="27"/>
      <c r="P494" s="24"/>
      <c r="Q494" s="24"/>
      <c r="R494" s="24"/>
      <c r="S494" s="28"/>
      <c r="T494" s="27"/>
      <c r="U494" s="27"/>
      <c r="V494" s="27"/>
      <c r="W494" s="27"/>
      <c r="X494" s="27"/>
      <c r="Y494" s="27"/>
      <c r="Z494" s="6"/>
      <c r="AA494" s="30"/>
      <c r="AB494" s="30"/>
      <c r="AC494" s="30"/>
      <c r="AD494" s="6"/>
      <c r="AE494" s="26"/>
      <c r="AF494" s="27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8"/>
      <c r="AR494" s="27"/>
      <c r="AS494" s="27"/>
      <c r="AT494" s="73"/>
      <c r="AU494" s="27"/>
    </row>
    <row r="495" spans="2:47" ht="12.75" customHeight="1">
      <c r="B495" s="30"/>
      <c r="C495" s="30"/>
      <c r="D495" s="30"/>
      <c r="E495" s="6"/>
      <c r="F495" s="26"/>
      <c r="G495" s="27"/>
      <c r="H495" s="24"/>
      <c r="I495" s="24"/>
      <c r="J495" s="24"/>
      <c r="K495" s="28"/>
      <c r="L495" s="27"/>
      <c r="M495" s="27"/>
      <c r="N495" s="73"/>
      <c r="O495" s="27"/>
      <c r="P495" s="24"/>
      <c r="Q495" s="24"/>
      <c r="R495" s="24"/>
      <c r="S495" s="28"/>
      <c r="T495" s="27"/>
      <c r="U495" s="27"/>
      <c r="V495" s="27"/>
      <c r="W495" s="27"/>
      <c r="X495" s="27"/>
      <c r="Y495" s="27"/>
      <c r="Z495" s="6"/>
      <c r="AA495" s="30"/>
      <c r="AB495" s="30"/>
      <c r="AC495" s="30"/>
      <c r="AD495" s="6"/>
      <c r="AE495" s="26"/>
      <c r="AF495" s="27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8"/>
      <c r="AR495" s="27"/>
      <c r="AS495" s="27"/>
      <c r="AT495" s="73"/>
      <c r="AU495" s="27"/>
    </row>
    <row r="496" spans="2:47" ht="12.75" customHeight="1">
      <c r="B496" s="30"/>
      <c r="C496" s="30"/>
      <c r="D496" s="30"/>
      <c r="E496" s="6"/>
      <c r="F496" s="26"/>
      <c r="G496" s="27"/>
      <c r="H496" s="24"/>
      <c r="I496" s="24"/>
      <c r="J496" s="24"/>
      <c r="K496" s="28"/>
      <c r="L496" s="27"/>
      <c r="M496" s="27"/>
      <c r="N496" s="73"/>
      <c r="O496" s="27"/>
      <c r="P496" s="24"/>
      <c r="Q496" s="24"/>
      <c r="R496" s="24"/>
      <c r="S496" s="28"/>
      <c r="T496" s="27"/>
      <c r="U496" s="27"/>
      <c r="V496" s="27"/>
      <c r="W496" s="27"/>
      <c r="X496" s="27"/>
      <c r="Y496" s="27"/>
      <c r="Z496" s="6"/>
      <c r="AA496" s="30"/>
      <c r="AB496" s="30"/>
      <c r="AC496" s="30"/>
      <c r="AD496" s="6"/>
      <c r="AE496" s="26"/>
      <c r="AF496" s="27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8"/>
      <c r="AR496" s="27"/>
      <c r="AS496" s="27"/>
      <c r="AT496" s="73"/>
      <c r="AU496" s="27"/>
    </row>
    <row r="497" spans="2:47" ht="12.75" customHeight="1">
      <c r="B497" s="30"/>
      <c r="C497" s="30"/>
      <c r="D497" s="30"/>
      <c r="E497" s="6"/>
      <c r="F497" s="26"/>
      <c r="G497" s="27"/>
      <c r="H497" s="24"/>
      <c r="I497" s="24"/>
      <c r="J497" s="24"/>
      <c r="K497" s="28"/>
      <c r="L497" s="27"/>
      <c r="M497" s="27"/>
      <c r="N497" s="73"/>
      <c r="O497" s="27"/>
      <c r="P497" s="24"/>
      <c r="Q497" s="24"/>
      <c r="R497" s="24"/>
      <c r="S497" s="28"/>
      <c r="T497" s="27"/>
      <c r="U497" s="27"/>
      <c r="V497" s="27"/>
      <c r="W497" s="27"/>
      <c r="X497" s="27"/>
      <c r="Y497" s="27"/>
      <c r="Z497" s="6"/>
      <c r="AA497" s="30"/>
      <c r="AB497" s="30"/>
      <c r="AC497" s="30"/>
      <c r="AD497" s="6"/>
      <c r="AE497" s="26"/>
      <c r="AF497" s="27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8"/>
      <c r="AR497" s="27"/>
      <c r="AS497" s="27"/>
      <c r="AT497" s="73"/>
      <c r="AU497" s="27"/>
    </row>
    <row r="498" spans="2:47" ht="12.75" customHeight="1">
      <c r="B498" s="30"/>
      <c r="C498" s="30"/>
      <c r="D498" s="30"/>
      <c r="E498" s="6"/>
      <c r="F498" s="26"/>
      <c r="G498" s="27"/>
      <c r="H498" s="24"/>
      <c r="I498" s="24"/>
      <c r="J498" s="24"/>
      <c r="K498" s="28"/>
      <c r="L498" s="27"/>
      <c r="M498" s="27"/>
      <c r="N498" s="73"/>
      <c r="O498" s="27"/>
      <c r="P498" s="24"/>
      <c r="Q498" s="24"/>
      <c r="R498" s="24"/>
      <c r="S498" s="28"/>
      <c r="T498" s="27"/>
      <c r="U498" s="27"/>
      <c r="V498" s="27"/>
      <c r="W498" s="27"/>
      <c r="X498" s="27"/>
      <c r="Y498" s="27"/>
      <c r="Z498" s="6"/>
      <c r="AA498" s="30"/>
      <c r="AB498" s="30"/>
      <c r="AC498" s="30"/>
      <c r="AD498" s="6"/>
      <c r="AE498" s="26"/>
      <c r="AF498" s="27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8"/>
      <c r="AR498" s="27"/>
      <c r="AS498" s="27"/>
      <c r="AT498" s="73"/>
      <c r="AU498" s="27"/>
    </row>
    <row r="499" spans="2:47" ht="12.75" customHeight="1">
      <c r="B499" s="30"/>
      <c r="C499" s="30"/>
      <c r="D499" s="30"/>
      <c r="E499" s="6"/>
      <c r="F499" s="26"/>
      <c r="G499" s="27"/>
      <c r="H499" s="24"/>
      <c r="I499" s="24"/>
      <c r="J499" s="24"/>
      <c r="K499" s="28"/>
      <c r="L499" s="27"/>
      <c r="M499" s="27"/>
      <c r="N499" s="73"/>
      <c r="O499" s="27"/>
      <c r="P499" s="24"/>
      <c r="Q499" s="24"/>
      <c r="R499" s="24"/>
      <c r="S499" s="28"/>
      <c r="T499" s="27"/>
      <c r="U499" s="27"/>
      <c r="V499" s="27"/>
      <c r="W499" s="27"/>
      <c r="X499" s="27"/>
      <c r="Y499" s="27"/>
      <c r="Z499" s="6"/>
      <c r="AA499" s="30"/>
      <c r="AB499" s="30"/>
      <c r="AC499" s="30"/>
      <c r="AD499" s="6"/>
      <c r="AE499" s="26"/>
      <c r="AF499" s="27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8"/>
      <c r="AR499" s="27"/>
      <c r="AS499" s="27"/>
      <c r="AT499" s="73"/>
      <c r="AU499" s="27"/>
    </row>
    <row r="500" spans="2:47" ht="12.75" customHeight="1">
      <c r="B500" s="30"/>
      <c r="C500" s="30"/>
      <c r="D500" s="30"/>
      <c r="E500" s="6"/>
      <c r="F500" s="26"/>
      <c r="G500" s="27"/>
      <c r="H500" s="24"/>
      <c r="I500" s="24"/>
      <c r="J500" s="24"/>
      <c r="K500" s="28"/>
      <c r="L500" s="27"/>
      <c r="M500" s="27"/>
      <c r="N500" s="73"/>
      <c r="O500" s="27"/>
      <c r="P500" s="24"/>
      <c r="Q500" s="24"/>
      <c r="R500" s="24"/>
      <c r="S500" s="28"/>
      <c r="T500" s="27"/>
      <c r="U500" s="27"/>
      <c r="V500" s="27"/>
      <c r="W500" s="27"/>
      <c r="X500" s="27"/>
      <c r="Y500" s="27"/>
      <c r="Z500" s="6"/>
      <c r="AA500" s="30"/>
      <c r="AB500" s="30"/>
      <c r="AC500" s="30"/>
      <c r="AD500" s="6"/>
      <c r="AE500" s="26"/>
      <c r="AF500" s="27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8"/>
      <c r="AR500" s="27"/>
      <c r="AS500" s="27"/>
      <c r="AT500" s="73"/>
      <c r="AU500" s="27"/>
    </row>
    <row r="501" spans="2:47" ht="12.75" customHeight="1">
      <c r="B501" s="30"/>
      <c r="C501" s="30"/>
      <c r="D501" s="30"/>
      <c r="E501" s="6"/>
      <c r="F501" s="26"/>
      <c r="G501" s="27"/>
      <c r="H501" s="24"/>
      <c r="I501" s="24"/>
      <c r="J501" s="24"/>
      <c r="K501" s="28"/>
      <c r="L501" s="27"/>
      <c r="M501" s="27"/>
      <c r="N501" s="73"/>
      <c r="O501" s="27"/>
      <c r="P501" s="24"/>
      <c r="Q501" s="24"/>
      <c r="R501" s="24"/>
      <c r="S501" s="28"/>
      <c r="T501" s="27"/>
      <c r="U501" s="27"/>
      <c r="V501" s="27"/>
      <c r="W501" s="27"/>
      <c r="X501" s="27"/>
      <c r="Y501" s="27"/>
      <c r="Z501" s="6"/>
      <c r="AA501" s="30"/>
      <c r="AB501" s="30"/>
      <c r="AC501" s="30"/>
      <c r="AD501" s="6"/>
      <c r="AE501" s="26"/>
      <c r="AF501" s="27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8"/>
      <c r="AR501" s="27"/>
      <c r="AS501" s="27"/>
      <c r="AT501" s="73"/>
      <c r="AU501" s="27"/>
    </row>
    <row r="502" spans="2:47" ht="12.75" customHeight="1">
      <c r="B502" s="30"/>
      <c r="C502" s="30"/>
      <c r="D502" s="30"/>
      <c r="E502" s="6"/>
      <c r="F502" s="26"/>
      <c r="G502" s="27"/>
      <c r="H502" s="24"/>
      <c r="I502" s="24"/>
      <c r="J502" s="24"/>
      <c r="K502" s="28"/>
      <c r="L502" s="27"/>
      <c r="M502" s="27"/>
      <c r="N502" s="73"/>
      <c r="O502" s="27"/>
      <c r="P502" s="24"/>
      <c r="Q502" s="24"/>
      <c r="R502" s="24"/>
      <c r="S502" s="28"/>
      <c r="T502" s="27"/>
      <c r="U502" s="27"/>
      <c r="V502" s="27"/>
      <c r="W502" s="27"/>
      <c r="X502" s="27"/>
      <c r="Y502" s="27"/>
      <c r="Z502" s="6"/>
      <c r="AA502" s="30"/>
      <c r="AB502" s="30"/>
      <c r="AC502" s="30"/>
      <c r="AD502" s="6"/>
      <c r="AE502" s="26"/>
      <c r="AF502" s="27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8"/>
      <c r="AR502" s="27"/>
      <c r="AS502" s="27"/>
      <c r="AT502" s="73"/>
      <c r="AU502" s="27"/>
    </row>
    <row r="503" spans="2:47" ht="12.75" customHeight="1">
      <c r="B503" s="30"/>
      <c r="C503" s="30"/>
      <c r="D503" s="30"/>
      <c r="E503" s="6"/>
      <c r="F503" s="26"/>
      <c r="G503" s="27"/>
      <c r="H503" s="24"/>
      <c r="I503" s="24"/>
      <c r="J503" s="24"/>
      <c r="K503" s="28"/>
      <c r="L503" s="27"/>
      <c r="M503" s="27"/>
      <c r="N503" s="73"/>
      <c r="O503" s="27"/>
      <c r="P503" s="24"/>
      <c r="Q503" s="24"/>
      <c r="R503" s="24"/>
      <c r="S503" s="28"/>
      <c r="T503" s="27"/>
      <c r="U503" s="27"/>
      <c r="V503" s="27"/>
      <c r="W503" s="27"/>
      <c r="X503" s="27"/>
      <c r="Y503" s="27"/>
      <c r="Z503" s="6"/>
      <c r="AA503" s="30"/>
      <c r="AB503" s="30"/>
      <c r="AC503" s="30"/>
      <c r="AD503" s="6"/>
      <c r="AE503" s="26"/>
      <c r="AF503" s="27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8"/>
      <c r="AR503" s="27"/>
      <c r="AS503" s="27"/>
      <c r="AT503" s="73"/>
      <c r="AU503" s="27"/>
    </row>
    <row r="504" spans="2:47" ht="12.75" customHeight="1">
      <c r="B504" s="30"/>
      <c r="C504" s="30"/>
      <c r="D504" s="30"/>
      <c r="E504" s="6"/>
      <c r="F504" s="26"/>
      <c r="G504" s="27"/>
      <c r="H504" s="24"/>
      <c r="I504" s="24"/>
      <c r="J504" s="24"/>
      <c r="K504" s="28"/>
      <c r="L504" s="27"/>
      <c r="M504" s="27"/>
      <c r="N504" s="73"/>
      <c r="O504" s="27"/>
      <c r="P504" s="24"/>
      <c r="Q504" s="24"/>
      <c r="R504" s="24"/>
      <c r="S504" s="28"/>
      <c r="T504" s="27"/>
      <c r="U504" s="27"/>
      <c r="V504" s="27"/>
      <c r="W504" s="27"/>
      <c r="X504" s="27"/>
      <c r="Y504" s="27"/>
      <c r="Z504" s="6"/>
      <c r="AA504" s="30"/>
      <c r="AB504" s="30"/>
      <c r="AC504" s="30"/>
      <c r="AD504" s="6"/>
      <c r="AE504" s="26"/>
      <c r="AF504" s="27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8"/>
      <c r="AR504" s="27"/>
      <c r="AS504" s="27"/>
      <c r="AT504" s="73"/>
      <c r="AU504" s="27"/>
    </row>
    <row r="505" spans="2:47" ht="12.75" customHeight="1">
      <c r="B505" s="30"/>
      <c r="C505" s="30"/>
      <c r="D505" s="30"/>
      <c r="E505" s="6"/>
      <c r="F505" s="26"/>
      <c r="G505" s="27"/>
      <c r="H505" s="24"/>
      <c r="I505" s="24"/>
      <c r="J505" s="24"/>
      <c r="K505" s="28"/>
      <c r="L505" s="27"/>
      <c r="M505" s="27"/>
      <c r="N505" s="73"/>
      <c r="O505" s="27"/>
      <c r="P505" s="24"/>
      <c r="Q505" s="24"/>
      <c r="R505" s="24"/>
      <c r="S505" s="28"/>
      <c r="T505" s="27"/>
      <c r="U505" s="27"/>
      <c r="V505" s="27"/>
      <c r="W505" s="27"/>
      <c r="X505" s="27"/>
      <c r="Y505" s="27"/>
      <c r="Z505" s="6"/>
      <c r="AA505" s="30"/>
      <c r="AB505" s="30"/>
      <c r="AC505" s="30"/>
      <c r="AD505" s="6"/>
      <c r="AE505" s="26"/>
      <c r="AF505" s="27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8"/>
      <c r="AR505" s="27"/>
      <c r="AS505" s="27"/>
      <c r="AT505" s="73"/>
      <c r="AU505" s="27"/>
    </row>
    <row r="506" spans="2:47" ht="12.75" customHeight="1">
      <c r="B506" s="30"/>
      <c r="C506" s="30"/>
      <c r="D506" s="30"/>
      <c r="E506" s="6"/>
      <c r="F506" s="26"/>
      <c r="G506" s="27"/>
      <c r="H506" s="24"/>
      <c r="I506" s="24"/>
      <c r="J506" s="24"/>
      <c r="K506" s="28"/>
      <c r="L506" s="27"/>
      <c r="M506" s="27"/>
      <c r="N506" s="73"/>
      <c r="O506" s="27"/>
      <c r="P506" s="24"/>
      <c r="Q506" s="24"/>
      <c r="R506" s="24"/>
      <c r="S506" s="28"/>
      <c r="T506" s="27"/>
      <c r="U506" s="27"/>
      <c r="V506" s="27"/>
      <c r="W506" s="27"/>
      <c r="X506" s="27"/>
      <c r="Y506" s="27"/>
      <c r="Z506" s="6"/>
      <c r="AA506" s="30"/>
      <c r="AB506" s="30"/>
      <c r="AC506" s="30"/>
      <c r="AD506" s="6"/>
      <c r="AE506" s="26"/>
      <c r="AF506" s="27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8"/>
      <c r="AR506" s="27"/>
      <c r="AS506" s="27"/>
      <c r="AT506" s="73"/>
      <c r="AU506" s="27"/>
    </row>
    <row r="507" spans="2:47" ht="12.75" customHeight="1">
      <c r="B507" s="30"/>
      <c r="C507" s="30"/>
      <c r="D507" s="30"/>
      <c r="E507" s="6"/>
      <c r="F507" s="26"/>
      <c r="G507" s="27"/>
      <c r="H507" s="24"/>
      <c r="I507" s="24"/>
      <c r="J507" s="24"/>
      <c r="K507" s="28"/>
      <c r="L507" s="27"/>
      <c r="M507" s="27"/>
      <c r="N507" s="73"/>
      <c r="O507" s="27"/>
      <c r="P507" s="24"/>
      <c r="Q507" s="24"/>
      <c r="R507" s="24"/>
      <c r="S507" s="28"/>
      <c r="T507" s="27"/>
      <c r="U507" s="27"/>
      <c r="V507" s="27"/>
      <c r="W507" s="27"/>
      <c r="X507" s="27"/>
      <c r="Y507" s="27"/>
      <c r="Z507" s="6"/>
      <c r="AA507" s="30"/>
      <c r="AB507" s="30"/>
      <c r="AC507" s="30"/>
      <c r="AD507" s="6"/>
      <c r="AE507" s="26"/>
      <c r="AF507" s="27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8"/>
      <c r="AR507" s="27"/>
      <c r="AS507" s="27"/>
      <c r="AT507" s="73"/>
      <c r="AU507" s="27"/>
    </row>
    <row r="508" spans="2:47" ht="12.75" customHeight="1">
      <c r="B508" s="30"/>
      <c r="C508" s="30"/>
      <c r="D508" s="30"/>
      <c r="E508" s="6"/>
      <c r="F508" s="26"/>
      <c r="G508" s="27"/>
      <c r="H508" s="24"/>
      <c r="I508" s="24"/>
      <c r="J508" s="24"/>
      <c r="K508" s="28"/>
      <c r="L508" s="27"/>
      <c r="M508" s="27"/>
      <c r="N508" s="73"/>
      <c r="O508" s="27"/>
      <c r="P508" s="24"/>
      <c r="Q508" s="24"/>
      <c r="R508" s="24"/>
      <c r="S508" s="28"/>
      <c r="T508" s="27"/>
      <c r="U508" s="27"/>
      <c r="V508" s="27"/>
      <c r="W508" s="27"/>
      <c r="X508" s="27"/>
      <c r="Y508" s="27"/>
      <c r="Z508" s="6"/>
      <c r="AA508" s="30"/>
      <c r="AB508" s="30"/>
      <c r="AC508" s="30"/>
      <c r="AD508" s="6"/>
      <c r="AE508" s="26"/>
      <c r="AF508" s="27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8"/>
      <c r="AR508" s="27"/>
      <c r="AS508" s="27"/>
      <c r="AT508" s="73"/>
      <c r="AU508" s="27"/>
    </row>
    <row r="509" spans="2:47" ht="12.75" customHeight="1">
      <c r="B509" s="30"/>
      <c r="C509" s="30"/>
      <c r="D509" s="30"/>
      <c r="E509" s="6"/>
      <c r="F509" s="26"/>
      <c r="G509" s="27"/>
      <c r="H509" s="24"/>
      <c r="I509" s="24"/>
      <c r="J509" s="24"/>
      <c r="K509" s="28"/>
      <c r="L509" s="27"/>
      <c r="M509" s="27"/>
      <c r="N509" s="73"/>
      <c r="O509" s="27"/>
      <c r="P509" s="24"/>
      <c r="Q509" s="24"/>
      <c r="R509" s="24"/>
      <c r="S509" s="28"/>
      <c r="T509" s="27"/>
      <c r="U509" s="27"/>
      <c r="V509" s="27"/>
      <c r="W509" s="27"/>
      <c r="X509" s="27"/>
      <c r="Y509" s="27"/>
      <c r="Z509" s="6"/>
      <c r="AA509" s="30"/>
      <c r="AB509" s="30"/>
      <c r="AC509" s="30"/>
      <c r="AD509" s="6"/>
      <c r="AE509" s="26"/>
      <c r="AF509" s="27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8"/>
      <c r="AR509" s="27"/>
      <c r="AS509" s="27"/>
      <c r="AT509" s="73"/>
      <c r="AU509" s="27"/>
    </row>
    <row r="510" spans="2:47" ht="12.75" customHeight="1">
      <c r="B510" s="30"/>
      <c r="C510" s="30"/>
      <c r="D510" s="30"/>
      <c r="E510" s="6"/>
      <c r="F510" s="26"/>
      <c r="G510" s="27"/>
      <c r="H510" s="24"/>
      <c r="I510" s="24"/>
      <c r="J510" s="24"/>
      <c r="K510" s="28"/>
      <c r="L510" s="27"/>
      <c r="M510" s="27"/>
      <c r="N510" s="73"/>
      <c r="O510" s="27"/>
      <c r="P510" s="24"/>
      <c r="Q510" s="24"/>
      <c r="R510" s="24"/>
      <c r="S510" s="28"/>
      <c r="T510" s="27"/>
      <c r="U510" s="27"/>
      <c r="V510" s="27"/>
      <c r="W510" s="27"/>
      <c r="X510" s="27"/>
      <c r="Y510" s="27"/>
      <c r="Z510" s="6"/>
      <c r="AA510" s="30"/>
      <c r="AB510" s="30"/>
      <c r="AC510" s="30"/>
      <c r="AD510" s="6"/>
      <c r="AE510" s="26"/>
      <c r="AF510" s="27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8"/>
      <c r="AR510" s="27"/>
      <c r="AS510" s="27"/>
      <c r="AT510" s="73"/>
      <c r="AU510" s="27"/>
    </row>
    <row r="511" spans="2:47" ht="12.75" customHeight="1">
      <c r="B511" s="30"/>
      <c r="C511" s="30"/>
      <c r="D511" s="30"/>
      <c r="E511" s="6"/>
      <c r="F511" s="26"/>
      <c r="G511" s="27"/>
      <c r="H511" s="24"/>
      <c r="I511" s="24"/>
      <c r="J511" s="24"/>
      <c r="K511" s="28"/>
      <c r="L511" s="27"/>
      <c r="M511" s="27"/>
      <c r="N511" s="73"/>
      <c r="O511" s="27"/>
      <c r="P511" s="24"/>
      <c r="Q511" s="24"/>
      <c r="R511" s="24"/>
      <c r="S511" s="28"/>
      <c r="T511" s="27"/>
      <c r="U511" s="27"/>
      <c r="V511" s="27"/>
      <c r="W511" s="27"/>
      <c r="X511" s="27"/>
      <c r="Y511" s="27"/>
      <c r="Z511" s="6"/>
      <c r="AA511" s="30"/>
      <c r="AB511" s="30"/>
      <c r="AC511" s="30"/>
      <c r="AD511" s="6"/>
      <c r="AE511" s="26"/>
      <c r="AF511" s="27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8"/>
      <c r="AR511" s="27"/>
      <c r="AS511" s="27"/>
      <c r="AT511" s="73"/>
      <c r="AU511" s="27"/>
    </row>
    <row r="512" spans="2:47" ht="12.75" customHeight="1">
      <c r="B512" s="30"/>
      <c r="C512" s="30"/>
      <c r="D512" s="30"/>
      <c r="E512" s="6"/>
      <c r="F512" s="26"/>
      <c r="G512" s="27"/>
      <c r="H512" s="24"/>
      <c r="I512" s="24"/>
      <c r="J512" s="24"/>
      <c r="K512" s="28"/>
      <c r="L512" s="27"/>
      <c r="M512" s="27"/>
      <c r="N512" s="73"/>
      <c r="O512" s="27"/>
      <c r="P512" s="24"/>
      <c r="Q512" s="24"/>
      <c r="R512" s="24"/>
      <c r="S512" s="28"/>
      <c r="T512" s="27"/>
      <c r="U512" s="27"/>
      <c r="V512" s="27"/>
      <c r="W512" s="27"/>
      <c r="X512" s="27"/>
      <c r="Y512" s="27"/>
      <c r="Z512" s="6"/>
      <c r="AA512" s="30"/>
      <c r="AB512" s="30"/>
      <c r="AC512" s="30"/>
      <c r="AD512" s="6"/>
      <c r="AE512" s="26"/>
      <c r="AF512" s="27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8"/>
      <c r="AR512" s="27"/>
      <c r="AS512" s="27"/>
      <c r="AT512" s="73"/>
      <c r="AU512" s="27"/>
    </row>
    <row r="513" spans="2:47" ht="12.75" customHeight="1">
      <c r="B513" s="30"/>
      <c r="C513" s="30"/>
      <c r="D513" s="30"/>
      <c r="E513" s="6"/>
      <c r="F513" s="26"/>
      <c r="G513" s="27"/>
      <c r="H513" s="24"/>
      <c r="I513" s="24"/>
      <c r="J513" s="24"/>
      <c r="K513" s="28"/>
      <c r="L513" s="27"/>
      <c r="M513" s="27"/>
      <c r="N513" s="73"/>
      <c r="O513" s="27"/>
      <c r="P513" s="24"/>
      <c r="Q513" s="24"/>
      <c r="R513" s="24"/>
      <c r="S513" s="28"/>
      <c r="T513" s="27"/>
      <c r="U513" s="27"/>
      <c r="V513" s="27"/>
      <c r="W513" s="27"/>
      <c r="X513" s="27"/>
      <c r="Y513" s="27"/>
      <c r="Z513" s="6"/>
      <c r="AA513" s="30"/>
      <c r="AB513" s="30"/>
      <c r="AC513" s="30"/>
      <c r="AD513" s="6"/>
      <c r="AE513" s="26"/>
      <c r="AF513" s="27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8"/>
      <c r="AR513" s="27"/>
      <c r="AS513" s="27"/>
      <c r="AT513" s="73"/>
      <c r="AU513" s="27"/>
    </row>
    <row r="514" spans="2:47" ht="12.75" customHeight="1">
      <c r="B514" s="30"/>
      <c r="C514" s="30"/>
      <c r="D514" s="30"/>
      <c r="E514" s="6"/>
      <c r="F514" s="26"/>
      <c r="G514" s="27"/>
      <c r="H514" s="24"/>
      <c r="I514" s="24"/>
      <c r="J514" s="24"/>
      <c r="K514" s="28"/>
      <c r="L514" s="27"/>
      <c r="M514" s="27"/>
      <c r="N514" s="73"/>
      <c r="O514" s="27"/>
      <c r="P514" s="24"/>
      <c r="Q514" s="24"/>
      <c r="R514" s="24"/>
      <c r="S514" s="28"/>
      <c r="T514" s="27"/>
      <c r="U514" s="27"/>
      <c r="V514" s="27"/>
      <c r="W514" s="27"/>
      <c r="X514" s="27"/>
      <c r="Y514" s="27"/>
      <c r="Z514" s="6"/>
      <c r="AA514" s="30"/>
      <c r="AB514" s="30"/>
      <c r="AC514" s="30"/>
      <c r="AD514" s="6"/>
      <c r="AE514" s="26"/>
      <c r="AF514" s="27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8"/>
      <c r="AR514" s="27"/>
      <c r="AS514" s="27"/>
      <c r="AT514" s="73"/>
      <c r="AU514" s="27"/>
    </row>
    <row r="515" spans="2:47" ht="12.75" customHeight="1">
      <c r="B515" s="30"/>
      <c r="C515" s="30"/>
      <c r="D515" s="30"/>
      <c r="E515" s="6"/>
      <c r="F515" s="26"/>
      <c r="G515" s="27"/>
      <c r="H515" s="24"/>
      <c r="I515" s="24"/>
      <c r="J515" s="24"/>
      <c r="K515" s="28"/>
      <c r="L515" s="27"/>
      <c r="M515" s="27"/>
      <c r="N515" s="73"/>
      <c r="O515" s="27"/>
      <c r="P515" s="24"/>
      <c r="Q515" s="24"/>
      <c r="R515" s="24"/>
      <c r="S515" s="28"/>
      <c r="T515" s="27"/>
      <c r="U515" s="27"/>
      <c r="V515" s="27"/>
      <c r="W515" s="27"/>
      <c r="X515" s="27"/>
      <c r="Y515" s="27"/>
      <c r="Z515" s="6"/>
      <c r="AA515" s="30"/>
      <c r="AB515" s="30"/>
      <c r="AC515" s="30"/>
      <c r="AD515" s="6"/>
      <c r="AE515" s="26"/>
      <c r="AF515" s="27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8"/>
      <c r="AR515" s="27"/>
      <c r="AS515" s="27"/>
      <c r="AT515" s="73"/>
      <c r="AU515" s="27"/>
    </row>
    <row r="516" spans="2:47" ht="12.75" customHeight="1">
      <c r="B516" s="30"/>
      <c r="C516" s="30"/>
      <c r="D516" s="30"/>
      <c r="E516" s="6"/>
      <c r="F516" s="26"/>
      <c r="G516" s="27"/>
      <c r="H516" s="24"/>
      <c r="I516" s="24"/>
      <c r="J516" s="24"/>
      <c r="K516" s="28"/>
      <c r="L516" s="27"/>
      <c r="M516" s="27"/>
      <c r="N516" s="73"/>
      <c r="O516" s="27"/>
      <c r="P516" s="24"/>
      <c r="Q516" s="24"/>
      <c r="R516" s="24"/>
      <c r="S516" s="28"/>
      <c r="T516" s="27"/>
      <c r="U516" s="27"/>
      <c r="V516" s="27"/>
      <c r="W516" s="27"/>
      <c r="X516" s="27"/>
      <c r="Y516" s="27"/>
      <c r="Z516" s="6"/>
      <c r="AA516" s="30"/>
      <c r="AB516" s="30"/>
      <c r="AC516" s="30"/>
      <c r="AD516" s="6"/>
      <c r="AE516" s="26"/>
      <c r="AF516" s="27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8"/>
      <c r="AR516" s="27"/>
      <c r="AS516" s="27"/>
      <c r="AT516" s="73"/>
      <c r="AU516" s="27"/>
    </row>
    <row r="517" spans="2:47" ht="12.75" customHeight="1">
      <c r="B517" s="30"/>
      <c r="C517" s="30"/>
      <c r="D517" s="30"/>
      <c r="E517" s="6"/>
      <c r="F517" s="26"/>
      <c r="G517" s="27"/>
      <c r="H517" s="24"/>
      <c r="I517" s="24"/>
      <c r="J517" s="24"/>
      <c r="K517" s="28"/>
      <c r="L517" s="27"/>
      <c r="M517" s="27"/>
      <c r="N517" s="73"/>
      <c r="O517" s="27"/>
      <c r="P517" s="24"/>
      <c r="Q517" s="24"/>
      <c r="R517" s="24"/>
      <c r="S517" s="28"/>
      <c r="T517" s="27"/>
      <c r="U517" s="27"/>
      <c r="V517" s="27"/>
      <c r="W517" s="27"/>
      <c r="X517" s="27"/>
      <c r="Y517" s="27"/>
      <c r="Z517" s="6"/>
      <c r="AA517" s="30"/>
      <c r="AB517" s="30"/>
      <c r="AC517" s="30"/>
      <c r="AD517" s="6"/>
      <c r="AE517" s="26"/>
      <c r="AF517" s="27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8"/>
      <c r="AR517" s="27"/>
      <c r="AS517" s="27"/>
      <c r="AT517" s="73"/>
      <c r="AU517" s="27"/>
    </row>
    <row r="518" spans="2:47" ht="12.75" customHeight="1">
      <c r="B518" s="30"/>
      <c r="C518" s="30"/>
      <c r="D518" s="30"/>
      <c r="E518" s="6"/>
      <c r="F518" s="26"/>
      <c r="G518" s="27"/>
      <c r="H518" s="24"/>
      <c r="I518" s="24"/>
      <c r="J518" s="24"/>
      <c r="K518" s="28"/>
      <c r="L518" s="27"/>
      <c r="M518" s="27"/>
      <c r="N518" s="73"/>
      <c r="O518" s="27"/>
      <c r="P518" s="24"/>
      <c r="Q518" s="24"/>
      <c r="R518" s="24"/>
      <c r="S518" s="28"/>
      <c r="T518" s="27"/>
      <c r="U518" s="27"/>
      <c r="V518" s="27"/>
      <c r="W518" s="27"/>
      <c r="X518" s="27"/>
      <c r="Y518" s="27"/>
      <c r="Z518" s="6"/>
      <c r="AA518" s="30"/>
      <c r="AB518" s="30"/>
      <c r="AC518" s="30"/>
      <c r="AD518" s="6"/>
      <c r="AE518" s="26"/>
      <c r="AF518" s="27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8"/>
      <c r="AR518" s="27"/>
      <c r="AS518" s="27"/>
      <c r="AT518" s="73"/>
      <c r="AU518" s="27"/>
    </row>
    <row r="519" spans="2:47" ht="12.75" customHeight="1">
      <c r="B519" s="30"/>
      <c r="C519" s="30"/>
      <c r="D519" s="30"/>
      <c r="E519" s="6"/>
      <c r="F519" s="26"/>
      <c r="G519" s="27"/>
      <c r="H519" s="24"/>
      <c r="I519" s="24"/>
      <c r="J519" s="24"/>
      <c r="K519" s="28"/>
      <c r="L519" s="27"/>
      <c r="M519" s="27"/>
      <c r="N519" s="73"/>
      <c r="O519" s="27"/>
      <c r="P519" s="24"/>
      <c r="Q519" s="24"/>
      <c r="R519" s="24"/>
      <c r="S519" s="28"/>
      <c r="T519" s="27"/>
      <c r="U519" s="27"/>
      <c r="V519" s="27"/>
      <c r="W519" s="27"/>
      <c r="X519" s="27"/>
      <c r="Y519" s="27"/>
      <c r="Z519" s="6"/>
      <c r="AA519" s="30"/>
      <c r="AB519" s="30"/>
      <c r="AC519" s="30"/>
      <c r="AD519" s="6"/>
      <c r="AE519" s="26"/>
      <c r="AF519" s="27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8"/>
      <c r="AR519" s="27"/>
      <c r="AS519" s="27"/>
      <c r="AT519" s="73"/>
      <c r="AU519" s="27"/>
    </row>
    <row r="520" spans="2:47" ht="12.75" customHeight="1">
      <c r="B520" s="30"/>
      <c r="C520" s="30"/>
      <c r="D520" s="30"/>
      <c r="E520" s="6"/>
      <c r="F520" s="26"/>
      <c r="G520" s="27"/>
      <c r="H520" s="24"/>
      <c r="I520" s="24"/>
      <c r="J520" s="24"/>
      <c r="K520" s="28"/>
      <c r="L520" s="27"/>
      <c r="M520" s="27"/>
      <c r="N520" s="73"/>
      <c r="O520" s="27"/>
      <c r="P520" s="24"/>
      <c r="Q520" s="24"/>
      <c r="R520" s="24"/>
      <c r="S520" s="28"/>
      <c r="T520" s="27"/>
      <c r="U520" s="27"/>
      <c r="V520" s="27"/>
      <c r="W520" s="27"/>
      <c r="X520" s="27"/>
      <c r="Y520" s="27"/>
      <c r="Z520" s="6"/>
      <c r="AA520" s="30"/>
      <c r="AB520" s="30"/>
      <c r="AC520" s="30"/>
      <c r="AD520" s="6"/>
      <c r="AE520" s="26"/>
      <c r="AF520" s="27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8"/>
      <c r="AR520" s="27"/>
      <c r="AS520" s="27"/>
      <c r="AT520" s="73"/>
      <c r="AU520" s="27"/>
    </row>
    <row r="521" spans="2:47" ht="12.75" customHeight="1">
      <c r="B521" s="30"/>
      <c r="C521" s="30"/>
      <c r="D521" s="30"/>
      <c r="E521" s="6"/>
      <c r="F521" s="26"/>
      <c r="G521" s="27"/>
      <c r="H521" s="24"/>
      <c r="I521" s="24"/>
      <c r="J521" s="24"/>
      <c r="K521" s="28"/>
      <c r="L521" s="27"/>
      <c r="M521" s="27"/>
      <c r="N521" s="73"/>
      <c r="O521" s="27"/>
      <c r="P521" s="24"/>
      <c r="Q521" s="24"/>
      <c r="R521" s="24"/>
      <c r="S521" s="28"/>
      <c r="T521" s="27"/>
      <c r="U521" s="27"/>
      <c r="V521" s="27"/>
      <c r="W521" s="27"/>
      <c r="X521" s="27"/>
      <c r="Y521" s="27"/>
      <c r="Z521" s="6"/>
      <c r="AA521" s="30"/>
      <c r="AB521" s="30"/>
      <c r="AC521" s="30"/>
      <c r="AD521" s="6"/>
      <c r="AE521" s="26"/>
      <c r="AF521" s="27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8"/>
      <c r="AR521" s="27"/>
      <c r="AS521" s="27"/>
      <c r="AT521" s="73"/>
      <c r="AU521" s="27"/>
    </row>
    <row r="522" spans="2:47" ht="12.75" customHeight="1">
      <c r="B522" s="30"/>
      <c r="C522" s="30"/>
      <c r="D522" s="30"/>
      <c r="E522" s="6"/>
      <c r="F522" s="26"/>
      <c r="G522" s="27"/>
      <c r="H522" s="24"/>
      <c r="I522" s="24"/>
      <c r="J522" s="24"/>
      <c r="K522" s="28"/>
      <c r="L522" s="27"/>
      <c r="M522" s="27"/>
      <c r="N522" s="73"/>
      <c r="O522" s="27"/>
      <c r="P522" s="24"/>
      <c r="Q522" s="24"/>
      <c r="R522" s="24"/>
      <c r="S522" s="28"/>
      <c r="T522" s="27"/>
      <c r="U522" s="27"/>
      <c r="V522" s="27"/>
      <c r="W522" s="27"/>
      <c r="X522" s="27"/>
      <c r="Y522" s="27"/>
      <c r="Z522" s="6"/>
      <c r="AA522" s="30"/>
      <c r="AB522" s="30"/>
      <c r="AC522" s="30"/>
      <c r="AD522" s="6"/>
      <c r="AE522" s="26"/>
      <c r="AF522" s="27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8"/>
      <c r="AR522" s="27"/>
      <c r="AS522" s="27"/>
      <c r="AT522" s="73"/>
      <c r="AU522" s="27"/>
    </row>
    <row r="523" spans="2:47" ht="12.75" customHeight="1">
      <c r="B523" s="30"/>
      <c r="C523" s="30"/>
      <c r="D523" s="30"/>
      <c r="E523" s="6"/>
      <c r="F523" s="26"/>
      <c r="G523" s="27"/>
      <c r="H523" s="24"/>
      <c r="I523" s="24"/>
      <c r="J523" s="24"/>
      <c r="K523" s="28"/>
      <c r="L523" s="27"/>
      <c r="M523" s="27"/>
      <c r="N523" s="73"/>
      <c r="O523" s="27"/>
      <c r="P523" s="24"/>
      <c r="Q523" s="24"/>
      <c r="R523" s="24"/>
      <c r="S523" s="28"/>
      <c r="T523" s="27"/>
      <c r="U523" s="27"/>
      <c r="V523" s="27"/>
      <c r="W523" s="27"/>
      <c r="X523" s="27"/>
      <c r="Y523" s="27"/>
      <c r="Z523" s="6"/>
      <c r="AA523" s="30"/>
      <c r="AB523" s="30"/>
      <c r="AC523" s="30"/>
      <c r="AD523" s="6"/>
      <c r="AE523" s="26"/>
      <c r="AF523" s="27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8"/>
      <c r="AR523" s="27"/>
      <c r="AS523" s="27"/>
      <c r="AT523" s="73"/>
      <c r="AU523" s="27"/>
    </row>
    <row r="524" spans="2:47" ht="12.75" customHeight="1">
      <c r="B524" s="30"/>
      <c r="C524" s="30"/>
      <c r="D524" s="30"/>
      <c r="E524" s="6"/>
      <c r="F524" s="26"/>
      <c r="G524" s="27"/>
      <c r="H524" s="24"/>
      <c r="I524" s="24"/>
      <c r="J524" s="24"/>
      <c r="K524" s="28"/>
      <c r="L524" s="27"/>
      <c r="M524" s="27"/>
      <c r="N524" s="73"/>
      <c r="O524" s="27"/>
      <c r="P524" s="24"/>
      <c r="Q524" s="24"/>
      <c r="R524" s="24"/>
      <c r="S524" s="28"/>
      <c r="T524" s="27"/>
      <c r="U524" s="27"/>
      <c r="V524" s="27"/>
      <c r="W524" s="27"/>
      <c r="X524" s="27"/>
      <c r="Y524" s="27"/>
      <c r="Z524" s="6"/>
      <c r="AA524" s="30"/>
      <c r="AB524" s="30"/>
      <c r="AC524" s="30"/>
      <c r="AD524" s="6"/>
      <c r="AE524" s="26"/>
      <c r="AF524" s="27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8"/>
      <c r="AR524" s="27"/>
      <c r="AS524" s="27"/>
      <c r="AT524" s="73"/>
      <c r="AU524" s="27"/>
    </row>
    <row r="525" spans="2:47" ht="12.75" customHeight="1">
      <c r="B525" s="30"/>
      <c r="C525" s="30"/>
      <c r="D525" s="30"/>
      <c r="E525" s="6"/>
      <c r="F525" s="26"/>
      <c r="G525" s="27"/>
      <c r="H525" s="24"/>
      <c r="I525" s="24"/>
      <c r="J525" s="24"/>
      <c r="K525" s="28"/>
      <c r="L525" s="27"/>
      <c r="M525" s="27"/>
      <c r="N525" s="73"/>
      <c r="O525" s="27"/>
      <c r="P525" s="24"/>
      <c r="Q525" s="24"/>
      <c r="R525" s="24"/>
      <c r="S525" s="28"/>
      <c r="T525" s="27"/>
      <c r="U525" s="27"/>
      <c r="V525" s="27"/>
      <c r="W525" s="27"/>
      <c r="X525" s="27"/>
      <c r="Y525" s="27"/>
      <c r="Z525" s="6"/>
      <c r="AA525" s="30"/>
      <c r="AB525" s="30"/>
      <c r="AC525" s="30"/>
      <c r="AD525" s="6"/>
      <c r="AE525" s="26"/>
      <c r="AF525" s="27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8"/>
      <c r="AR525" s="27"/>
      <c r="AS525" s="27"/>
      <c r="AT525" s="73"/>
      <c r="AU525" s="27"/>
    </row>
    <row r="526" spans="2:47" ht="12.75" customHeight="1">
      <c r="B526" s="30"/>
      <c r="C526" s="30"/>
      <c r="D526" s="30"/>
      <c r="E526" s="6"/>
      <c r="F526" s="26"/>
      <c r="G526" s="27"/>
      <c r="H526" s="24"/>
      <c r="I526" s="24"/>
      <c r="J526" s="24"/>
      <c r="K526" s="28"/>
      <c r="L526" s="27"/>
      <c r="M526" s="27"/>
      <c r="N526" s="73"/>
      <c r="O526" s="27"/>
      <c r="P526" s="24"/>
      <c r="Q526" s="24"/>
      <c r="R526" s="24"/>
      <c r="S526" s="28"/>
      <c r="T526" s="27"/>
      <c r="U526" s="27"/>
      <c r="V526" s="27"/>
      <c r="W526" s="27"/>
      <c r="X526" s="27"/>
      <c r="Y526" s="27"/>
      <c r="Z526" s="6"/>
      <c r="AA526" s="30"/>
      <c r="AB526" s="30"/>
      <c r="AC526" s="30"/>
      <c r="AD526" s="6"/>
      <c r="AE526" s="26"/>
      <c r="AF526" s="27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8"/>
      <c r="AR526" s="27"/>
      <c r="AS526" s="27"/>
      <c r="AT526" s="73"/>
      <c r="AU526" s="27"/>
    </row>
    <row r="527" spans="2:47" ht="12.75" customHeight="1">
      <c r="B527" s="30"/>
      <c r="C527" s="30"/>
      <c r="D527" s="30"/>
      <c r="E527" s="6"/>
      <c r="F527" s="26"/>
      <c r="G527" s="27"/>
      <c r="H527" s="24"/>
      <c r="I527" s="24"/>
      <c r="J527" s="24"/>
      <c r="K527" s="28"/>
      <c r="L527" s="27"/>
      <c r="M527" s="27"/>
      <c r="N527" s="73"/>
      <c r="O527" s="27"/>
      <c r="P527" s="24"/>
      <c r="Q527" s="24"/>
      <c r="R527" s="24"/>
      <c r="S527" s="28"/>
      <c r="T527" s="27"/>
      <c r="U527" s="27"/>
      <c r="V527" s="27"/>
      <c r="W527" s="27"/>
      <c r="X527" s="27"/>
      <c r="Y527" s="27"/>
      <c r="Z527" s="6"/>
      <c r="AA527" s="30"/>
      <c r="AB527" s="30"/>
      <c r="AC527" s="30"/>
      <c r="AD527" s="6"/>
      <c r="AE527" s="26"/>
      <c r="AF527" s="27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8"/>
      <c r="AR527" s="27"/>
      <c r="AS527" s="27"/>
      <c r="AT527" s="73"/>
      <c r="AU527" s="27"/>
    </row>
  </sheetData>
  <sheetProtection selectLockedCells="1" selectUnlockedCells="1"/>
  <autoFilter ref="A8:CD46" xr:uid="{00000000-0009-0000-0000-000001000000}"/>
  <mergeCells count="395">
    <mergeCell ref="CD6:CD7"/>
    <mergeCell ref="Q6:Q7"/>
    <mergeCell ref="R6:R7"/>
    <mergeCell ref="BW6:BW7"/>
    <mergeCell ref="BX6:BX7"/>
    <mergeCell ref="BY6:BY7"/>
    <mergeCell ref="BZ6:BZ7"/>
    <mergeCell ref="AO5:AO6"/>
    <mergeCell ref="AX5:AX7"/>
    <mergeCell ref="AY5:AZ5"/>
    <mergeCell ref="BA5:BE5"/>
    <mergeCell ref="BF5:BF6"/>
    <mergeCell ref="BG5:BH5"/>
    <mergeCell ref="BW5:CD5"/>
    <mergeCell ref="CA6:CA7"/>
    <mergeCell ref="AP5:AP6"/>
    <mergeCell ref="BG3:BN3"/>
    <mergeCell ref="AE4:AH4"/>
    <mergeCell ref="AX4:BN4"/>
    <mergeCell ref="CC6:CC7"/>
    <mergeCell ref="BI5:BM5"/>
    <mergeCell ref="BN5:BN6"/>
    <mergeCell ref="BO5:BR5"/>
    <mergeCell ref="BS5:BV5"/>
    <mergeCell ref="AQ5:AS5"/>
    <mergeCell ref="AW5:AW6"/>
    <mergeCell ref="AE5:AE6"/>
    <mergeCell ref="CB6:CB7"/>
    <mergeCell ref="B5:G5"/>
    <mergeCell ref="H5:L5"/>
    <mergeCell ref="M5:R5"/>
    <mergeCell ref="AY3:BF3"/>
    <mergeCell ref="S5:AD6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1:P3"/>
    <mergeCell ref="AQ25:AQ26"/>
    <mergeCell ref="AR25:AR26"/>
    <mergeCell ref="AS25:AS26"/>
    <mergeCell ref="AY25:AY26"/>
    <mergeCell ref="AZ25:AZ26"/>
    <mergeCell ref="A6:A7"/>
    <mergeCell ref="B6:B7"/>
    <mergeCell ref="C6:C7"/>
    <mergeCell ref="D6:D7"/>
    <mergeCell ref="E6:E7"/>
    <mergeCell ref="F25:F26"/>
    <mergeCell ref="G25:G26"/>
    <mergeCell ref="H25:H26"/>
    <mergeCell ref="I25:I26"/>
    <mergeCell ref="K25:K26"/>
    <mergeCell ref="B25:B26"/>
    <mergeCell ref="C25:C26"/>
    <mergeCell ref="D25:D26"/>
    <mergeCell ref="E25:E26"/>
    <mergeCell ref="Y25:Y26"/>
    <mergeCell ref="Z25:Z26"/>
    <mergeCell ref="Q25:Q26"/>
    <mergeCell ref="R25:R26"/>
    <mergeCell ref="S25:S26"/>
    <mergeCell ref="BM25:BM26"/>
    <mergeCell ref="BN25:BN26"/>
    <mergeCell ref="BJ25:BJ26"/>
    <mergeCell ref="BB25:BB26"/>
    <mergeCell ref="AX25:AX26"/>
    <mergeCell ref="BG25:BG26"/>
    <mergeCell ref="BH25:BH26"/>
    <mergeCell ref="BI25:BI26"/>
    <mergeCell ref="BK25:BK26"/>
    <mergeCell ref="BL25:BL26"/>
    <mergeCell ref="BA25:BA26"/>
    <mergeCell ref="BC25:BC26"/>
    <mergeCell ref="BD25:BD26"/>
    <mergeCell ref="BE25:BE26"/>
    <mergeCell ref="BF25:BF26"/>
    <mergeCell ref="T25:T26"/>
    <mergeCell ref="U25:U26"/>
    <mergeCell ref="L25:L26"/>
    <mergeCell ref="M25:M26"/>
    <mergeCell ref="N25:N26"/>
    <mergeCell ref="P25:P26"/>
    <mergeCell ref="O25:O26"/>
    <mergeCell ref="AF25:AF26"/>
    <mergeCell ref="AG25:AG26"/>
    <mergeCell ref="AH25:AH2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AA25:AA26"/>
    <mergeCell ref="AB25:AB26"/>
    <mergeCell ref="AC25:AC26"/>
    <mergeCell ref="AD25:AD26"/>
    <mergeCell ref="AE25:AE26"/>
    <mergeCell ref="V25:V26"/>
    <mergeCell ref="W25:W26"/>
    <mergeCell ref="X25:X26"/>
    <mergeCell ref="T33:T34"/>
    <mergeCell ref="U33:U34"/>
    <mergeCell ref="V33:V34"/>
    <mergeCell ref="W33:W34"/>
    <mergeCell ref="X33:X34"/>
    <mergeCell ref="O33:O34"/>
    <mergeCell ref="P33:P34"/>
    <mergeCell ref="Q33:Q34"/>
    <mergeCell ref="R33:R34"/>
    <mergeCell ref="S33:S34"/>
    <mergeCell ref="AD33:AD34"/>
    <mergeCell ref="AE33:AE34"/>
    <mergeCell ref="AF33:AF34"/>
    <mergeCell ref="AG33:AG34"/>
    <mergeCell ref="AH33:AH34"/>
    <mergeCell ref="Y33:Y34"/>
    <mergeCell ref="Z33:Z34"/>
    <mergeCell ref="AA33:AA34"/>
    <mergeCell ref="AB33:AB34"/>
    <mergeCell ref="AC33:AC34"/>
    <mergeCell ref="BM33:BM34"/>
    <mergeCell ref="BN33:BN34"/>
    <mergeCell ref="AQ33:AQ34"/>
    <mergeCell ref="AR33:AR34"/>
    <mergeCell ref="AS33:AS34"/>
    <mergeCell ref="BH33:BH34"/>
    <mergeCell ref="BI33:BI34"/>
    <mergeCell ref="BJ33:BJ34"/>
    <mergeCell ref="BK33:BK34"/>
    <mergeCell ref="BL33:BL34"/>
    <mergeCell ref="BE33:BE34"/>
    <mergeCell ref="BC33:BC34"/>
    <mergeCell ref="BD33:BD34"/>
    <mergeCell ref="BF33:BF34"/>
    <mergeCell ref="BG33:BG34"/>
    <mergeCell ref="AX33:AX34"/>
    <mergeCell ref="BB33:BB34"/>
    <mergeCell ref="AY33:AY34"/>
    <mergeCell ref="AZ33:AZ34"/>
    <mergeCell ref="BA33:BA34"/>
    <mergeCell ref="G36:G37"/>
    <mergeCell ref="H36:H37"/>
    <mergeCell ref="I36:I37"/>
    <mergeCell ref="J36:J37"/>
    <mergeCell ref="K36:K37"/>
    <mergeCell ref="B36:B37"/>
    <mergeCell ref="C36:C37"/>
    <mergeCell ref="D36:D37"/>
    <mergeCell ref="E36:E37"/>
    <mergeCell ref="F36:F37"/>
    <mergeCell ref="Q36:Q37"/>
    <mergeCell ref="R36:R37"/>
    <mergeCell ref="S36:S37"/>
    <mergeCell ref="T36:T37"/>
    <mergeCell ref="U36:U37"/>
    <mergeCell ref="L36:L37"/>
    <mergeCell ref="M36:M37"/>
    <mergeCell ref="N36:N37"/>
    <mergeCell ref="O36:O37"/>
    <mergeCell ref="P36:P37"/>
    <mergeCell ref="AA36:AA37"/>
    <mergeCell ref="AB36:AB37"/>
    <mergeCell ref="AC36:AC37"/>
    <mergeCell ref="AD36:AD37"/>
    <mergeCell ref="AE36:AE37"/>
    <mergeCell ref="V36:V37"/>
    <mergeCell ref="W36:W37"/>
    <mergeCell ref="X36:X37"/>
    <mergeCell ref="Y36:Y37"/>
    <mergeCell ref="Z36:Z37"/>
    <mergeCell ref="B42:B43"/>
    <mergeCell ref="C42:C43"/>
    <mergeCell ref="D42:D43"/>
    <mergeCell ref="E42:E43"/>
    <mergeCell ref="F42:F43"/>
    <mergeCell ref="BK36:BK37"/>
    <mergeCell ref="BL36:BL37"/>
    <mergeCell ref="BM36:BM37"/>
    <mergeCell ref="BN36:BN37"/>
    <mergeCell ref="BD36:BD37"/>
    <mergeCell ref="BE36:BE37"/>
    <mergeCell ref="BF36:BF37"/>
    <mergeCell ref="BG36:BG37"/>
    <mergeCell ref="BH36:BH37"/>
    <mergeCell ref="AS36:AS37"/>
    <mergeCell ref="AY36:AY37"/>
    <mergeCell ref="AZ36:AZ37"/>
    <mergeCell ref="BA36:BA37"/>
    <mergeCell ref="BC36:BC37"/>
    <mergeCell ref="AF36:AF37"/>
    <mergeCell ref="AG36:AG37"/>
    <mergeCell ref="AH36:AH37"/>
    <mergeCell ref="AQ36:AQ37"/>
    <mergeCell ref="AR36:AR37"/>
    <mergeCell ref="L42:L43"/>
    <mergeCell ref="M42:M43"/>
    <mergeCell ref="N42:N43"/>
    <mergeCell ref="O42:O43"/>
    <mergeCell ref="P42:P43"/>
    <mergeCell ref="G42:G43"/>
    <mergeCell ref="H42:H43"/>
    <mergeCell ref="I42:I43"/>
    <mergeCell ref="J42:J43"/>
    <mergeCell ref="K42:K43"/>
    <mergeCell ref="V42:V43"/>
    <mergeCell ref="W42:W43"/>
    <mergeCell ref="X42:X43"/>
    <mergeCell ref="Y42:Y43"/>
    <mergeCell ref="Z42:Z43"/>
    <mergeCell ref="Q42:Q43"/>
    <mergeCell ref="R42:R43"/>
    <mergeCell ref="S42:S43"/>
    <mergeCell ref="T42:T43"/>
    <mergeCell ref="U42:U43"/>
    <mergeCell ref="AF42:AF43"/>
    <mergeCell ref="AG42:AG43"/>
    <mergeCell ref="AH42:AH43"/>
    <mergeCell ref="AQ42:AQ43"/>
    <mergeCell ref="AR42:AR43"/>
    <mergeCell ref="AA42:AA43"/>
    <mergeCell ref="AB42:AB43"/>
    <mergeCell ref="AC42:AC43"/>
    <mergeCell ref="AD42:AD43"/>
    <mergeCell ref="AE42:AE43"/>
    <mergeCell ref="BN42:BN43"/>
    <mergeCell ref="BW42:BW43"/>
    <mergeCell ref="BX42:BX43"/>
    <mergeCell ref="BY42:BY43"/>
    <mergeCell ref="BZ42:BZ43"/>
    <mergeCell ref="BH42:BH43"/>
    <mergeCell ref="BI42:BI43"/>
    <mergeCell ref="BK42:BK43"/>
    <mergeCell ref="BL42:BL43"/>
    <mergeCell ref="BM42:BM43"/>
    <mergeCell ref="CD42:CD43"/>
    <mergeCell ref="BW36:BW37"/>
    <mergeCell ref="BX36:BX37"/>
    <mergeCell ref="BY36:BY37"/>
    <mergeCell ref="BZ36:BZ37"/>
    <mergeCell ref="CA36:CA37"/>
    <mergeCell ref="CB36:CB37"/>
    <mergeCell ref="CC36:CC37"/>
    <mergeCell ref="CD36:CD37"/>
    <mergeCell ref="B44:B45"/>
    <mergeCell ref="C44:C45"/>
    <mergeCell ref="D44:D45"/>
    <mergeCell ref="E44:E45"/>
    <mergeCell ref="F44:F45"/>
    <mergeCell ref="CB33:CB34"/>
    <mergeCell ref="CC33:CC34"/>
    <mergeCell ref="CD33:CD34"/>
    <mergeCell ref="BW25:BW26"/>
    <mergeCell ref="BX25:BX26"/>
    <mergeCell ref="BY25:BY26"/>
    <mergeCell ref="BZ25:BZ26"/>
    <mergeCell ref="CA25:CA26"/>
    <mergeCell ref="CB25:CB26"/>
    <mergeCell ref="CC25:CC26"/>
    <mergeCell ref="CD25:CD26"/>
    <mergeCell ref="BW33:BW34"/>
    <mergeCell ref="BX33:BX34"/>
    <mergeCell ref="BY33:BY34"/>
    <mergeCell ref="BZ33:BZ34"/>
    <mergeCell ref="CA33:CA34"/>
    <mergeCell ref="CA42:CA43"/>
    <mergeCell ref="CB42:CB43"/>
    <mergeCell ref="CC42:CC43"/>
    <mergeCell ref="L44:L45"/>
    <mergeCell ref="M44:M45"/>
    <mergeCell ref="N44:N45"/>
    <mergeCell ref="O44:O45"/>
    <mergeCell ref="P44:P45"/>
    <mergeCell ref="G44:G45"/>
    <mergeCell ref="H44:H45"/>
    <mergeCell ref="I44:I45"/>
    <mergeCell ref="J44:J45"/>
    <mergeCell ref="K44:K45"/>
    <mergeCell ref="V44:V45"/>
    <mergeCell ref="W44:W45"/>
    <mergeCell ref="X44:X45"/>
    <mergeCell ref="Y44:Y45"/>
    <mergeCell ref="Z44:Z45"/>
    <mergeCell ref="Q44:Q45"/>
    <mergeCell ref="R44:R45"/>
    <mergeCell ref="S44:S45"/>
    <mergeCell ref="T44:T45"/>
    <mergeCell ref="U44:U45"/>
    <mergeCell ref="AF44:AF45"/>
    <mergeCell ref="AG44:AG45"/>
    <mergeCell ref="AH44:AH45"/>
    <mergeCell ref="AQ44:AQ45"/>
    <mergeCell ref="AR44:AR45"/>
    <mergeCell ref="AA44:AA45"/>
    <mergeCell ref="AB44:AB45"/>
    <mergeCell ref="AC44:AC45"/>
    <mergeCell ref="AD44:AD45"/>
    <mergeCell ref="AE44:AE45"/>
    <mergeCell ref="BD42:BD43"/>
    <mergeCell ref="BE42:BE43"/>
    <mergeCell ref="BF42:BF43"/>
    <mergeCell ref="BG42:BG43"/>
    <mergeCell ref="BI36:BI37"/>
    <mergeCell ref="AS44:AS45"/>
    <mergeCell ref="AX44:AX45"/>
    <mergeCell ref="AY44:AY45"/>
    <mergeCell ref="AZ44:AZ45"/>
    <mergeCell ref="BA44:BA45"/>
    <mergeCell ref="AS42:AS43"/>
    <mergeCell ref="AX42:AX43"/>
    <mergeCell ref="AY42:AY43"/>
    <mergeCell ref="AZ42:AZ43"/>
    <mergeCell ref="BA42:BA43"/>
    <mergeCell ref="CC44:CC45"/>
    <mergeCell ref="CD44:CD45"/>
    <mergeCell ref="BX44:BX45"/>
    <mergeCell ref="BY44:BY45"/>
    <mergeCell ref="BZ44:BZ45"/>
    <mergeCell ref="CA44:CA45"/>
    <mergeCell ref="CB44:CB45"/>
    <mergeCell ref="BK44:BK45"/>
    <mergeCell ref="BL44:BL45"/>
    <mergeCell ref="BM44:BM45"/>
    <mergeCell ref="BN44:BN45"/>
    <mergeCell ref="BW44:BW45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S25:BS26"/>
    <mergeCell ref="BT25:BT26"/>
    <mergeCell ref="BU25:BU26"/>
    <mergeCell ref="BV25:BV26"/>
    <mergeCell ref="BO33:BO34"/>
    <mergeCell ref="BP33:BP34"/>
    <mergeCell ref="BQ33:BQ34"/>
    <mergeCell ref="BR33:BR34"/>
    <mergeCell ref="BS33:BS34"/>
    <mergeCell ref="BT33:BT34"/>
    <mergeCell ref="BU33:BU34"/>
    <mergeCell ref="BV33:BV34"/>
    <mergeCell ref="BS36:BS37"/>
    <mergeCell ref="BT36:BT37"/>
    <mergeCell ref="BU36:BU37"/>
    <mergeCell ref="BV36:BV37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A33:A34"/>
    <mergeCell ref="A36:A37"/>
    <mergeCell ref="A42:A43"/>
    <mergeCell ref="A44:A45"/>
    <mergeCell ref="A25:A26"/>
    <mergeCell ref="BO36:BO37"/>
    <mergeCell ref="BP36:BP37"/>
    <mergeCell ref="BQ36:BQ37"/>
    <mergeCell ref="BR36:BR37"/>
    <mergeCell ref="BO25:BO26"/>
    <mergeCell ref="BP25:BP26"/>
    <mergeCell ref="BQ25:BQ26"/>
    <mergeCell ref="BR25:BR26"/>
    <mergeCell ref="BH44:BH45"/>
    <mergeCell ref="BI44:BI45"/>
    <mergeCell ref="BJ36:BJ37"/>
    <mergeCell ref="BJ42:BJ43"/>
    <mergeCell ref="BJ44:BJ45"/>
    <mergeCell ref="BC44:BC45"/>
    <mergeCell ref="BD44:BD45"/>
    <mergeCell ref="BE44:BE45"/>
    <mergeCell ref="BF44:BF45"/>
    <mergeCell ref="BG44:BG45"/>
    <mergeCell ref="BC42:BC43"/>
  </mergeCells>
  <phoneticPr fontId="5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I44 E44 E42" numberStoredAsText="1"/>
    <ignoredError sqref="BE19 BE22 BE30 BE32 BE40 BM19 BM22 BM30 BM32 BM40 AT26 AT34 AT43:AT44 AT20 AT39:AT40 AU39:AU40 AU43:AU44 AV39:AV40 AV43:AV44 AZ20 AZ39:AZ40 BH20 BH39:BH40 AT25:AV25 AZ24:AZ25 BH24 AU26:AV26 AU20:AV20 AT24 AU24:AV24 AU34:AV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I7"/>
  <sheetViews>
    <sheetView workbookViewId="0">
      <selection activeCell="B39" sqref="B39"/>
    </sheetView>
  </sheetViews>
  <sheetFormatPr defaultRowHeight="14.25"/>
  <sheetData>
    <row r="7" spans="9:9">
      <c r="I7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2023</vt:lpstr>
      <vt:lpstr>Arkusz1</vt:lpstr>
      <vt:lpstr>'2023'!Obszar_wydruku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- PIT</cp:lastModifiedBy>
  <cp:lastPrinted>2020-04-14T19:58:31Z</cp:lastPrinted>
  <dcterms:created xsi:type="dcterms:W3CDTF">2020-06-16T08:36:22Z</dcterms:created>
  <dcterms:modified xsi:type="dcterms:W3CDTF">2022-09-21T13:10:13Z</dcterms:modified>
</cp:coreProperties>
</file>