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41.2024 Budowa dorgi dla piszych w ciągu DP2338C w m Wenecja i DP2342C w m. Wenecja\SWZ WRAZ Z ZAŁĄCZNIKAMI\"/>
    </mc:Choice>
  </mc:AlternateContent>
  <xr:revisionPtr revIDLastSave="0" documentId="13_ncr:1_{7C3B9474-3338-46F0-8A89-3A83F3AD9F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8" i="1"/>
  <c r="F37" i="1"/>
  <c r="F35" i="1"/>
  <c r="F30" i="1"/>
  <c r="F12" i="1"/>
  <c r="F11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6" i="1"/>
  <c r="F17" i="1"/>
  <c r="F18" i="1"/>
  <c r="F19" i="1"/>
  <c r="F20" i="1"/>
  <c r="F10" i="1"/>
  <c r="F13" i="1"/>
  <c r="F14" i="1"/>
  <c r="F15" i="1"/>
  <c r="F16" i="1"/>
  <c r="F6" i="1"/>
  <c r="F7" i="1"/>
  <c r="F8" i="1"/>
  <c r="F9" i="1"/>
  <c r="F5" i="1"/>
  <c r="F42" i="1" l="1"/>
  <c r="L32" i="2"/>
  <c r="K32" i="2"/>
  <c r="I32" i="2"/>
  <c r="H32" i="2"/>
  <c r="G32" i="2"/>
  <c r="F32" i="2"/>
  <c r="E32" i="2"/>
  <c r="D32" i="2"/>
  <c r="B32" i="2"/>
  <c r="E42" i="1" l="1"/>
  <c r="E43" i="1"/>
  <c r="E44" i="1"/>
  <c r="F43" i="1" l="1"/>
  <c r="F44" i="1" s="1"/>
</calcChain>
</file>

<file path=xl/sharedStrings.xml><?xml version="1.0" encoding="utf-8"?>
<sst xmlns="http://schemas.openxmlformats.org/spreadsheetml/2006/main" count="149" uniqueCount="118">
  <si>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</si>
  <si>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</si>
  <si>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</si>
  <si>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</si>
  <si>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</si>
  <si>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</si>
  <si>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</si>
  <si>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</si>
  <si>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</si>
  <si>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</si>
  <si>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szt.</t>
  </si>
  <si>
    <t xml:space="preserve">dojście do przejścia dla pieszych </t>
  </si>
  <si>
    <t>wjazd figura kostka 13x1,5</t>
  </si>
  <si>
    <t>odcinek prosty</t>
  </si>
  <si>
    <t>wjazd masa</t>
  </si>
  <si>
    <t>odcinek prosty z dojściem do przejścia</t>
  </si>
  <si>
    <t>wjazd bloki nr 24 (15x1,5)</t>
  </si>
  <si>
    <t>wjazd blok 14 (13x1,5)</t>
  </si>
  <si>
    <t xml:space="preserve">odcinek prosty </t>
  </si>
  <si>
    <t>zjazd kościół 11x2,0</t>
  </si>
  <si>
    <t>chodnik przy kościele (50x1,8)</t>
  </si>
  <si>
    <t>odcinek Lubostroń - Łabiszyn str L</t>
  </si>
  <si>
    <t>odcinek Łabiszyn lubostroń str. L</t>
  </si>
  <si>
    <t>Rozbiórka nawierzchni chodników i zjazdów z kostki betonowej oczyszczenie, zagęszczenie podłoża                 i ponowne ułożenie na podbudowie z betonu C8/10 o śr. gr. 5 cm</t>
  </si>
  <si>
    <t>Rozbiórka krawężnika betonowego 15x30x100 z ławą wraz z oczyszeniem krawężnika  i przygotowaniem do ponownego wbudowania (materiał z ławy należy odwieźć na plac składowy wykonawcy)</t>
  </si>
  <si>
    <t>Rozbiórka krawężnika betonowego 15x30x100, 15x22x100 z ławą i odwiezienie na miejscie składowe wykonawcy</t>
  </si>
  <si>
    <t xml:space="preserve">Rozbiórka krawężnika betonowego 15x22x100 z ławą wraz z oczyszeniem krawężnika  i przygotowaniem do ponownego wbudowania (materiał z ławy należy odwieźć na plac składowy wykonawcy) </t>
  </si>
  <si>
    <t xml:space="preserve">Rozbiórka oporników i obrzeży z ławą wraz z  oczyszeniem i przygotowaniem do ponownego wbudowania (materiał z ławy należy odwieźć na plac składowy wykonawcy) </t>
  </si>
  <si>
    <t>Ustawienie oporników z rozbiórki  na ławie betonowej z oporem z betonu C12/15  (10% nowych krawężników  własnością wykonawcy)</t>
  </si>
  <si>
    <t>Ustawienie krawężnika betonowego z rozbiórki 15x22x100  na ławie betonowej z oporem z betonu C12/15  (10% nowych krawężników  własnością wykonawcy)</t>
  </si>
  <si>
    <t xml:space="preserve">Ustawienie krawężnika betonowego skośnego (lewa, prawa) na ławie betonowej z oporem z betonu C12/15 -  krawężnik własnością wykonawcy </t>
  </si>
  <si>
    <t>Ustawienie krawężnika betonowego z rozbiórki 15x30x100 na ławie betonowej z oporem (10%nowego krawężnika będącego własnością wykonawcy</t>
  </si>
  <si>
    <t>Ustawienie krawężnika betonowego nowego 15x22x100 na ławie betonowej z oporem  oporem z betonu C12/15  (materiał własnością wykonawcy)</t>
  </si>
  <si>
    <t>Ustawienie krawężnika betonowego nowego 15x30x100  oporem z betonu C12/15 (materiał własnością wykonawcy)</t>
  </si>
  <si>
    <t>zjazd blok 3  12x1,5</t>
  </si>
  <si>
    <t>wjazd pozesja 11  12x2</t>
  </si>
  <si>
    <t>zjazd szkoła 1  15x1,5</t>
  </si>
  <si>
    <t>prosty</t>
  </si>
  <si>
    <t xml:space="preserve">Roizbiórka nawierzchni zjazdów z kostki betonowej wraz korytowaniem na głębokość 40 cm </t>
  </si>
  <si>
    <t>wjazd szkoła 2 12x4,5</t>
  </si>
  <si>
    <t>krawężnik do nowego chodnika przy zatoce</t>
  </si>
  <si>
    <t>odcinek od wjazdu do Odido do placu</t>
  </si>
  <si>
    <t>plac zabaw</t>
  </si>
  <si>
    <t>prosty odcinek</t>
  </si>
  <si>
    <t>wjazd Rolsad 16x2</t>
  </si>
  <si>
    <t>Straż 13x2</t>
  </si>
  <si>
    <t xml:space="preserve">remont nawierzchni chodnika  przy blokach w miejscach wskzanych przez Zamawiającego </t>
  </si>
  <si>
    <t xml:space="preserve">ilosć </t>
  </si>
  <si>
    <t xml:space="preserve">dodatkowy chodnik przy szkole i przebudowa zjdu do szkoły </t>
  </si>
  <si>
    <t xml:space="preserve">rozbiórka istniejące nawierzchni zjazdu z kostki betonowej wraz z rozbiórką podbudowy i korytowaniem pod nową konstrukcję zjazdu </t>
  </si>
  <si>
    <t xml:space="preserve">wykonanie stabilizacji o gr. 10 cm </t>
  </si>
  <si>
    <t xml:space="preserve">wykonanie podsbudowy betonowej z betonu C-12/15 o gr. 15 cm </t>
  </si>
  <si>
    <t xml:space="preserve">wykonanie naiwerzchni zjazdu z kostki betonowej </t>
  </si>
  <si>
    <t>wyknanie stablizacji pod chodnik  o gr. 10 cm</t>
  </si>
  <si>
    <t xml:space="preserve">wykonaie naiwerzchni chodnika </t>
  </si>
  <si>
    <t xml:space="preserve">ustawienie obrzez </t>
  </si>
  <si>
    <t xml:space="preserve">obramowanie chodnika i pod wiatą </t>
  </si>
  <si>
    <t>zdjęcie warstwy darniny i koryotwanie pod konstrukcję chodnika 35x 1,8 5x3</t>
  </si>
  <si>
    <t>rozbiórka płyty betonowej o wym 5x3x0,1</t>
  </si>
  <si>
    <t xml:space="preserve">demontaż i montaż wiaty stalowej </t>
  </si>
  <si>
    <t xml:space="preserve">ustawienie oporników </t>
  </si>
  <si>
    <t xml:space="preserve">UWAGA kraweżniki wliczone w łączną długosć </t>
  </si>
  <si>
    <t>frezowanie Dino 140 m2, przy zjeżdzie 10m2, na Ojrzanowo 26m2 przy pałacu 5m2</t>
  </si>
  <si>
    <t>Razem</t>
  </si>
  <si>
    <t>obrzeże</t>
  </si>
  <si>
    <t>krawężnik</t>
  </si>
  <si>
    <t xml:space="preserve">kostka </t>
  </si>
  <si>
    <t xml:space="preserve">Utwardzenie wiata skrz. DP2360 i w oporowie </t>
  </si>
  <si>
    <t xml:space="preserve">remont wgłębny wraz z wzmocnieniem konstrukcji </t>
  </si>
  <si>
    <t>lubostroń strona lewa blok 3</t>
  </si>
  <si>
    <t>30x1,5</t>
  </si>
  <si>
    <t xml:space="preserve">skrzyzowanie przy pałacu </t>
  </si>
  <si>
    <t>100x1,5</t>
  </si>
  <si>
    <t>przepuisty 5x5,2  3</t>
  </si>
  <si>
    <t>rowy przy przepustach</t>
  </si>
  <si>
    <t xml:space="preserve">4x40 </t>
  </si>
  <si>
    <t xml:space="preserve">rów dino </t>
  </si>
  <si>
    <t xml:space="preserve">rów lubostroń </t>
  </si>
  <si>
    <t>ROBOTY PRZYGOTOWAWCZE</t>
  </si>
  <si>
    <t>NAWIERZCHNIA JEZDNI</t>
  </si>
  <si>
    <t xml:space="preserve">ROBOTY RÓŻNE </t>
  </si>
  <si>
    <t xml:space="preserve">ROBOTY ZIEMNE i ROZBIÓRKOWE </t>
  </si>
  <si>
    <t>Zdjęcie koparką warstwy darniny o grubości od 10 m do 15 cm wraz z załadunkiem i odwozem urobku samochodami samowyładowczymi na miejsce składowe Wykonawcy</t>
  </si>
  <si>
    <t>Rozbiórka nawierzchni zjazdu z kostki kamiennej wraz z przekazaniem materiału z rozbiórki właścicielowi posesji</t>
  </si>
  <si>
    <t>Wykonanie koryta pod zjazdy o średniej głębokości 40 cm wraz z załadunkiem i odwozem urobku samochodami samowyładowczymi na miejsce składowe Wykonawcy</t>
  </si>
  <si>
    <t>Wykonanie koryta pod obrzeże zgodnie z szczegółem konstrukcyjnym wraz z załadunkiem               i odwozem urobku samochodami samowyładowczymi na miejsce składowe Wykonawcy</t>
  </si>
  <si>
    <t>Wykonanie koryta pod krawężnik zgodnie z szczegółem konstrukcyjnym wraz z załadunkiem i odwozem urobku samochodami samowyładowczymi na miejsce składowe Wykonawcy</t>
  </si>
  <si>
    <t xml:space="preserve">Odmulenie rowu odparowującego o średniej gł. 0,5 m wraz z odwozem urobku na miejsce składowe wykonawcy </t>
  </si>
  <si>
    <t>Odtworzenie trasy w terenie wraz ze sporządzeniem inwentaryzacji powykonawczej na długości: od km 0+000 do km 0+214,39</t>
  </si>
  <si>
    <t>PODBUDOWY</t>
  </si>
  <si>
    <t xml:space="preserve">Wykonanie warstwy odcinającej na zjazdach z stabilizacji C1,5/2,0 o  gr. 15 cm po zagęszczeniu 
</t>
  </si>
  <si>
    <t xml:space="preserve">Wykonanie podbudowy betonowej na zjazdach z betonu z stabilizacji C12/15 o  gr. 15 cm po zagęszczeniu </t>
  </si>
  <si>
    <t>KRAWĘŻNIKI OBRZEŻA OPORNIKI</t>
  </si>
  <si>
    <t xml:space="preserve">Ustawienie krawężnika betonowego o wym.15x22x100 na ławie betonowej z oporem z betonu C12/15 i podsypce cementowo – piaskowej </t>
  </si>
  <si>
    <t xml:space="preserve">Ustawienie krawężnika betonowego skośnego 15 x 22/30 x 100 na ławie betonowej z oporem z betonu C12/15 i podsypce cementowo – piaskowej </t>
  </si>
  <si>
    <t xml:space="preserve">Ustawienie krawężnika betonowego 15x30x100 na ławie betonowej z oporem z betonu C12/15 i podsypce cementowo – piaskowej </t>
  </si>
  <si>
    <t>Ustawienie oporników betonowych 12x25x100 na ławie betonowej z oporem z betonu  C-12 /15</t>
  </si>
  <si>
    <t xml:space="preserve">Ustawienie obrzeży betonowych 8x25x100 na ławie betonowej z oporem z betonu C-12/15 </t>
  </si>
  <si>
    <t xml:space="preserve">Wykonanie nawierzchni zjazdów z kostki betonowej fazowej o wym. 10 x 20 cm i gr. 8 cm. koloru czerwonego na podsypce cementowo – piaskowej  1: 4 o gr. 5 cm </t>
  </si>
  <si>
    <t xml:space="preserve">Frezowanie nawierzchni na szerokości 1,0 m przy krawężniku </t>
  </si>
  <si>
    <t>Oczyszczenie i skropienie nawierzchni emulsją asfaltową w ilości 0,5 kg/m2</t>
  </si>
  <si>
    <t xml:space="preserve">Mechaniczne wykonanie warstwy ścieralnej z betonu asfaltowego AC11S KR3-4 50/70 o gr. 5 cm wraz z uszczelnieniem styków asfaltem </t>
  </si>
  <si>
    <t>Wykonanie ścieków podchodnikowych zgodnie z szczegółem konstrukcyjnym</t>
  </si>
  <si>
    <t>Wycinka drzew wraz z karczowaniem pni (odwody drzew: 236 cm i 203 cm)</t>
  </si>
  <si>
    <t xml:space="preserve">Regulacja wysokościowa studni kanalizacji sanitarnej </t>
  </si>
  <si>
    <t xml:space="preserve">Zabezpieczenie sieci teletechnicznej na zjazdach rurą dwudzielną typu AROT 110 </t>
  </si>
  <si>
    <t xml:space="preserve">Budowa drogi dla pieszych w ciągu drogi powiatowej nr 2338C Żnin - Gąsawa - Ryszewo w m. Wenecja </t>
  </si>
  <si>
    <t xml:space="preserve">Regulacja wysokościowa studni kanalizacji teletechnicznej </t>
  </si>
  <si>
    <t xml:space="preserve">Wysoko ciśnieniowe czyszczenie wpustów deszczowych </t>
  </si>
  <si>
    <t xml:space="preserve">Ścięcie pobocza po stronie lewej na szerokości 1,0 wraz z odwozem urobku na miejsce składowe wykonawcy </t>
  </si>
  <si>
    <t>Mechaniczne wykonanie pobocza z kruszywa łamanego 0-31,5 po stronie lewej na szerokości 0,75 m i grubości 10 cm</t>
  </si>
  <si>
    <t>NAWIERZCHNIA DROGI DLA PIESZYCH I ZJAZDÓW</t>
  </si>
  <si>
    <t>Wykonanie nawierzchni drogi dla pieszych z kostki betonowej fazowej o wym. 10 x 20 cm i gr. 6 cm. koloru czerwonego (dwa rzędy przy krawężniku) na podsypce cementowo – piaskowej 1: 4 o gr. 5 cm</t>
  </si>
  <si>
    <t>Wykonanie nawierzchni drogi dla pieszych z kostki betonowej fazowej o wym.10 cm x 20 cm i gr. 6 cm. koloru szarego na podsypce cementowo – piaskowej 1: 4 o gr. 5 cm</t>
  </si>
  <si>
    <t xml:space="preserve">Wykonanie warstwy odcinającej w ciągu drogi dla pieszych z stabilizacji C1,5/2,0 o  gr. 15 cm po zagęszczeniu 
</t>
  </si>
  <si>
    <t>Nazwa wykonawcy (należy uzupełnić)</t>
  </si>
  <si>
    <t>KOSZTORYS OFERTOWY Załącznik 2a</t>
  </si>
  <si>
    <t>miejscowość…....................data….............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</si>
</sst>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164" fontId="0" fillId="0" borderId="3" xfId="1" applyFont="1" applyFill="1" applyBorder="1" applyAlignment="1">
      <alignment horizontal="right" vertical="center" wrapText="1"/>
    </xf>
    <xf numFmtId="165" fontId="0" fillId="0" borderId="0" xfId="0" applyNumberForma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6AF5F191-F998-47F7-A3D8-9950F8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34" zoomScale="120" zoomScaleNormal="120" workbookViewId="0">
      <selection activeCell="B42" sqref="B42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9" customWidth="1"/>
    <col min="7" max="7" width="29.140625" customWidth="1"/>
    <col min="8" max="8" width="20.7109375" customWidth="1"/>
  </cols>
  <sheetData>
    <row r="1" spans="1:7" ht="90.75" customHeight="1" thickBot="1" x14ac:dyDescent="0.3">
      <c r="A1" s="49" t="s">
        <v>115</v>
      </c>
      <c r="B1" s="45"/>
      <c r="C1" s="50" t="s">
        <v>116</v>
      </c>
      <c r="D1" s="51"/>
      <c r="E1" s="51"/>
      <c r="F1" s="51"/>
    </row>
    <row r="2" spans="1:7" ht="45" customHeight="1" thickBot="1" x14ac:dyDescent="0.3">
      <c r="A2" s="46" t="s">
        <v>106</v>
      </c>
      <c r="B2" s="47"/>
      <c r="C2" s="47"/>
      <c r="D2" s="47"/>
      <c r="E2" s="47"/>
      <c r="F2" s="48"/>
    </row>
    <row r="3" spans="1:7" ht="30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x14ac:dyDescent="0.25">
      <c r="A4" s="21"/>
      <c r="B4" s="40" t="s">
        <v>78</v>
      </c>
      <c r="C4" s="23"/>
      <c r="D4" s="22"/>
      <c r="E4" s="21"/>
      <c r="F4" s="24"/>
      <c r="G4" s="2"/>
    </row>
    <row r="5" spans="1:7" ht="38.25" customHeight="1" x14ac:dyDescent="0.25">
      <c r="A5" s="14">
        <v>1</v>
      </c>
      <c r="B5" s="15" t="s">
        <v>88</v>
      </c>
      <c r="C5" s="16" t="s">
        <v>9</v>
      </c>
      <c r="D5" s="14">
        <v>214.39</v>
      </c>
      <c r="E5" s="17">
        <v>0</v>
      </c>
      <c r="F5" s="36">
        <f>(D5*E5)</f>
        <v>0</v>
      </c>
      <c r="G5" s="1"/>
    </row>
    <row r="6" spans="1:7" ht="22.5" customHeight="1" x14ac:dyDescent="0.25">
      <c r="A6" s="35"/>
      <c r="B6" s="41" t="s">
        <v>81</v>
      </c>
      <c r="C6" s="16"/>
      <c r="D6" s="14">
        <v>0</v>
      </c>
      <c r="E6" s="17">
        <v>0</v>
      </c>
      <c r="F6" s="36">
        <f t="shared" ref="F6:F35" si="0">(D6*E6)</f>
        <v>0</v>
      </c>
      <c r="G6" s="1"/>
    </row>
    <row r="7" spans="1:7" ht="36.75" customHeight="1" x14ac:dyDescent="0.25">
      <c r="A7" s="14">
        <v>2</v>
      </c>
      <c r="B7" s="15" t="s">
        <v>82</v>
      </c>
      <c r="C7" s="16" t="s">
        <v>6</v>
      </c>
      <c r="D7" s="14">
        <v>445</v>
      </c>
      <c r="E7" s="17">
        <v>0</v>
      </c>
      <c r="F7" s="36">
        <f t="shared" si="0"/>
        <v>0</v>
      </c>
      <c r="G7" s="1"/>
    </row>
    <row r="8" spans="1:7" ht="36" customHeight="1" x14ac:dyDescent="0.25">
      <c r="A8" s="14">
        <v>3</v>
      </c>
      <c r="B8" s="15" t="s">
        <v>83</v>
      </c>
      <c r="C8" s="16" t="s">
        <v>6</v>
      </c>
      <c r="D8" s="14">
        <v>39.43</v>
      </c>
      <c r="E8" s="17">
        <v>0</v>
      </c>
      <c r="F8" s="36">
        <f t="shared" si="0"/>
        <v>0</v>
      </c>
      <c r="G8" s="1"/>
    </row>
    <row r="9" spans="1:7" ht="42.75" customHeight="1" x14ac:dyDescent="0.25">
      <c r="A9" s="14">
        <v>4</v>
      </c>
      <c r="B9" s="15" t="s">
        <v>84</v>
      </c>
      <c r="C9" s="16" t="s">
        <v>6</v>
      </c>
      <c r="D9" s="14">
        <v>176.69</v>
      </c>
      <c r="E9" s="17">
        <v>0</v>
      </c>
      <c r="F9" s="36">
        <f t="shared" si="0"/>
        <v>0</v>
      </c>
      <c r="G9" s="1"/>
    </row>
    <row r="10" spans="1:7" ht="37.5" customHeight="1" x14ac:dyDescent="0.25">
      <c r="A10" s="14">
        <v>5</v>
      </c>
      <c r="B10" s="4" t="s">
        <v>85</v>
      </c>
      <c r="C10" s="16" t="s">
        <v>9</v>
      </c>
      <c r="D10" s="14">
        <v>186</v>
      </c>
      <c r="E10" s="17">
        <v>0</v>
      </c>
      <c r="F10" s="36">
        <f t="shared" si="0"/>
        <v>0</v>
      </c>
      <c r="G10" s="1"/>
    </row>
    <row r="11" spans="1:7" ht="37.5" customHeight="1" x14ac:dyDescent="0.25">
      <c r="A11" s="14">
        <v>6</v>
      </c>
      <c r="B11" s="38" t="s">
        <v>86</v>
      </c>
      <c r="C11" s="16" t="s">
        <v>9</v>
      </c>
      <c r="D11" s="14">
        <v>214</v>
      </c>
      <c r="E11" s="17">
        <v>0</v>
      </c>
      <c r="F11" s="36">
        <f t="shared" si="0"/>
        <v>0</v>
      </c>
      <c r="G11" s="1"/>
    </row>
    <row r="12" spans="1:7" ht="35.25" customHeight="1" x14ac:dyDescent="0.25">
      <c r="A12" s="14">
        <v>7</v>
      </c>
      <c r="B12" s="38" t="s">
        <v>87</v>
      </c>
      <c r="C12" s="16" t="s">
        <v>9</v>
      </c>
      <c r="D12" s="14">
        <v>98</v>
      </c>
      <c r="E12" s="17">
        <v>0</v>
      </c>
      <c r="F12" s="36">
        <f t="shared" si="0"/>
        <v>0</v>
      </c>
      <c r="G12" s="1"/>
    </row>
    <row r="13" spans="1:7" ht="18.75" customHeight="1" x14ac:dyDescent="0.25">
      <c r="A13" s="35"/>
      <c r="B13" s="41" t="s">
        <v>89</v>
      </c>
      <c r="C13" s="16"/>
      <c r="D13" s="14">
        <v>0</v>
      </c>
      <c r="E13" s="17">
        <v>0</v>
      </c>
      <c r="F13" s="36">
        <f t="shared" si="0"/>
        <v>0</v>
      </c>
      <c r="G13" s="28"/>
    </row>
    <row r="14" spans="1:7" ht="27.75" customHeight="1" x14ac:dyDescent="0.25">
      <c r="A14" s="14">
        <v>8</v>
      </c>
      <c r="B14" s="34" t="s">
        <v>90</v>
      </c>
      <c r="C14" s="16" t="s">
        <v>6</v>
      </c>
      <c r="D14" s="14">
        <v>176.69</v>
      </c>
      <c r="E14" s="17">
        <v>0</v>
      </c>
      <c r="F14" s="36">
        <f t="shared" si="0"/>
        <v>0</v>
      </c>
      <c r="G14" s="1"/>
    </row>
    <row r="15" spans="1:7" ht="30" customHeight="1" x14ac:dyDescent="0.25">
      <c r="A15" s="14">
        <v>9</v>
      </c>
      <c r="B15" s="15" t="s">
        <v>91</v>
      </c>
      <c r="C15" s="16" t="s">
        <v>6</v>
      </c>
      <c r="D15" s="14">
        <v>176.69</v>
      </c>
      <c r="E15" s="17">
        <v>0</v>
      </c>
      <c r="F15" s="36">
        <f t="shared" si="0"/>
        <v>0</v>
      </c>
      <c r="G15" s="1"/>
    </row>
    <row r="16" spans="1:7" ht="26.25" customHeight="1" x14ac:dyDescent="0.25">
      <c r="A16" s="14">
        <v>10</v>
      </c>
      <c r="B16" s="35" t="s">
        <v>114</v>
      </c>
      <c r="C16" s="16" t="s">
        <v>6</v>
      </c>
      <c r="D16" s="14">
        <v>349</v>
      </c>
      <c r="E16" s="17">
        <v>0</v>
      </c>
      <c r="F16" s="36">
        <f t="shared" si="0"/>
        <v>0</v>
      </c>
      <c r="G16" s="1"/>
    </row>
    <row r="17" spans="1:7" ht="21" customHeight="1" x14ac:dyDescent="0.25">
      <c r="A17" s="35"/>
      <c r="B17" s="41" t="s">
        <v>92</v>
      </c>
      <c r="C17" s="16"/>
      <c r="D17" s="14">
        <v>0</v>
      </c>
      <c r="E17" s="17">
        <v>0</v>
      </c>
      <c r="F17" s="36">
        <f t="shared" si="0"/>
        <v>0</v>
      </c>
      <c r="G17" s="28"/>
    </row>
    <row r="18" spans="1:7" ht="31.5" customHeight="1" x14ac:dyDescent="0.25">
      <c r="A18" s="14">
        <v>11</v>
      </c>
      <c r="B18" s="15" t="s">
        <v>93</v>
      </c>
      <c r="C18" s="16" t="s">
        <v>6</v>
      </c>
      <c r="D18" s="14">
        <v>58</v>
      </c>
      <c r="E18" s="17">
        <v>0</v>
      </c>
      <c r="F18" s="36">
        <f t="shared" si="0"/>
        <v>0</v>
      </c>
      <c r="G18" s="1"/>
    </row>
    <row r="19" spans="1:7" ht="37.5" customHeight="1" x14ac:dyDescent="0.25">
      <c r="A19" s="14">
        <v>12</v>
      </c>
      <c r="B19" s="15" t="s">
        <v>94</v>
      </c>
      <c r="C19" s="16" t="s">
        <v>6</v>
      </c>
      <c r="D19" s="14">
        <v>14</v>
      </c>
      <c r="E19" s="17">
        <v>0</v>
      </c>
      <c r="F19" s="36">
        <f t="shared" si="0"/>
        <v>0</v>
      </c>
      <c r="G19" s="1"/>
    </row>
    <row r="20" spans="1:7" ht="33.75" customHeight="1" x14ac:dyDescent="0.25">
      <c r="A20" s="14">
        <v>13</v>
      </c>
      <c r="B20" s="15" t="s">
        <v>95</v>
      </c>
      <c r="C20" s="16" t="s">
        <v>6</v>
      </c>
      <c r="D20" s="14">
        <v>142</v>
      </c>
      <c r="E20" s="17">
        <v>0</v>
      </c>
      <c r="F20" s="36">
        <f t="shared" si="0"/>
        <v>0</v>
      </c>
      <c r="G20" s="1"/>
    </row>
    <row r="21" spans="1:7" ht="31.5" customHeight="1" x14ac:dyDescent="0.25">
      <c r="A21" s="14">
        <v>14</v>
      </c>
      <c r="B21" s="15" t="s">
        <v>96</v>
      </c>
      <c r="C21" s="16" t="s">
        <v>9</v>
      </c>
      <c r="D21" s="14">
        <v>66</v>
      </c>
      <c r="E21" s="17">
        <v>0</v>
      </c>
      <c r="F21" s="36">
        <f t="shared" si="0"/>
        <v>0</v>
      </c>
      <c r="G21" s="1"/>
    </row>
    <row r="22" spans="1:7" ht="33.75" customHeight="1" x14ac:dyDescent="0.25">
      <c r="A22" s="14">
        <v>15</v>
      </c>
      <c r="B22" s="15" t="s">
        <v>97</v>
      </c>
      <c r="C22" s="16" t="s">
        <v>9</v>
      </c>
      <c r="D22" s="14">
        <v>186</v>
      </c>
      <c r="E22" s="17">
        <v>0</v>
      </c>
      <c r="F22" s="36">
        <f t="shared" si="0"/>
        <v>0</v>
      </c>
      <c r="G22" s="1"/>
    </row>
    <row r="23" spans="1:7" ht="21.75" customHeight="1" x14ac:dyDescent="0.25">
      <c r="A23" s="35"/>
      <c r="B23" s="41" t="s">
        <v>111</v>
      </c>
      <c r="C23" s="16"/>
      <c r="D23" s="14">
        <v>0</v>
      </c>
      <c r="E23" s="17">
        <v>0</v>
      </c>
      <c r="F23" s="36">
        <f t="shared" si="0"/>
        <v>0</v>
      </c>
      <c r="G23" s="28"/>
    </row>
    <row r="24" spans="1:7" ht="38.25" customHeight="1" x14ac:dyDescent="0.25">
      <c r="A24" s="14">
        <v>16</v>
      </c>
      <c r="B24" s="15" t="s">
        <v>98</v>
      </c>
      <c r="C24" s="16" t="s">
        <v>6</v>
      </c>
      <c r="D24" s="14">
        <v>176.69</v>
      </c>
      <c r="E24" s="17">
        <v>0</v>
      </c>
      <c r="F24" s="36">
        <f t="shared" si="0"/>
        <v>0</v>
      </c>
      <c r="G24" s="1"/>
    </row>
    <row r="25" spans="1:7" ht="51" customHeight="1" x14ac:dyDescent="0.25">
      <c r="A25" s="14">
        <v>17</v>
      </c>
      <c r="B25" s="15" t="s">
        <v>112</v>
      </c>
      <c r="C25" s="16" t="s">
        <v>6</v>
      </c>
      <c r="D25" s="14">
        <v>35.4</v>
      </c>
      <c r="E25" s="17">
        <v>0</v>
      </c>
      <c r="F25" s="36">
        <f t="shared" si="0"/>
        <v>0</v>
      </c>
      <c r="G25" s="1"/>
    </row>
    <row r="26" spans="1:7" ht="40.5" customHeight="1" x14ac:dyDescent="0.25">
      <c r="A26" s="14">
        <v>18</v>
      </c>
      <c r="B26" s="15" t="s">
        <v>113</v>
      </c>
      <c r="C26" s="16" t="s">
        <v>6</v>
      </c>
      <c r="D26" s="14">
        <v>316</v>
      </c>
      <c r="E26" s="17">
        <v>0</v>
      </c>
      <c r="F26" s="36">
        <f t="shared" si="0"/>
        <v>0</v>
      </c>
      <c r="G26" s="1"/>
    </row>
    <row r="27" spans="1:7" ht="19.5" customHeight="1" x14ac:dyDescent="0.25">
      <c r="A27" s="35"/>
      <c r="B27" s="41" t="s">
        <v>79</v>
      </c>
      <c r="C27" s="16"/>
      <c r="D27" s="14">
        <v>0</v>
      </c>
      <c r="E27" s="17">
        <v>0</v>
      </c>
      <c r="F27" s="36">
        <f t="shared" si="0"/>
        <v>0</v>
      </c>
      <c r="G27" s="28"/>
    </row>
    <row r="28" spans="1:7" ht="27" customHeight="1" x14ac:dyDescent="0.25">
      <c r="A28" s="14">
        <v>19</v>
      </c>
      <c r="B28" s="15" t="s">
        <v>99</v>
      </c>
      <c r="C28" s="16" t="s">
        <v>6</v>
      </c>
      <c r="D28" s="14">
        <v>214</v>
      </c>
      <c r="E28" s="17">
        <v>0</v>
      </c>
      <c r="F28" s="36">
        <f t="shared" si="0"/>
        <v>0</v>
      </c>
      <c r="G28" s="1"/>
    </row>
    <row r="29" spans="1:7" ht="24.75" customHeight="1" x14ac:dyDescent="0.25">
      <c r="A29" s="14">
        <v>20</v>
      </c>
      <c r="B29" s="15" t="s">
        <v>100</v>
      </c>
      <c r="C29" s="16" t="s">
        <v>6</v>
      </c>
      <c r="D29" s="14">
        <v>242.88</v>
      </c>
      <c r="E29" s="17">
        <v>0</v>
      </c>
      <c r="F29" s="36">
        <f t="shared" si="0"/>
        <v>0</v>
      </c>
      <c r="G29" s="1"/>
    </row>
    <row r="30" spans="1:7" ht="30" customHeight="1" x14ac:dyDescent="0.25">
      <c r="A30" s="14">
        <v>21</v>
      </c>
      <c r="B30" s="39" t="s">
        <v>101</v>
      </c>
      <c r="C30" s="16" t="s">
        <v>9</v>
      </c>
      <c r="D30" s="14">
        <v>242.88</v>
      </c>
      <c r="E30" s="17">
        <v>0</v>
      </c>
      <c r="F30" s="36">
        <f t="shared" si="0"/>
        <v>0</v>
      </c>
      <c r="G30" s="1"/>
    </row>
    <row r="31" spans="1:7" ht="17.25" customHeight="1" x14ac:dyDescent="0.25">
      <c r="A31" s="35"/>
      <c r="B31" s="41" t="s">
        <v>80</v>
      </c>
      <c r="C31" s="16"/>
      <c r="D31" s="14">
        <v>0</v>
      </c>
      <c r="E31" s="17">
        <v>0</v>
      </c>
      <c r="F31" s="36">
        <f t="shared" si="0"/>
        <v>0</v>
      </c>
      <c r="G31" s="1"/>
    </row>
    <row r="32" spans="1:7" ht="21.75" customHeight="1" x14ac:dyDescent="0.25">
      <c r="A32" s="14">
        <v>22</v>
      </c>
      <c r="B32" s="15" t="s">
        <v>102</v>
      </c>
      <c r="C32" s="16" t="s">
        <v>10</v>
      </c>
      <c r="D32" s="14">
        <v>4</v>
      </c>
      <c r="E32" s="17">
        <v>0</v>
      </c>
      <c r="F32" s="36">
        <f t="shared" si="0"/>
        <v>0</v>
      </c>
      <c r="G32" s="1"/>
    </row>
    <row r="33" spans="1:7" ht="36" customHeight="1" x14ac:dyDescent="0.25">
      <c r="A33" s="14">
        <v>23</v>
      </c>
      <c r="B33" s="15" t="s">
        <v>103</v>
      </c>
      <c r="C33" s="16" t="s">
        <v>10</v>
      </c>
      <c r="D33" s="14">
        <v>2</v>
      </c>
      <c r="E33" s="17">
        <v>0</v>
      </c>
      <c r="F33" s="36">
        <f t="shared" si="0"/>
        <v>0</v>
      </c>
      <c r="G33" s="1"/>
    </row>
    <row r="34" spans="1:7" ht="39.75" customHeight="1" x14ac:dyDescent="0.25">
      <c r="A34" s="14">
        <v>24</v>
      </c>
      <c r="B34" s="15" t="s">
        <v>104</v>
      </c>
      <c r="C34" s="16" t="s">
        <v>10</v>
      </c>
      <c r="D34" s="14">
        <v>5</v>
      </c>
      <c r="E34" s="17">
        <v>0</v>
      </c>
      <c r="F34" s="36">
        <f t="shared" si="0"/>
        <v>0</v>
      </c>
      <c r="G34" s="1"/>
    </row>
    <row r="35" spans="1:7" ht="39.75" customHeight="1" x14ac:dyDescent="0.25">
      <c r="A35" s="14">
        <v>25</v>
      </c>
      <c r="B35" s="15" t="s">
        <v>107</v>
      </c>
      <c r="C35" s="16" t="s">
        <v>10</v>
      </c>
      <c r="D35" s="14">
        <v>1</v>
      </c>
      <c r="E35" s="17">
        <v>0</v>
      </c>
      <c r="F35" s="36">
        <f t="shared" si="0"/>
        <v>0</v>
      </c>
      <c r="G35" s="1"/>
    </row>
    <row r="36" spans="1:7" ht="39.75" customHeight="1" x14ac:dyDescent="0.25">
      <c r="A36" s="14">
        <v>26</v>
      </c>
      <c r="B36" s="15" t="s">
        <v>105</v>
      </c>
      <c r="C36" s="16" t="s">
        <v>9</v>
      </c>
      <c r="D36" s="14">
        <v>31</v>
      </c>
      <c r="E36" s="17">
        <v>0</v>
      </c>
      <c r="F36" s="36">
        <f>(D36*E36)</f>
        <v>0</v>
      </c>
      <c r="G36" s="1"/>
    </row>
    <row r="37" spans="1:7" ht="39.75" customHeight="1" x14ac:dyDescent="0.25">
      <c r="A37" s="14">
        <v>27</v>
      </c>
      <c r="B37" s="43" t="s">
        <v>108</v>
      </c>
      <c r="C37" s="16" t="s">
        <v>10</v>
      </c>
      <c r="D37" s="14">
        <v>2</v>
      </c>
      <c r="E37" s="17">
        <v>0</v>
      </c>
      <c r="F37" s="36">
        <f>(D37*E37)</f>
        <v>0</v>
      </c>
      <c r="G37" s="1"/>
    </row>
    <row r="38" spans="1:7" ht="39.75" customHeight="1" x14ac:dyDescent="0.25">
      <c r="A38" s="14">
        <v>28</v>
      </c>
      <c r="B38" s="44" t="s">
        <v>109</v>
      </c>
      <c r="C38" s="16" t="s">
        <v>9</v>
      </c>
      <c r="D38" s="14">
        <v>200</v>
      </c>
      <c r="E38" s="17">
        <v>0</v>
      </c>
      <c r="F38" s="36">
        <f>(D38*E38)</f>
        <v>0</v>
      </c>
      <c r="G38" s="1"/>
    </row>
    <row r="39" spans="1:7" ht="39.75" customHeight="1" x14ac:dyDescent="0.25">
      <c r="A39" s="14">
        <v>29</v>
      </c>
      <c r="B39" s="44" t="s">
        <v>110</v>
      </c>
      <c r="C39" s="16" t="s">
        <v>9</v>
      </c>
      <c r="D39" s="14">
        <v>200</v>
      </c>
      <c r="E39" s="17">
        <v>0</v>
      </c>
      <c r="F39" s="36">
        <f>(D39*E39)</f>
        <v>0</v>
      </c>
      <c r="G39" s="1"/>
    </row>
    <row r="40" spans="1:7" ht="31.5" customHeight="1" x14ac:dyDescent="0.25">
      <c r="G40" s="1"/>
    </row>
    <row r="41" spans="1:7" x14ac:dyDescent="0.25">
      <c r="A41" s="7"/>
      <c r="B41" s="4"/>
      <c r="C41" s="12"/>
      <c r="D41" s="5"/>
      <c r="E41" s="9"/>
      <c r="F41" s="36"/>
      <c r="G41" s="1"/>
    </row>
    <row r="42" spans="1:7" ht="15.75" x14ac:dyDescent="0.25">
      <c r="A42" s="7"/>
      <c r="B42" s="4" t="s">
        <v>117</v>
      </c>
      <c r="C42" s="12"/>
      <c r="D42" s="5"/>
      <c r="E42" s="25" t="str">
        <f>[1]Arkusz1!E36</f>
        <v>NETTO</v>
      </c>
      <c r="F42" s="42">
        <f>SUM(F5:F41)</f>
        <v>0</v>
      </c>
      <c r="G42" s="1"/>
    </row>
    <row r="43" spans="1:7" ht="15.75" x14ac:dyDescent="0.25">
      <c r="A43" s="7"/>
      <c r="B43" s="7"/>
      <c r="C43" s="13"/>
      <c r="E43" s="26" t="str">
        <f>[1]Arkusz1!E37</f>
        <v>Vat23%</v>
      </c>
      <c r="F43" s="27">
        <f>F42*23%</f>
        <v>0</v>
      </c>
      <c r="G43" s="1"/>
    </row>
    <row r="44" spans="1:7" ht="15.75" x14ac:dyDescent="0.25">
      <c r="A44" s="7"/>
      <c r="B44" s="7"/>
      <c r="C44" s="13"/>
      <c r="E44" s="26" t="str">
        <f>[1]Arkusz1!E38</f>
        <v>BRUTTO</v>
      </c>
      <c r="F44" s="27">
        <f>SUM(F42:F43)</f>
        <v>0</v>
      </c>
      <c r="G44" s="1"/>
    </row>
    <row r="45" spans="1:7" x14ac:dyDescent="0.25">
      <c r="A45" s="7"/>
      <c r="B45" s="7"/>
      <c r="C45" s="13"/>
      <c r="E45" s="8"/>
      <c r="F45" s="18"/>
      <c r="G45" s="1"/>
    </row>
    <row r="46" spans="1:7" x14ac:dyDescent="0.25">
      <c r="B46" s="3" t="s">
        <v>7</v>
      </c>
      <c r="G46" s="1"/>
    </row>
    <row r="47" spans="1:7" x14ac:dyDescent="0.25">
      <c r="B47" s="3" t="s">
        <v>8</v>
      </c>
      <c r="G47" s="1"/>
    </row>
    <row r="48" spans="1:7" x14ac:dyDescent="0.25"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G52" s="1"/>
    </row>
    <row r="53" spans="1:7" x14ac:dyDescent="0.25">
      <c r="G53" s="1"/>
    </row>
    <row r="54" spans="1:7" x14ac:dyDescent="0.25">
      <c r="A54" s="1"/>
      <c r="B54" s="1"/>
      <c r="C54" s="11"/>
      <c r="D54" s="5"/>
      <c r="E54" s="1"/>
      <c r="F54" s="20"/>
      <c r="G54" s="1"/>
    </row>
    <row r="55" spans="1:7" x14ac:dyDescent="0.25">
      <c r="A55" s="1"/>
      <c r="B55" s="1"/>
      <c r="C55" s="11"/>
      <c r="D55" s="5"/>
      <c r="E55" s="1"/>
      <c r="F55" s="20"/>
      <c r="G55" s="37"/>
    </row>
    <row r="56" spans="1:7" x14ac:dyDescent="0.25">
      <c r="A56" s="1"/>
      <c r="B56" s="1"/>
      <c r="C56" s="11"/>
      <c r="D56" s="5"/>
      <c r="E56" s="1"/>
      <c r="F56" s="20"/>
      <c r="G56" s="1"/>
    </row>
    <row r="57" spans="1:7" x14ac:dyDescent="0.25">
      <c r="A57" s="1"/>
      <c r="B57" s="1"/>
      <c r="C57" s="11"/>
      <c r="D57" s="5"/>
      <c r="E57" s="1"/>
      <c r="F57" s="20"/>
      <c r="G57" s="1"/>
    </row>
    <row r="58" spans="1:7" x14ac:dyDescent="0.25">
      <c r="A58" s="1"/>
      <c r="B58" s="1"/>
      <c r="C58" s="11"/>
      <c r="D58" s="5"/>
      <c r="E58" s="1"/>
      <c r="F58" s="20"/>
      <c r="G58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D187-6923-4451-B52A-616259A33F16}">
  <dimension ref="A1:U77"/>
  <sheetViews>
    <sheetView topLeftCell="A58" zoomScale="90" zoomScaleNormal="90" workbookViewId="0">
      <selection activeCell="F50" sqref="F50"/>
    </sheetView>
  </sheetViews>
  <sheetFormatPr defaultRowHeight="15" x14ac:dyDescent="0.25"/>
  <cols>
    <col min="1" max="1" width="40.140625" customWidth="1"/>
    <col min="2" max="4" width="33" customWidth="1"/>
    <col min="5" max="7" width="24.140625" customWidth="1"/>
    <col min="8" max="8" width="27.28515625" customWidth="1"/>
    <col min="9" max="9" width="22" customWidth="1"/>
    <col min="10" max="10" width="22.5703125" customWidth="1"/>
    <col min="11" max="11" width="23.28515625" customWidth="1"/>
    <col min="12" max="12" width="21.85546875" customWidth="1"/>
    <col min="13" max="13" width="38.42578125" customWidth="1"/>
    <col min="14" max="14" width="14.85546875" customWidth="1"/>
    <col min="15" max="15" width="19.7109375" customWidth="1"/>
    <col min="16" max="16" width="30.28515625" customWidth="1"/>
    <col min="17" max="17" width="41.85546875" customWidth="1"/>
  </cols>
  <sheetData>
    <row r="1" spans="1:21" ht="144.75" customHeight="1" x14ac:dyDescent="0.25">
      <c r="A1" s="32" t="s">
        <v>21</v>
      </c>
      <c r="B1" s="29" t="s">
        <v>23</v>
      </c>
      <c r="C1" s="29" t="s">
        <v>24</v>
      </c>
      <c r="D1" s="29" t="s">
        <v>25</v>
      </c>
      <c r="E1" s="29" t="s">
        <v>26</v>
      </c>
      <c r="F1" s="29" t="s">
        <v>27</v>
      </c>
      <c r="G1" s="29" t="s">
        <v>28</v>
      </c>
      <c r="H1" s="29" t="s">
        <v>29</v>
      </c>
      <c r="I1" s="29" t="s">
        <v>30</v>
      </c>
      <c r="J1" s="29" t="s">
        <v>31</v>
      </c>
      <c r="K1" s="29" t="s">
        <v>33</v>
      </c>
      <c r="L1" s="29" t="s">
        <v>32</v>
      </c>
      <c r="M1" s="14" t="s">
        <v>38</v>
      </c>
      <c r="N1" s="14"/>
      <c r="O1" s="14"/>
      <c r="P1" s="14"/>
      <c r="Q1" s="14"/>
      <c r="R1" s="6"/>
      <c r="S1" s="6"/>
      <c r="T1" s="6"/>
      <c r="U1" s="6"/>
    </row>
    <row r="2" spans="1:21" x14ac:dyDescent="0.25">
      <c r="A2" s="30" t="s">
        <v>11</v>
      </c>
      <c r="B2" s="30">
        <v>4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</row>
    <row r="3" spans="1:21" x14ac:dyDescent="0.25">
      <c r="A3" s="30" t="s">
        <v>11</v>
      </c>
      <c r="B3" s="30">
        <v>4</v>
      </c>
      <c r="C3" s="30"/>
      <c r="D3" s="30"/>
      <c r="E3" s="30"/>
      <c r="F3" s="30"/>
      <c r="G3" s="30"/>
      <c r="H3" s="30"/>
      <c r="I3" s="30"/>
      <c r="J3" s="30"/>
      <c r="K3" s="31"/>
      <c r="L3" s="31"/>
      <c r="M3" s="31"/>
      <c r="N3" s="31"/>
      <c r="O3" s="31"/>
      <c r="P3" s="31"/>
      <c r="Q3" s="31"/>
    </row>
    <row r="4" spans="1:21" x14ac:dyDescent="0.25">
      <c r="A4" s="30" t="s">
        <v>12</v>
      </c>
      <c r="B4" s="30">
        <v>19.5</v>
      </c>
      <c r="C4" s="30"/>
      <c r="D4" s="30"/>
      <c r="E4" s="30">
        <v>13</v>
      </c>
      <c r="F4" s="30">
        <v>6</v>
      </c>
      <c r="G4" s="30">
        <v>6</v>
      </c>
      <c r="H4" s="30">
        <v>13</v>
      </c>
      <c r="I4" s="30"/>
      <c r="J4" s="30"/>
      <c r="K4" s="31"/>
      <c r="L4" s="31"/>
      <c r="M4" s="31"/>
      <c r="N4" s="31"/>
      <c r="O4" s="31"/>
      <c r="P4" s="31"/>
      <c r="Q4" s="31"/>
    </row>
    <row r="5" spans="1:21" x14ac:dyDescent="0.25">
      <c r="A5" s="30" t="s">
        <v>13</v>
      </c>
      <c r="B5" s="30"/>
      <c r="C5" s="30"/>
      <c r="D5" s="30">
        <v>50</v>
      </c>
      <c r="E5" s="30"/>
      <c r="F5" s="30"/>
      <c r="G5" s="30"/>
      <c r="H5" s="30"/>
      <c r="I5" s="30">
        <v>2</v>
      </c>
      <c r="J5" s="30"/>
      <c r="K5" s="31">
        <v>48</v>
      </c>
      <c r="L5" s="31"/>
      <c r="M5" s="31"/>
      <c r="N5" s="31"/>
      <c r="O5" s="31"/>
      <c r="P5" s="31"/>
      <c r="Q5" s="31"/>
    </row>
    <row r="6" spans="1:21" x14ac:dyDescent="0.25">
      <c r="A6" s="30" t="s">
        <v>14</v>
      </c>
      <c r="B6" s="30"/>
      <c r="C6" s="30"/>
      <c r="D6" s="30"/>
      <c r="E6" s="30"/>
      <c r="F6" s="30"/>
      <c r="G6" s="30"/>
      <c r="H6" s="30"/>
      <c r="I6" s="30"/>
      <c r="J6" s="30"/>
      <c r="K6" s="31"/>
      <c r="L6" s="31"/>
      <c r="M6" s="31"/>
      <c r="N6" s="31"/>
      <c r="O6" s="31"/>
      <c r="P6" s="31"/>
      <c r="Q6" s="31"/>
    </row>
    <row r="7" spans="1:21" x14ac:dyDescent="0.25">
      <c r="A7" s="30" t="s">
        <v>15</v>
      </c>
      <c r="B7" s="30">
        <v>8</v>
      </c>
      <c r="C7" s="30"/>
      <c r="D7" s="30">
        <v>54</v>
      </c>
      <c r="E7" s="30"/>
      <c r="F7" s="30"/>
      <c r="G7" s="30"/>
      <c r="H7" s="30"/>
      <c r="I7" s="30">
        <v>2</v>
      </c>
      <c r="J7" s="30"/>
      <c r="K7" s="31">
        <v>48</v>
      </c>
      <c r="L7" s="31">
        <v>4</v>
      </c>
      <c r="M7" s="31"/>
      <c r="N7" s="31"/>
      <c r="O7" s="31"/>
      <c r="P7" s="31"/>
      <c r="Q7" s="31"/>
    </row>
    <row r="8" spans="1:21" x14ac:dyDescent="0.25">
      <c r="A8" s="30" t="s">
        <v>16</v>
      </c>
      <c r="B8" s="30">
        <v>22.5</v>
      </c>
      <c r="C8" s="30"/>
      <c r="D8" s="30"/>
      <c r="E8" s="30">
        <v>15</v>
      </c>
      <c r="F8" s="30">
        <v>8</v>
      </c>
      <c r="G8" s="30">
        <v>8</v>
      </c>
      <c r="H8" s="30">
        <v>15</v>
      </c>
      <c r="I8" s="30"/>
      <c r="J8" s="30"/>
      <c r="K8" s="31"/>
      <c r="L8" s="31"/>
      <c r="M8" s="31"/>
      <c r="N8" s="31"/>
      <c r="O8" s="31"/>
      <c r="P8" s="31"/>
      <c r="Q8" s="31"/>
    </row>
    <row r="9" spans="1:21" x14ac:dyDescent="0.25">
      <c r="A9" s="30" t="s">
        <v>13</v>
      </c>
      <c r="B9" s="30">
        <v>10</v>
      </c>
      <c r="C9" s="30"/>
      <c r="D9" s="30">
        <v>206</v>
      </c>
      <c r="E9" s="30"/>
      <c r="F9" s="30"/>
      <c r="G9" s="30"/>
      <c r="H9" s="30"/>
      <c r="I9" s="30">
        <v>4</v>
      </c>
      <c r="J9" s="30"/>
      <c r="K9" s="31">
        <v>198</v>
      </c>
      <c r="L9" s="31">
        <v>4</v>
      </c>
      <c r="M9" s="31"/>
      <c r="N9" s="31"/>
      <c r="O9" s="31"/>
      <c r="P9" s="31"/>
      <c r="Q9" s="31"/>
    </row>
    <row r="10" spans="1:21" x14ac:dyDescent="0.25">
      <c r="A10" s="30" t="s">
        <v>17</v>
      </c>
      <c r="B10" s="30">
        <v>19.5</v>
      </c>
      <c r="C10" s="30"/>
      <c r="D10" s="30"/>
      <c r="E10" s="30">
        <v>13</v>
      </c>
      <c r="F10" s="30">
        <v>8</v>
      </c>
      <c r="G10" s="30">
        <v>8</v>
      </c>
      <c r="H10" s="30">
        <v>13</v>
      </c>
      <c r="I10" s="30"/>
      <c r="J10" s="30"/>
      <c r="K10" s="31"/>
      <c r="L10" s="31"/>
      <c r="M10" s="31"/>
      <c r="N10" s="31"/>
      <c r="O10" s="31"/>
      <c r="P10" s="31"/>
      <c r="Q10" s="31"/>
    </row>
    <row r="11" spans="1:21" x14ac:dyDescent="0.25">
      <c r="A11" s="30" t="s">
        <v>18</v>
      </c>
      <c r="B11" s="30">
        <v>8</v>
      </c>
      <c r="C11" s="30"/>
      <c r="D11" s="30">
        <v>156</v>
      </c>
      <c r="E11" s="30"/>
      <c r="F11" s="30"/>
      <c r="G11" s="30"/>
      <c r="H11" s="30"/>
      <c r="I11" s="30">
        <v>2</v>
      </c>
      <c r="J11" s="30"/>
      <c r="K11" s="31">
        <v>154</v>
      </c>
      <c r="L11" s="31"/>
      <c r="M11" s="31"/>
      <c r="N11" s="31"/>
      <c r="O11" s="31"/>
      <c r="P11" s="31"/>
      <c r="Q11" s="31"/>
    </row>
    <row r="12" spans="1:21" x14ac:dyDescent="0.25">
      <c r="A12" s="30" t="s">
        <v>19</v>
      </c>
      <c r="B12" s="30">
        <v>22</v>
      </c>
      <c r="C12" s="30"/>
      <c r="D12" s="30"/>
      <c r="E12" s="30">
        <v>11</v>
      </c>
      <c r="F12" s="30">
        <v>8</v>
      </c>
      <c r="G12" s="30">
        <v>8</v>
      </c>
      <c r="H12" s="30">
        <v>11</v>
      </c>
      <c r="I12" s="30"/>
      <c r="J12" s="30"/>
      <c r="K12" s="31"/>
      <c r="L12" s="31"/>
      <c r="M12" s="31"/>
      <c r="N12" s="31"/>
      <c r="O12" s="31"/>
      <c r="P12" s="31"/>
      <c r="Q12" s="31"/>
    </row>
    <row r="13" spans="1:21" x14ac:dyDescent="0.25">
      <c r="A13" s="30" t="s">
        <v>20</v>
      </c>
      <c r="B13" s="30">
        <v>90</v>
      </c>
      <c r="C13" s="30"/>
      <c r="D13" s="30">
        <v>50</v>
      </c>
      <c r="E13" s="30"/>
      <c r="F13" s="30">
        <v>50</v>
      </c>
      <c r="G13" s="30">
        <v>50</v>
      </c>
      <c r="H13" s="30"/>
      <c r="I13" s="30">
        <v>2</v>
      </c>
      <c r="J13" s="30"/>
      <c r="K13" s="31">
        <v>48</v>
      </c>
      <c r="L13" s="31"/>
      <c r="M13" s="31"/>
      <c r="N13" s="31"/>
      <c r="O13" s="31"/>
      <c r="P13" s="31"/>
      <c r="Q13" s="31"/>
    </row>
    <row r="14" spans="1:2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1"/>
      <c r="L14" s="31"/>
      <c r="M14" s="31"/>
      <c r="N14" s="31"/>
      <c r="O14" s="31"/>
      <c r="P14" s="31"/>
      <c r="Q14" s="31"/>
    </row>
    <row r="15" spans="1:21" x14ac:dyDescent="0.25">
      <c r="A15" s="32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1"/>
      <c r="L15" s="31"/>
      <c r="M15" s="31"/>
      <c r="N15" s="31"/>
      <c r="O15" s="31"/>
      <c r="P15" s="31"/>
      <c r="Q15" s="31"/>
    </row>
    <row r="16" spans="1:21" x14ac:dyDescent="0.25">
      <c r="A16" s="30" t="s">
        <v>34</v>
      </c>
      <c r="B16" s="30">
        <v>18</v>
      </c>
      <c r="C16" s="30"/>
      <c r="D16" s="30"/>
      <c r="E16" s="30"/>
      <c r="F16" s="30">
        <v>12</v>
      </c>
      <c r="G16" s="30">
        <v>12</v>
      </c>
      <c r="H16" s="30"/>
      <c r="I16" s="30"/>
      <c r="J16" s="30"/>
      <c r="K16" s="31"/>
      <c r="L16" s="31"/>
      <c r="M16" s="31"/>
      <c r="N16" s="31"/>
      <c r="O16" s="31"/>
      <c r="P16" s="31"/>
      <c r="Q16" s="31"/>
    </row>
    <row r="17" spans="1:17" x14ac:dyDescent="0.25">
      <c r="A17" s="30" t="s">
        <v>13</v>
      </c>
      <c r="B17" s="30"/>
      <c r="C17" s="30"/>
      <c r="D17" s="30">
        <v>138</v>
      </c>
      <c r="E17" s="30"/>
      <c r="F17" s="30"/>
      <c r="G17" s="30"/>
      <c r="H17" s="30"/>
      <c r="I17" s="30">
        <v>2</v>
      </c>
      <c r="J17" s="30"/>
      <c r="K17" s="31">
        <v>136</v>
      </c>
      <c r="L17" s="31"/>
      <c r="M17" s="31"/>
      <c r="N17" s="31"/>
      <c r="O17" s="31"/>
      <c r="P17" s="31"/>
      <c r="Q17" s="31"/>
    </row>
    <row r="18" spans="1:17" x14ac:dyDescent="0.25">
      <c r="A18" s="30" t="s">
        <v>35</v>
      </c>
      <c r="B18" s="30">
        <v>24</v>
      </c>
      <c r="C18" s="30"/>
      <c r="D18" s="30">
        <v>12</v>
      </c>
      <c r="E18" s="30"/>
      <c r="F18" s="30"/>
      <c r="G18" s="30"/>
      <c r="H18" s="30"/>
      <c r="I18" s="30">
        <v>1</v>
      </c>
      <c r="J18" s="30"/>
      <c r="K18" s="31"/>
      <c r="L18" s="31">
        <v>12</v>
      </c>
      <c r="M18" s="31"/>
      <c r="N18" s="31"/>
      <c r="O18" s="31"/>
      <c r="P18" s="31"/>
      <c r="Q18" s="31"/>
    </row>
    <row r="19" spans="1:17" x14ac:dyDescent="0.25">
      <c r="A19" s="30" t="s">
        <v>13</v>
      </c>
      <c r="B19" s="30"/>
      <c r="C19" s="30"/>
      <c r="D19" s="30">
        <v>18</v>
      </c>
      <c r="E19" s="30"/>
      <c r="F19" s="30"/>
      <c r="G19" s="30"/>
      <c r="H19" s="30"/>
      <c r="I19" s="30">
        <v>1</v>
      </c>
      <c r="J19" s="30"/>
      <c r="K19" s="31">
        <v>17</v>
      </c>
      <c r="L19" s="31"/>
      <c r="M19" s="31"/>
      <c r="N19" s="31"/>
      <c r="O19" s="31"/>
      <c r="P19" s="31"/>
      <c r="Q19" s="31"/>
    </row>
    <row r="20" spans="1:17" x14ac:dyDescent="0.25">
      <c r="A20" s="30" t="s">
        <v>36</v>
      </c>
      <c r="B20" s="30">
        <v>22.5</v>
      </c>
      <c r="C20" s="30"/>
      <c r="D20" s="30"/>
      <c r="E20" s="30">
        <v>15</v>
      </c>
      <c r="F20" s="30">
        <v>8</v>
      </c>
      <c r="G20" s="30">
        <v>8</v>
      </c>
      <c r="H20" s="30">
        <v>15</v>
      </c>
      <c r="I20" s="30"/>
      <c r="J20" s="30"/>
      <c r="K20" s="31"/>
      <c r="L20" s="31"/>
      <c r="M20" s="31"/>
      <c r="N20" s="31"/>
      <c r="O20" s="31"/>
      <c r="P20" s="31"/>
      <c r="Q20" s="31"/>
    </row>
    <row r="21" spans="1:17" x14ac:dyDescent="0.25">
      <c r="A21" s="30" t="s">
        <v>37</v>
      </c>
      <c r="B21" s="30"/>
      <c r="C21" s="30"/>
      <c r="D21" s="30">
        <v>38</v>
      </c>
      <c r="E21" s="30"/>
      <c r="F21" s="30"/>
      <c r="G21" s="30"/>
      <c r="H21" s="30"/>
      <c r="I21" s="30">
        <v>2</v>
      </c>
      <c r="J21" s="30"/>
      <c r="K21" s="31">
        <v>36</v>
      </c>
      <c r="L21" s="31"/>
      <c r="M21" s="31"/>
      <c r="N21" s="31"/>
      <c r="O21" s="31"/>
      <c r="P21" s="31"/>
      <c r="Q21" s="31"/>
    </row>
    <row r="22" spans="1:17" x14ac:dyDescent="0.25">
      <c r="A22" s="30" t="s">
        <v>39</v>
      </c>
      <c r="B22" s="30"/>
      <c r="C22" s="30"/>
      <c r="D22" s="30">
        <v>12</v>
      </c>
      <c r="E22" s="30"/>
      <c r="F22" s="30"/>
      <c r="G22" s="30"/>
      <c r="H22" s="30"/>
      <c r="I22" s="30">
        <v>2</v>
      </c>
      <c r="J22" s="30"/>
      <c r="K22" s="31"/>
      <c r="L22" s="31">
        <v>12</v>
      </c>
      <c r="M22" s="31">
        <v>54</v>
      </c>
      <c r="N22" s="31"/>
      <c r="O22" s="31"/>
      <c r="P22" s="31"/>
      <c r="Q22" s="31"/>
    </row>
    <row r="23" spans="1:17" ht="28.5" customHeight="1" x14ac:dyDescent="0.25">
      <c r="A23" s="30" t="s">
        <v>40</v>
      </c>
      <c r="B23" s="30"/>
      <c r="C23" s="30"/>
      <c r="D23" s="30">
        <v>38</v>
      </c>
      <c r="E23" s="30"/>
      <c r="F23" s="30"/>
      <c r="G23" s="30"/>
      <c r="H23" s="30"/>
      <c r="I23" s="30"/>
      <c r="J23" s="30"/>
      <c r="K23" s="31">
        <v>38</v>
      </c>
      <c r="L23" s="31"/>
      <c r="M23" s="31"/>
      <c r="N23" s="31"/>
      <c r="O23" s="31"/>
      <c r="P23" s="31"/>
      <c r="Q23" s="31"/>
    </row>
    <row r="24" spans="1:17" x14ac:dyDescent="0.25">
      <c r="A24" s="30" t="s">
        <v>13</v>
      </c>
      <c r="B24" s="30"/>
      <c r="C24" s="30"/>
      <c r="D24" s="30">
        <v>80</v>
      </c>
      <c r="E24" s="30"/>
      <c r="F24" s="30"/>
      <c r="G24" s="30"/>
      <c r="H24" s="30"/>
      <c r="I24" s="30">
        <v>1</v>
      </c>
      <c r="J24" s="30"/>
      <c r="K24" s="31">
        <v>78</v>
      </c>
      <c r="L24" s="31"/>
      <c r="M24" s="31"/>
      <c r="N24" s="31"/>
      <c r="O24" s="31"/>
      <c r="P24" s="31"/>
      <c r="Q24" s="31"/>
    </row>
    <row r="25" spans="1:17" x14ac:dyDescent="0.25">
      <c r="A25" s="30" t="s">
        <v>41</v>
      </c>
      <c r="B25" s="30"/>
      <c r="C25" s="30"/>
      <c r="D25" s="30">
        <v>17</v>
      </c>
      <c r="E25" s="30"/>
      <c r="F25" s="30"/>
      <c r="G25" s="30"/>
      <c r="H25" s="30"/>
      <c r="I25" s="30">
        <v>1</v>
      </c>
      <c r="J25" s="30"/>
      <c r="K25" s="31">
        <v>16</v>
      </c>
      <c r="L25" s="31"/>
      <c r="M25" s="31"/>
      <c r="N25" s="31"/>
      <c r="O25" s="31"/>
      <c r="P25" s="31"/>
      <c r="Q25" s="31"/>
    </row>
    <row r="26" spans="1:17" x14ac:dyDescent="0.25">
      <c r="A26" s="30" t="s">
        <v>42</v>
      </c>
      <c r="B26" s="30">
        <v>10</v>
      </c>
      <c r="C26" s="30"/>
      <c r="D26" s="30"/>
      <c r="E26" s="30">
        <v>10</v>
      </c>
      <c r="F26" s="30"/>
      <c r="G26" s="30"/>
      <c r="H26" s="30">
        <v>10</v>
      </c>
      <c r="I26" s="30"/>
      <c r="J26" s="30"/>
      <c r="K26" s="31"/>
      <c r="L26" s="31"/>
      <c r="M26" s="31"/>
      <c r="N26" s="31"/>
      <c r="O26" s="31"/>
      <c r="P26" s="31"/>
      <c r="Q26" s="31"/>
    </row>
    <row r="27" spans="1:17" x14ac:dyDescent="0.25">
      <c r="A27" s="30" t="s">
        <v>43</v>
      </c>
      <c r="B27" s="30"/>
      <c r="C27" s="30"/>
      <c r="D27" s="30">
        <v>52</v>
      </c>
      <c r="E27" s="30"/>
      <c r="F27" s="30"/>
      <c r="G27" s="30"/>
      <c r="H27" s="30"/>
      <c r="I27" s="30">
        <v>1</v>
      </c>
      <c r="J27" s="30"/>
      <c r="K27" s="31">
        <v>51</v>
      </c>
      <c r="L27" s="31"/>
      <c r="M27" s="31"/>
      <c r="N27" s="31"/>
      <c r="O27" s="31"/>
      <c r="P27" s="31"/>
      <c r="Q27" s="31"/>
    </row>
    <row r="28" spans="1:17" x14ac:dyDescent="0.25">
      <c r="A28" s="30" t="s">
        <v>44</v>
      </c>
      <c r="B28" s="30">
        <v>32</v>
      </c>
      <c r="C28" s="30"/>
      <c r="D28" s="30"/>
      <c r="E28" s="30">
        <v>16</v>
      </c>
      <c r="F28" s="30"/>
      <c r="G28" s="30"/>
      <c r="H28" s="30">
        <v>16</v>
      </c>
      <c r="I28" s="30"/>
      <c r="J28" s="30"/>
      <c r="K28" s="31"/>
      <c r="L28" s="31"/>
      <c r="M28" s="31"/>
      <c r="N28" s="31"/>
      <c r="O28" s="31"/>
      <c r="P28" s="31"/>
      <c r="Q28" s="31"/>
    </row>
    <row r="29" spans="1:17" x14ac:dyDescent="0.25">
      <c r="A29" s="30" t="s">
        <v>45</v>
      </c>
      <c r="B29" s="30">
        <v>26</v>
      </c>
      <c r="C29" s="30"/>
      <c r="D29" s="30"/>
      <c r="E29" s="30">
        <v>13</v>
      </c>
      <c r="F29" s="30"/>
      <c r="G29" s="30"/>
      <c r="H29" s="30">
        <v>13</v>
      </c>
      <c r="I29" s="30"/>
      <c r="J29" s="30"/>
      <c r="K29" s="31"/>
      <c r="L29" s="31"/>
      <c r="M29" s="31"/>
      <c r="N29" s="31"/>
      <c r="O29" s="31"/>
      <c r="P29" s="31"/>
      <c r="Q29" s="31"/>
    </row>
    <row r="30" spans="1:17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1"/>
      <c r="O30" s="31"/>
      <c r="P30" s="31"/>
      <c r="Q30" s="31"/>
    </row>
    <row r="31" spans="1:17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1"/>
      <c r="L31" s="31"/>
      <c r="M31" s="31"/>
      <c r="N31" s="31"/>
      <c r="O31" s="31"/>
      <c r="P31" s="31"/>
      <c r="Q31" s="31"/>
    </row>
    <row r="32" spans="1:17" x14ac:dyDescent="0.25">
      <c r="A32" s="30" t="s">
        <v>63</v>
      </c>
      <c r="B32" s="32">
        <f>SUM(B2:B31)</f>
        <v>340</v>
      </c>
      <c r="C32" s="32"/>
      <c r="D32" s="32">
        <f t="shared" ref="D32:I32" si="0">SUM(D2:D31)</f>
        <v>921</v>
      </c>
      <c r="E32" s="32">
        <f t="shared" si="0"/>
        <v>106</v>
      </c>
      <c r="F32" s="32">
        <f t="shared" si="0"/>
        <v>100</v>
      </c>
      <c r="G32" s="32">
        <f t="shared" si="0"/>
        <v>100</v>
      </c>
      <c r="H32" s="32">
        <f t="shared" si="0"/>
        <v>106</v>
      </c>
      <c r="I32" s="32">
        <f t="shared" si="0"/>
        <v>23</v>
      </c>
      <c r="J32" s="32"/>
      <c r="K32" s="33">
        <f>SUM(K2:K31)</f>
        <v>868</v>
      </c>
      <c r="L32" s="33">
        <f>SUM(L2:L31)</f>
        <v>32</v>
      </c>
      <c r="M32" s="33"/>
      <c r="N32" s="31"/>
      <c r="O32" s="31"/>
      <c r="P32" s="31"/>
      <c r="Q32" s="31"/>
    </row>
    <row r="33" spans="1:17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  <c r="N33" s="31"/>
      <c r="O33" s="31"/>
      <c r="P33" s="31"/>
      <c r="Q33" s="31"/>
    </row>
    <row r="34" spans="1:17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31"/>
      <c r="N34" s="31"/>
      <c r="O34" s="31"/>
      <c r="P34" s="31"/>
      <c r="Q34" s="31"/>
    </row>
    <row r="35" spans="1:17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1"/>
      <c r="L35" s="31"/>
      <c r="M35" s="31"/>
      <c r="N35" s="31"/>
      <c r="O35" s="31"/>
      <c r="P35" s="31"/>
      <c r="Q35" s="31"/>
    </row>
    <row r="36" spans="1:17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1"/>
      <c r="M36" s="31"/>
      <c r="N36" s="31"/>
      <c r="O36" s="31"/>
      <c r="P36" s="31"/>
      <c r="Q36" s="31"/>
    </row>
    <row r="37" spans="1:17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42" spans="1:17" x14ac:dyDescent="0.25">
      <c r="B42" t="s">
        <v>47</v>
      </c>
    </row>
    <row r="43" spans="1:17" ht="71.25" customHeight="1" x14ac:dyDescent="0.25">
      <c r="A43" s="28" t="s">
        <v>46</v>
      </c>
      <c r="B43" s="1">
        <v>200</v>
      </c>
      <c r="C43" s="1"/>
      <c r="D43" s="1"/>
      <c r="E43" s="1"/>
      <c r="F43" s="1"/>
      <c r="G43" s="1"/>
      <c r="H43" s="1"/>
      <c r="I43" s="1"/>
      <c r="J43" s="1"/>
      <c r="K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7" ht="30" x14ac:dyDescent="0.25">
      <c r="A46" s="28" t="s">
        <v>48</v>
      </c>
      <c r="B46" s="1"/>
      <c r="C46" s="1"/>
      <c r="D46" s="1" t="s">
        <v>74</v>
      </c>
      <c r="E46" s="1" t="s">
        <v>75</v>
      </c>
      <c r="F46" s="1"/>
      <c r="G46" s="1"/>
      <c r="H46" s="1"/>
      <c r="I46" s="1"/>
      <c r="J46" s="1"/>
      <c r="K46" s="1"/>
    </row>
    <row r="47" spans="1:17" ht="60" x14ac:dyDescent="0.25">
      <c r="A47" s="1" t="s">
        <v>49</v>
      </c>
      <c r="B47" s="1">
        <v>60</v>
      </c>
      <c r="C47" s="1"/>
      <c r="D47" s="1" t="s">
        <v>76</v>
      </c>
      <c r="E47" s="1">
        <v>130</v>
      </c>
      <c r="F47" s="1"/>
      <c r="G47" s="1"/>
      <c r="H47" s="1"/>
      <c r="I47" s="1"/>
      <c r="J47" s="1"/>
      <c r="K47" s="1"/>
    </row>
    <row r="48" spans="1:17" x14ac:dyDescent="0.25">
      <c r="A48" s="1" t="s">
        <v>50</v>
      </c>
      <c r="B48" s="1">
        <v>60</v>
      </c>
      <c r="C48" s="1"/>
      <c r="D48" s="1" t="s">
        <v>77</v>
      </c>
      <c r="E48" s="1">
        <v>100</v>
      </c>
      <c r="F48" s="1"/>
      <c r="G48" s="1"/>
      <c r="H48" s="1"/>
      <c r="I48" s="1"/>
      <c r="J48" s="1"/>
      <c r="K48" s="1"/>
    </row>
    <row r="49" spans="1:11" ht="30" x14ac:dyDescent="0.25">
      <c r="A49" s="1" t="s">
        <v>51</v>
      </c>
      <c r="B49" s="1">
        <v>60</v>
      </c>
      <c r="C49" s="1"/>
      <c r="D49" s="1"/>
      <c r="E49" s="1"/>
      <c r="F49" s="1"/>
      <c r="G49" s="1"/>
      <c r="H49" s="1"/>
      <c r="I49" s="1"/>
      <c r="J49" s="1"/>
      <c r="K49" s="1"/>
    </row>
    <row r="50" spans="1:11" ht="30" x14ac:dyDescent="0.25">
      <c r="A50" s="1" t="s">
        <v>52</v>
      </c>
      <c r="B50" s="1">
        <v>60</v>
      </c>
      <c r="C50" s="1"/>
      <c r="D50" s="1"/>
      <c r="E50" s="1"/>
      <c r="F50" s="1"/>
      <c r="G50" s="1"/>
      <c r="H50" s="1"/>
      <c r="I50" s="1"/>
      <c r="J50" s="1"/>
      <c r="K50" s="1"/>
    </row>
    <row r="51" spans="1:11" ht="30" x14ac:dyDescent="0.25">
      <c r="A51" s="1" t="s">
        <v>60</v>
      </c>
      <c r="B51" s="1">
        <v>20</v>
      </c>
      <c r="C51" s="1" t="s">
        <v>61</v>
      </c>
      <c r="D51" s="1"/>
      <c r="E51" s="1"/>
      <c r="F51" s="1"/>
      <c r="G51" s="1"/>
      <c r="H51" s="1"/>
      <c r="I51" s="1"/>
      <c r="J51" s="1"/>
      <c r="K51" s="1"/>
    </row>
    <row r="52" spans="1:11" ht="75.75" customHeight="1" x14ac:dyDescent="0.25">
      <c r="A52" s="1" t="s">
        <v>57</v>
      </c>
      <c r="B52" s="1">
        <v>78</v>
      </c>
      <c r="C52" s="1"/>
      <c r="D52" s="1"/>
      <c r="E52" s="1"/>
      <c r="F52" s="1"/>
      <c r="G52" s="1"/>
      <c r="H52" s="1"/>
      <c r="I52" s="1"/>
      <c r="J52" s="1"/>
      <c r="K52" s="1"/>
    </row>
    <row r="53" spans="1:11" ht="30.75" customHeight="1" x14ac:dyDescent="0.25">
      <c r="A53" s="1" t="s">
        <v>53</v>
      </c>
      <c r="B53" s="1">
        <v>78</v>
      </c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 t="s">
        <v>54</v>
      </c>
      <c r="B54" s="1">
        <v>78</v>
      </c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 t="s">
        <v>55</v>
      </c>
      <c r="B55" s="1">
        <v>51</v>
      </c>
      <c r="C55" s="1" t="s">
        <v>56</v>
      </c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 t="s">
        <v>58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 t="s">
        <v>59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48.75" customHeight="1" x14ac:dyDescent="0.25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30" x14ac:dyDescent="0.25">
      <c r="A64" s="28" t="s">
        <v>67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 t="s">
        <v>64</v>
      </c>
      <c r="B65" s="1">
        <v>32</v>
      </c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 t="s">
        <v>65</v>
      </c>
      <c r="B66">
        <v>8</v>
      </c>
    </row>
    <row r="67" spans="1:11" x14ac:dyDescent="0.25">
      <c r="A67" s="1" t="s">
        <v>66</v>
      </c>
      <c r="B67">
        <v>24</v>
      </c>
    </row>
    <row r="73" spans="1:11" ht="30" x14ac:dyDescent="0.25">
      <c r="B73" s="1" t="s">
        <v>68</v>
      </c>
    </row>
    <row r="75" spans="1:11" x14ac:dyDescent="0.25">
      <c r="B75" t="s">
        <v>73</v>
      </c>
      <c r="D75">
        <v>78</v>
      </c>
    </row>
    <row r="76" spans="1:11" x14ac:dyDescent="0.25">
      <c r="B76" t="s">
        <v>69</v>
      </c>
      <c r="C76" t="s">
        <v>70</v>
      </c>
      <c r="D76">
        <v>45</v>
      </c>
    </row>
    <row r="77" spans="1:11" x14ac:dyDescent="0.25">
      <c r="B77" t="s">
        <v>71</v>
      </c>
      <c r="C77" t="s">
        <v>72</v>
      </c>
      <c r="D77">
        <v>150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2024-09-16T08:40:49Z</cp:lastPrinted>
  <dcterms:created xsi:type="dcterms:W3CDTF">2023-11-20T10:09:41Z</dcterms:created>
  <dcterms:modified xsi:type="dcterms:W3CDTF">2024-12-13T12:18:31Z</dcterms:modified>
</cp:coreProperties>
</file>