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PGKIM DREZDENKO\GAZ\2023\"/>
    </mc:Choice>
  </mc:AlternateContent>
  <xr:revisionPtr revIDLastSave="0" documentId="13_ncr:1_{49E695E9-CA16-41CC-A336-C72476A1E7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Arkusz1!$A$3:$K$15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F32" i="1" l="1"/>
  <c r="H20" i="1"/>
  <c r="I20" i="1" s="1"/>
  <c r="H32" i="1" l="1"/>
  <c r="F14" i="1"/>
  <c r="F6" i="1"/>
  <c r="H6" i="1" s="1"/>
  <c r="F5" i="1"/>
  <c r="I32" i="1" l="1"/>
  <c r="I6" i="1"/>
  <c r="H14" i="1"/>
  <c r="I14" i="1" s="1"/>
  <c r="H5" i="1"/>
  <c r="F8" i="1"/>
  <c r="F7" i="1"/>
  <c r="F9" i="1" l="1"/>
  <c r="F25" i="1" s="1"/>
  <c r="I5" i="1"/>
  <c r="H7" i="1"/>
  <c r="H8" i="1"/>
  <c r="I8" i="1" s="1"/>
  <c r="H9" i="1" l="1"/>
  <c r="H25" i="1" s="1"/>
  <c r="I7" i="1"/>
  <c r="I9" i="1" s="1"/>
  <c r="I25" i="1" l="1"/>
  <c r="F27" i="1"/>
  <c r="H27" i="1" l="1"/>
  <c r="I27" i="1" l="1"/>
  <c r="F15" i="1" l="1"/>
  <c r="F26" i="1" s="1"/>
  <c r="F28" i="1" s="1"/>
  <c r="F36" i="1" s="1"/>
  <c r="H15" i="1" l="1"/>
  <c r="I15" i="1" l="1"/>
  <c r="I26" i="1" s="1"/>
  <c r="I28" i="1" s="1"/>
  <c r="I36" i="1" s="1"/>
  <c r="H26" i="1"/>
  <c r="H28" i="1" s="1"/>
  <c r="H36" i="1" s="1"/>
</calcChain>
</file>

<file path=xl/sharedStrings.xml><?xml version="1.0" encoding="utf-8"?>
<sst xmlns="http://schemas.openxmlformats.org/spreadsheetml/2006/main" count="69" uniqueCount="52">
  <si>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</si>
  <si>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</si>
  <si>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</si>
  <si>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</si>
  <si>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</si>
  <si>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</si>
  <si>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 - 5.1. szt</t>
  </si>
  <si>
    <t>Ilość paliwa gazowego (płatnik podatku akcyzowego) kWh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</si>
  <si>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</si>
  <si>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</si>
  <si>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</si>
  <si>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</si>
  <si>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</si>
  <si>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</si>
  <si>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</si>
  <si>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</si>
  <si>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</si>
  <si>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</si>
  <si>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</si>
  <si>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</si>
  <si>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</si>
  <si>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</si>
  <si>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</si>
  <si>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</si>
  <si>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</si>
  <si>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</si>
  <si>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</si>
  <si>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</si>
  <si>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1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</si>
  <si>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</si>
  <si>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</si>
  <si>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</si>
  <si>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</si>
  <si>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</si>
  <si>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</si>
  <si>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</si>
  <si>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</si>
  <si>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</si>
  <si>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</si>
  <si>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</si>
  <si>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</si>
  <si>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</si>
  <si>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</si>
  <si>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</si>
  <si>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</si>
  <si>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</si>
  <si>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konk.</t>
  </si>
  <si>
    <t>W-6A.1 szt</t>
  </si>
  <si>
    <t>W-3.9 szt</t>
  </si>
  <si>
    <t>Podatek VAT zł (kol. 6 x 23%)</t>
  </si>
  <si>
    <t>Zamówienie podstawowe zł brutto (kol. 6 +8)</t>
  </si>
  <si>
    <t>„Kompleksowa dostawa gazu ziemnego wysokometanowego (grupa E) dla PGKiM Drezdenko w okresie od  01.09.2023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</si>
</sst>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4" workbookViewId="0">
      <selection activeCell="M34" sqref="M34"/>
    </sheetView>
  </sheetViews>
  <sheetFormatPr defaultRowHeight="10.199999999999999" x14ac:dyDescent="0.3"/>
  <cols>
    <col min="1" max="1" width="33.33203125" style="1" customWidth="1"/>
    <col min="2" max="2" width="11.21875" style="2" customWidth="1"/>
    <col min="3" max="3" width="12.44140625" style="3" customWidth="1"/>
    <col min="4" max="4" width="10.77734375" style="3" customWidth="1"/>
    <col min="5" max="5" width="9.6640625" style="4" customWidth="1"/>
    <col min="6" max="6" width="12.88671875" style="4" customWidth="1"/>
    <col min="7" max="7" width="11.21875" style="5" customWidth="1"/>
    <col min="8" max="8" width="10.77734375" style="3" customWidth="1"/>
    <col min="9" max="9" width="10.44140625" style="3" customWidth="1"/>
    <col min="10" max="10" width="9.44140625" style="3" customWidth="1"/>
    <col min="11" max="11" width="10.33203125" style="3" customWidth="1"/>
    <col min="12" max="16384" width="8.88671875" style="3"/>
  </cols>
  <sheetData>
    <row r="1" spans="1:11" ht="25.8" customHeight="1" x14ac:dyDescent="0.3">
      <c r="A1" s="39" t="s">
        <v>51</v>
      </c>
      <c r="B1" s="39"/>
      <c r="C1" s="39"/>
      <c r="D1" s="39"/>
      <c r="E1" s="39"/>
      <c r="F1" s="39"/>
      <c r="G1" s="39"/>
      <c r="H1" s="39"/>
      <c r="I1" s="39"/>
    </row>
    <row r="2" spans="1:11" ht="13.8" customHeight="1" x14ac:dyDescent="0.3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6"/>
      <c r="K2" s="6"/>
    </row>
    <row r="3" spans="1:11" ht="40.799999999999997" x14ac:dyDescent="0.3">
      <c r="A3" s="7" t="s">
        <v>12</v>
      </c>
      <c r="B3" s="7" t="s">
        <v>3</v>
      </c>
      <c r="C3" s="7" t="s">
        <v>11</v>
      </c>
      <c r="D3" s="7" t="s">
        <v>13</v>
      </c>
      <c r="E3" s="7" t="s">
        <v>5</v>
      </c>
      <c r="F3" s="8" t="s">
        <v>8</v>
      </c>
      <c r="G3" s="7" t="s">
        <v>1</v>
      </c>
      <c r="H3" s="7" t="s">
        <v>49</v>
      </c>
      <c r="I3" s="7" t="s">
        <v>50</v>
      </c>
    </row>
    <row r="4" spans="1:11" s="10" customForma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11" s="10" customFormat="1" x14ac:dyDescent="0.3">
      <c r="A5" s="33" t="s">
        <v>48</v>
      </c>
      <c r="B5" s="33" t="s">
        <v>46</v>
      </c>
      <c r="C5" s="34">
        <v>1</v>
      </c>
      <c r="D5" s="34">
        <v>12</v>
      </c>
      <c r="E5" s="34"/>
      <c r="F5" s="34">
        <f>ROUND(C5*D5*E5,2)</f>
        <v>0</v>
      </c>
      <c r="G5" s="35">
        <v>23</v>
      </c>
      <c r="H5" s="34">
        <f>ROUND(F5*0.23,2)</f>
        <v>0</v>
      </c>
      <c r="I5" s="34">
        <f>F5+H5</f>
        <v>0</v>
      </c>
    </row>
    <row r="6" spans="1:11" x14ac:dyDescent="0.3">
      <c r="A6" s="11" t="s">
        <v>6</v>
      </c>
      <c r="B6" s="12" t="s">
        <v>46</v>
      </c>
      <c r="C6" s="13">
        <v>1</v>
      </c>
      <c r="D6" s="13">
        <v>12</v>
      </c>
      <c r="E6" s="14"/>
      <c r="F6" s="15">
        <f>ROUND(C6*D6*E6,2)</f>
        <v>0</v>
      </c>
      <c r="G6" s="15">
        <v>23</v>
      </c>
      <c r="H6" s="15">
        <f>ROUND(F6*0.23,2)</f>
        <v>0</v>
      </c>
      <c r="I6" s="15">
        <f>F6+H6</f>
        <v>0</v>
      </c>
    </row>
    <row r="7" spans="1:11" x14ac:dyDescent="0.3">
      <c r="A7" s="11" t="s">
        <v>6</v>
      </c>
      <c r="B7" s="12" t="s">
        <v>46</v>
      </c>
      <c r="C7" s="13">
        <v>5</v>
      </c>
      <c r="D7" s="13">
        <v>16</v>
      </c>
      <c r="E7" s="14"/>
      <c r="F7" s="15">
        <f>ROUND(C7*D7*E7,2)</f>
        <v>0</v>
      </c>
      <c r="G7" s="15">
        <v>23</v>
      </c>
      <c r="H7" s="15">
        <f>ROUND(F7*0.23,2)</f>
        <v>0</v>
      </c>
      <c r="I7" s="15">
        <f>F7+H7</f>
        <v>0</v>
      </c>
    </row>
    <row r="8" spans="1:11" x14ac:dyDescent="0.3">
      <c r="A8" s="11" t="s">
        <v>47</v>
      </c>
      <c r="B8" s="12" t="s">
        <v>46</v>
      </c>
      <c r="C8" s="13">
        <v>1</v>
      </c>
      <c r="D8" s="13">
        <v>16</v>
      </c>
      <c r="E8" s="32"/>
      <c r="F8" s="15">
        <f>ROUND(C8*D8*E8,2)</f>
        <v>0</v>
      </c>
      <c r="G8" s="15">
        <v>23</v>
      </c>
      <c r="H8" s="15">
        <f>ROUND(F8*0.23,2)</f>
        <v>0</v>
      </c>
      <c r="I8" s="15">
        <f>F8+H8</f>
        <v>0</v>
      </c>
    </row>
    <row r="9" spans="1:11" s="17" customFormat="1" x14ac:dyDescent="0.3">
      <c r="A9" s="40" t="s">
        <v>28</v>
      </c>
      <c r="B9" s="40"/>
      <c r="C9" s="40"/>
      <c r="D9" s="40"/>
      <c r="E9" s="40"/>
      <c r="F9" s="16">
        <f>SUM(F5:F8)</f>
        <v>0</v>
      </c>
      <c r="G9" s="16" t="s">
        <v>25</v>
      </c>
      <c r="H9" s="16">
        <f>SUM(H5:H8)</f>
        <v>0</v>
      </c>
      <c r="I9" s="16">
        <f>SUM(I5:I8)</f>
        <v>0</v>
      </c>
    </row>
    <row r="10" spans="1:11" x14ac:dyDescent="0.3">
      <c r="A10" s="18"/>
      <c r="B10" s="18"/>
      <c r="C10" s="18"/>
      <c r="D10" s="18"/>
      <c r="E10" s="18"/>
      <c r="F10" s="19"/>
      <c r="G10" s="19"/>
      <c r="H10" s="19"/>
      <c r="I10" s="19"/>
    </row>
    <row r="11" spans="1:11" s="17" customFormat="1" ht="9.6" customHeight="1" x14ac:dyDescent="0.3">
      <c r="A11" s="18" t="s">
        <v>16</v>
      </c>
      <c r="B11" s="20"/>
      <c r="C11" s="21"/>
      <c r="D11" s="21"/>
      <c r="E11" s="1"/>
      <c r="F11" s="6"/>
      <c r="G11" s="6"/>
      <c r="H11" s="6"/>
      <c r="I11" s="6"/>
    </row>
    <row r="12" spans="1:11" ht="40.799999999999997" x14ac:dyDescent="0.3">
      <c r="A12" s="7" t="s">
        <v>14</v>
      </c>
      <c r="B12" s="7" t="s">
        <v>3</v>
      </c>
      <c r="C12" s="43" t="s">
        <v>11</v>
      </c>
      <c r="D12" s="44"/>
      <c r="E12" s="7" t="s">
        <v>5</v>
      </c>
      <c r="F12" s="8" t="s">
        <v>15</v>
      </c>
      <c r="G12" s="7" t="s">
        <v>1</v>
      </c>
      <c r="H12" s="7" t="s">
        <v>9</v>
      </c>
      <c r="I12" s="7" t="s">
        <v>10</v>
      </c>
    </row>
    <row r="13" spans="1:11" x14ac:dyDescent="0.3">
      <c r="A13" s="9">
        <v>1</v>
      </c>
      <c r="B13" s="9">
        <v>2</v>
      </c>
      <c r="C13" s="41">
        <v>3</v>
      </c>
      <c r="D13" s="42"/>
      <c r="E13" s="9">
        <v>4</v>
      </c>
      <c r="F13" s="9">
        <v>5</v>
      </c>
      <c r="G13" s="9">
        <v>6</v>
      </c>
      <c r="H13" s="9">
        <v>7</v>
      </c>
      <c r="I13" s="9">
        <v>8</v>
      </c>
    </row>
    <row r="14" spans="1:11" x14ac:dyDescent="0.3">
      <c r="A14" s="11" t="s">
        <v>7</v>
      </c>
      <c r="B14" s="22" t="s">
        <v>46</v>
      </c>
      <c r="C14" s="51">
        <v>9109846</v>
      </c>
      <c r="D14" s="52"/>
      <c r="E14" s="36"/>
      <c r="F14" s="15">
        <f>ROUND(C14*E14,2)</f>
        <v>0</v>
      </c>
      <c r="G14" s="15">
        <v>23</v>
      </c>
      <c r="H14" s="15">
        <f>ROUND(F14*0.23,2)</f>
        <v>0</v>
      </c>
      <c r="I14" s="15">
        <f>F14+H14</f>
        <v>0</v>
      </c>
    </row>
    <row r="15" spans="1:11" x14ac:dyDescent="0.3">
      <c r="A15" s="46" t="s">
        <v>29</v>
      </c>
      <c r="B15" s="46"/>
      <c r="C15" s="46"/>
      <c r="D15" s="46"/>
      <c r="E15" s="46"/>
      <c r="F15" s="16">
        <f>SUM(F14:F14)</f>
        <v>0</v>
      </c>
      <c r="G15" s="16" t="s">
        <v>25</v>
      </c>
      <c r="H15" s="16">
        <f t="shared" ref="H15" si="0">ROUND(F15*0.23,2)</f>
        <v>0</v>
      </c>
      <c r="I15" s="16">
        <f t="shared" ref="I15" si="1">F15+H15</f>
        <v>0</v>
      </c>
    </row>
    <row r="16" spans="1:11" s="17" customFormat="1" ht="10.199999999999999" customHeight="1" x14ac:dyDescent="0.3">
      <c r="F16" s="19"/>
      <c r="G16" s="19"/>
      <c r="H16" s="19"/>
      <c r="I16" s="19"/>
    </row>
    <row r="17" spans="1:9" ht="16.8" customHeight="1" x14ac:dyDescent="0.3">
      <c r="A17" s="45" t="s">
        <v>30</v>
      </c>
      <c r="B17" s="45"/>
      <c r="C17" s="45"/>
      <c r="D17" s="45"/>
      <c r="E17" s="45"/>
      <c r="F17" s="45"/>
      <c r="G17" s="45"/>
      <c r="H17" s="45"/>
      <c r="I17" s="45"/>
    </row>
    <row r="18" spans="1:9" s="17" customFormat="1" ht="40.799999999999997" x14ac:dyDescent="0.3">
      <c r="A18" s="47" t="s">
        <v>44</v>
      </c>
      <c r="B18" s="47"/>
      <c r="C18" s="47"/>
      <c r="D18" s="47"/>
      <c r="E18" s="47"/>
      <c r="F18" s="8" t="s">
        <v>35</v>
      </c>
      <c r="G18" s="7" t="s">
        <v>1</v>
      </c>
      <c r="H18" s="7" t="s">
        <v>17</v>
      </c>
      <c r="I18" s="7" t="s">
        <v>18</v>
      </c>
    </row>
    <row r="19" spans="1:9" x14ac:dyDescent="0.3">
      <c r="A19" s="47"/>
      <c r="B19" s="47"/>
      <c r="C19" s="47"/>
      <c r="D19" s="47"/>
      <c r="E19" s="47"/>
      <c r="F19" s="9">
        <v>1</v>
      </c>
      <c r="G19" s="9">
        <v>2</v>
      </c>
      <c r="H19" s="9">
        <v>3</v>
      </c>
      <c r="I19" s="9">
        <v>4</v>
      </c>
    </row>
    <row r="20" spans="1:9" x14ac:dyDescent="0.3">
      <c r="A20" s="48" t="s">
        <v>34</v>
      </c>
      <c r="B20" s="45"/>
      <c r="C20" s="45"/>
      <c r="D20" s="45"/>
      <c r="E20" s="49"/>
      <c r="F20" s="16">
        <v>507770.97</v>
      </c>
      <c r="G20" s="16">
        <v>23</v>
      </c>
      <c r="H20" s="16">
        <f>ROUND(F20*0.23,2)</f>
        <v>116787.32</v>
      </c>
      <c r="I20" s="16">
        <f>F20+H20</f>
        <v>624558.29</v>
      </c>
    </row>
    <row r="21" spans="1:9" ht="10.199999999999999" customHeight="1" x14ac:dyDescent="0.3">
      <c r="A21" s="50" t="s">
        <v>45</v>
      </c>
      <c r="B21" s="50"/>
      <c r="C21" s="50"/>
      <c r="D21" s="50"/>
      <c r="E21" s="50"/>
      <c r="F21" s="50"/>
      <c r="G21" s="50"/>
      <c r="H21" s="50"/>
      <c r="I21" s="50"/>
    </row>
    <row r="22" spans="1:9" x14ac:dyDescent="0.3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20.399999999999999" customHeight="1" x14ac:dyDescent="0.3">
      <c r="A23" s="45" t="s">
        <v>31</v>
      </c>
      <c r="B23" s="45"/>
      <c r="C23" s="45"/>
      <c r="D23" s="45"/>
      <c r="E23" s="17"/>
      <c r="F23" s="17"/>
      <c r="G23" s="17"/>
      <c r="H23" s="17"/>
      <c r="I23" s="17"/>
    </row>
    <row r="24" spans="1:9" ht="30.6" x14ac:dyDescent="0.3">
      <c r="A24" s="47" t="s">
        <v>0</v>
      </c>
      <c r="B24" s="47"/>
      <c r="C24" s="47"/>
      <c r="D24" s="47"/>
      <c r="E24" s="47"/>
      <c r="F24" s="8" t="s">
        <v>19</v>
      </c>
      <c r="G24" s="7" t="s">
        <v>1</v>
      </c>
      <c r="H24" s="7" t="s">
        <v>20</v>
      </c>
      <c r="I24" s="7" t="s">
        <v>2</v>
      </c>
    </row>
    <row r="25" spans="1:9" x14ac:dyDescent="0.3">
      <c r="A25" s="60" t="s">
        <v>39</v>
      </c>
      <c r="B25" s="60"/>
      <c r="C25" s="60"/>
      <c r="D25" s="60"/>
      <c r="E25" s="60"/>
      <c r="F25" s="15">
        <f>F9</f>
        <v>0</v>
      </c>
      <c r="G25" s="15">
        <v>23</v>
      </c>
      <c r="H25" s="15">
        <f>H9</f>
        <v>0</v>
      </c>
      <c r="I25" s="15">
        <f>I9</f>
        <v>0</v>
      </c>
    </row>
    <row r="26" spans="1:9" x14ac:dyDescent="0.3">
      <c r="A26" s="60" t="s">
        <v>40</v>
      </c>
      <c r="B26" s="60"/>
      <c r="C26" s="60"/>
      <c r="D26" s="60"/>
      <c r="E26" s="60"/>
      <c r="F26" s="15">
        <f>F15</f>
        <v>0</v>
      </c>
      <c r="G26" s="15">
        <v>23</v>
      </c>
      <c r="H26" s="15">
        <f>H15</f>
        <v>0</v>
      </c>
      <c r="I26" s="15">
        <f>I15</f>
        <v>0</v>
      </c>
    </row>
    <row r="27" spans="1:9" x14ac:dyDescent="0.3">
      <c r="A27" s="60" t="s">
        <v>41</v>
      </c>
      <c r="B27" s="60"/>
      <c r="C27" s="60"/>
      <c r="D27" s="60"/>
      <c r="E27" s="60"/>
      <c r="F27" s="15">
        <f>F20</f>
        <v>507770.97</v>
      </c>
      <c r="G27" s="15">
        <v>23</v>
      </c>
      <c r="H27" s="15">
        <f>H20</f>
        <v>116787.32</v>
      </c>
      <c r="I27" s="15">
        <f>I20</f>
        <v>624558.29</v>
      </c>
    </row>
    <row r="28" spans="1:9" x14ac:dyDescent="0.3">
      <c r="A28" s="65" t="s">
        <v>32</v>
      </c>
      <c r="B28" s="66"/>
      <c r="C28" s="66"/>
      <c r="D28" s="66"/>
      <c r="E28" s="67"/>
      <c r="F28" s="16">
        <f>SUM(F25:F27)</f>
        <v>507770.97</v>
      </c>
      <c r="G28" s="16" t="s">
        <v>25</v>
      </c>
      <c r="H28" s="16">
        <f>SUM(H25:H27)</f>
        <v>116787.32</v>
      </c>
      <c r="I28" s="16">
        <f>SUM(I25:I27)</f>
        <v>624558.29</v>
      </c>
    </row>
    <row r="29" spans="1:9" x14ac:dyDescent="0.3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0.199999999999999" customHeight="1" x14ac:dyDescent="0.3">
      <c r="A30" s="61" t="s">
        <v>33</v>
      </c>
      <c r="B30" s="61"/>
      <c r="C30" s="61"/>
      <c r="D30" s="61"/>
      <c r="E30" s="61"/>
      <c r="F30" s="61"/>
      <c r="G30" s="61"/>
      <c r="H30" s="61"/>
      <c r="I30" s="61"/>
    </row>
    <row r="31" spans="1:9" ht="51" x14ac:dyDescent="0.3">
      <c r="A31" s="62" t="s">
        <v>21</v>
      </c>
      <c r="B31" s="63"/>
      <c r="C31" s="64"/>
      <c r="D31" s="23" t="s">
        <v>22</v>
      </c>
      <c r="E31" s="24" t="s">
        <v>23</v>
      </c>
      <c r="F31" s="8" t="s">
        <v>24</v>
      </c>
      <c r="G31" s="7" t="s">
        <v>1</v>
      </c>
      <c r="H31" s="7" t="s">
        <v>4</v>
      </c>
      <c r="I31" s="7" t="s">
        <v>2</v>
      </c>
    </row>
    <row r="32" spans="1:9" x14ac:dyDescent="0.3">
      <c r="A32" s="25" t="s">
        <v>26</v>
      </c>
      <c r="B32" s="26"/>
      <c r="C32" s="27"/>
      <c r="D32" s="28">
        <f>ROUND(C14*0.1,0)</f>
        <v>910985</v>
      </c>
      <c r="E32" s="37"/>
      <c r="F32" s="29">
        <f>ROUND(D32*E32,2)</f>
        <v>0</v>
      </c>
      <c r="G32" s="15">
        <v>23</v>
      </c>
      <c r="H32" s="15">
        <f>ROUND(F32*0.23,2)</f>
        <v>0</v>
      </c>
      <c r="I32" s="15">
        <f>F32+H32</f>
        <v>0</v>
      </c>
    </row>
    <row r="33" spans="1:9" x14ac:dyDescent="0.3">
      <c r="A33" s="30"/>
      <c r="B33" s="30"/>
      <c r="C33" s="30"/>
      <c r="D33" s="30"/>
      <c r="E33" s="30"/>
      <c r="F33" s="30"/>
      <c r="G33" s="30"/>
      <c r="H33" s="30"/>
      <c r="I33" s="30"/>
    </row>
    <row r="34" spans="1:9" x14ac:dyDescent="0.3">
      <c r="A34" s="30" t="s">
        <v>42</v>
      </c>
      <c r="B34" s="30"/>
      <c r="C34" s="30"/>
      <c r="D34" s="30"/>
      <c r="E34" s="30"/>
      <c r="F34" s="31"/>
      <c r="G34" s="30"/>
      <c r="H34" s="30"/>
      <c r="I34" s="30"/>
    </row>
    <row r="35" spans="1:9" ht="20.399999999999999" x14ac:dyDescent="0.3">
      <c r="A35" s="54" t="s">
        <v>36</v>
      </c>
      <c r="B35" s="55"/>
      <c r="C35" s="55"/>
      <c r="D35" s="55"/>
      <c r="E35" s="56"/>
      <c r="F35" s="8" t="s">
        <v>37</v>
      </c>
      <c r="G35" s="7" t="s">
        <v>1</v>
      </c>
      <c r="H35" s="7" t="s">
        <v>4</v>
      </c>
      <c r="I35" s="7" t="s">
        <v>38</v>
      </c>
    </row>
    <row r="36" spans="1:9" x14ac:dyDescent="0.3">
      <c r="A36" s="57"/>
      <c r="B36" s="58"/>
      <c r="C36" s="58"/>
      <c r="D36" s="58"/>
      <c r="E36" s="59"/>
      <c r="F36" s="29">
        <f>F28+F32</f>
        <v>507770.97</v>
      </c>
      <c r="G36" s="38">
        <v>23</v>
      </c>
      <c r="H36" s="29">
        <f>H28+H32</f>
        <v>116787.32</v>
      </c>
      <c r="I36" s="29">
        <f>I28+I32</f>
        <v>624558.29</v>
      </c>
    </row>
    <row r="38" spans="1:9" ht="40.799999999999997" customHeight="1" x14ac:dyDescent="0.3">
      <c r="A38" s="53" t="s">
        <v>43</v>
      </c>
      <c r="B38" s="53"/>
      <c r="C38" s="53"/>
      <c r="D38" s="53"/>
      <c r="E38" s="53"/>
      <c r="F38" s="53"/>
      <c r="G38" s="53"/>
      <c r="H38" s="53"/>
      <c r="I38" s="53"/>
    </row>
  </sheetData>
  <mergeCells count="21">
    <mergeCell ref="A38:I38"/>
    <mergeCell ref="A35:E36"/>
    <mergeCell ref="A23:D23"/>
    <mergeCell ref="A25:E25"/>
    <mergeCell ref="A26:E26"/>
    <mergeCell ref="A30:I30"/>
    <mergeCell ref="A31:C31"/>
    <mergeCell ref="A27:E27"/>
    <mergeCell ref="A28:E28"/>
    <mergeCell ref="A24:E24"/>
    <mergeCell ref="A15:E15"/>
    <mergeCell ref="A18:E19"/>
    <mergeCell ref="A20:E20"/>
    <mergeCell ref="A21:I21"/>
    <mergeCell ref="C14:D14"/>
    <mergeCell ref="A17:I17"/>
    <mergeCell ref="A1:I1"/>
    <mergeCell ref="A9:E9"/>
    <mergeCell ref="C13:D13"/>
    <mergeCell ref="C12:D12"/>
    <mergeCell ref="A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2015-06-05T18:19:34Z</dcterms:created>
  <dcterms:modified xsi:type="dcterms:W3CDTF">2023-04-07T07:17:07Z</dcterms:modified>
</cp:coreProperties>
</file>