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10.62.53.250\2295\ZAMÓWIENIA PUBLICZNE\Udostepniony\PRZETARGI 2021\54 ART. KANCELARYJNO-BIUROWE\na stronkę\"/>
    </mc:Choice>
  </mc:AlternateContent>
  <xr:revisionPtr revIDLastSave="0" documentId="13_ncr:1_{9B71CE4E-A637-47E5-8BEE-169A736B494F}" xr6:coauthVersionLast="36" xr6:coauthVersionMax="36" xr10:uidLastSave="{00000000-0000-0000-0000-000000000000}"/>
  <bookViews>
    <workbookView xWindow="0" yWindow="0" windowWidth="28800" windowHeight="11775" xr2:uid="{00000000-000D-0000-FFFF-FFFF00000000}"/>
  </bookViews>
  <sheets>
    <sheet name="nowe_2021" sheetId="1" r:id="rId1"/>
  </sheets>
  <calcPr calcId="191029"/>
</workbook>
</file>

<file path=xl/calcChain.xml><?xml version="1.0" encoding="utf-8"?>
<calcChain xmlns="http://schemas.openxmlformats.org/spreadsheetml/2006/main">
  <c r="F245" i="1" l="1"/>
  <c r="G245" i="1" s="1"/>
  <c r="F244" i="1"/>
  <c r="G244" i="1" s="1"/>
  <c r="H244" i="1" s="1"/>
  <c r="F243" i="1"/>
  <c r="G243" i="1" s="1"/>
  <c r="F242" i="1"/>
  <c r="G242" i="1" s="1"/>
  <c r="H242" i="1" s="1"/>
  <c r="F241" i="1"/>
  <c r="G241" i="1" s="1"/>
  <c r="F240" i="1"/>
  <c r="G240" i="1" s="1"/>
  <c r="H240" i="1" s="1"/>
  <c r="F239" i="1"/>
  <c r="G239" i="1" s="1"/>
  <c r="F238" i="1"/>
  <c r="G238" i="1" s="1"/>
  <c r="H238" i="1" s="1"/>
  <c r="F237" i="1"/>
  <c r="G237" i="1" s="1"/>
  <c r="F236" i="1"/>
  <c r="G236" i="1" s="1"/>
  <c r="H236" i="1" s="1"/>
  <c r="F235" i="1"/>
  <c r="G235" i="1" s="1"/>
  <c r="F234" i="1"/>
  <c r="G234" i="1" s="1"/>
  <c r="H234" i="1" s="1"/>
  <c r="F233" i="1"/>
  <c r="G233" i="1" s="1"/>
  <c r="F232" i="1"/>
  <c r="G232" i="1" s="1"/>
  <c r="H232" i="1" s="1"/>
  <c r="F231" i="1"/>
  <c r="G231" i="1" s="1"/>
  <c r="F230" i="1"/>
  <c r="G230" i="1" s="1"/>
  <c r="H230" i="1" s="1"/>
  <c r="F229" i="1"/>
  <c r="G229" i="1" s="1"/>
  <c r="F228" i="1"/>
  <c r="G228" i="1" s="1"/>
  <c r="H228" i="1" s="1"/>
  <c r="F227" i="1"/>
  <c r="G227" i="1" s="1"/>
  <c r="F226" i="1"/>
  <c r="G226" i="1" s="1"/>
  <c r="H226" i="1" s="1"/>
  <c r="F225" i="1"/>
  <c r="G225" i="1" s="1"/>
  <c r="F224" i="1"/>
  <c r="G224" i="1" s="1"/>
  <c r="H224" i="1" s="1"/>
  <c r="F223" i="1"/>
  <c r="G223" i="1" s="1"/>
  <c r="F222" i="1"/>
  <c r="G222" i="1" s="1"/>
  <c r="H222" i="1" s="1"/>
  <c r="F221" i="1"/>
  <c r="G221" i="1" s="1"/>
  <c r="F220" i="1"/>
  <c r="G220" i="1" s="1"/>
  <c r="H220" i="1" s="1"/>
  <c r="F219" i="1"/>
  <c r="G219" i="1" s="1"/>
  <c r="F218" i="1"/>
  <c r="G218" i="1" s="1"/>
  <c r="H218" i="1" s="1"/>
  <c r="F217" i="1"/>
  <c r="G217" i="1" s="1"/>
  <c r="F216" i="1"/>
  <c r="G216" i="1" s="1"/>
  <c r="H216" i="1" s="1"/>
  <c r="F215" i="1"/>
  <c r="G215" i="1" s="1"/>
  <c r="F214" i="1"/>
  <c r="G214" i="1" s="1"/>
  <c r="H214" i="1" s="1"/>
  <c r="F213" i="1"/>
  <c r="F212" i="1"/>
  <c r="G212" i="1" s="1"/>
  <c r="H212" i="1" s="1"/>
  <c r="F209" i="1"/>
  <c r="G209" i="1" s="1"/>
  <c r="H209" i="1" s="1"/>
  <c r="F208" i="1"/>
  <c r="G208" i="1" s="1"/>
  <c r="F207" i="1"/>
  <c r="G207" i="1" s="1"/>
  <c r="H207" i="1" s="1"/>
  <c r="F206" i="1"/>
  <c r="G206" i="1" s="1"/>
  <c r="F203" i="1"/>
  <c r="G203" i="1" s="1"/>
  <c r="F202" i="1"/>
  <c r="G202" i="1" s="1"/>
  <c r="H202" i="1" s="1"/>
  <c r="F201" i="1"/>
  <c r="G201" i="1" s="1"/>
  <c r="F200" i="1"/>
  <c r="G200" i="1" s="1"/>
  <c r="H200" i="1" s="1"/>
  <c r="F199" i="1"/>
  <c r="G199" i="1" s="1"/>
  <c r="F198" i="1"/>
  <c r="G198" i="1" s="1"/>
  <c r="H198" i="1" s="1"/>
  <c r="F197" i="1"/>
  <c r="G197" i="1" s="1"/>
  <c r="F196" i="1"/>
  <c r="G196" i="1" s="1"/>
  <c r="H196" i="1" s="1"/>
  <c r="F195" i="1"/>
  <c r="F192" i="1"/>
  <c r="G192" i="1" s="1"/>
  <c r="F191" i="1"/>
  <c r="G191" i="1" s="1"/>
  <c r="H191" i="1" s="1"/>
  <c r="F190" i="1"/>
  <c r="G190" i="1" s="1"/>
  <c r="G189" i="1"/>
  <c r="F189" i="1"/>
  <c r="F188" i="1"/>
  <c r="G188" i="1" s="1"/>
  <c r="F187" i="1"/>
  <c r="F183" i="1"/>
  <c r="F182" i="1"/>
  <c r="G182" i="1" s="1"/>
  <c r="G181" i="1"/>
  <c r="H181" i="1" s="1"/>
  <c r="F180" i="1"/>
  <c r="G180" i="1" s="1"/>
  <c r="F179" i="1"/>
  <c r="G179" i="1" s="1"/>
  <c r="F178" i="1"/>
  <c r="G178" i="1" s="1"/>
  <c r="F177" i="1"/>
  <c r="G177" i="1" s="1"/>
  <c r="F176" i="1"/>
  <c r="G176" i="1" s="1"/>
  <c r="G175" i="1"/>
  <c r="F175" i="1"/>
  <c r="G174" i="1"/>
  <c r="F174" i="1"/>
  <c r="F173" i="1"/>
  <c r="G173" i="1" s="1"/>
  <c r="F172" i="1"/>
  <c r="G172" i="1" s="1"/>
  <c r="F171" i="1"/>
  <c r="F170" i="1"/>
  <c r="F169" i="1"/>
  <c r="F168" i="1"/>
  <c r="G168" i="1" s="1"/>
  <c r="F167" i="1"/>
  <c r="F166" i="1"/>
  <c r="F165" i="1"/>
  <c r="F164" i="1"/>
  <c r="G164" i="1" s="1"/>
  <c r="F163" i="1"/>
  <c r="F162" i="1"/>
  <c r="F161" i="1"/>
  <c r="F160" i="1"/>
  <c r="G160" i="1" s="1"/>
  <c r="F159" i="1"/>
  <c r="F158" i="1"/>
  <c r="F157" i="1"/>
  <c r="F156" i="1"/>
  <c r="G156" i="1" s="1"/>
  <c r="F155" i="1"/>
  <c r="F154" i="1"/>
  <c r="F153" i="1"/>
  <c r="F152" i="1"/>
  <c r="G152" i="1" s="1"/>
  <c r="F149" i="1"/>
  <c r="G149" i="1" s="1"/>
  <c r="F148" i="1"/>
  <c r="F147" i="1"/>
  <c r="F146" i="1"/>
  <c r="F145" i="1"/>
  <c r="G145" i="1" s="1"/>
  <c r="F144" i="1"/>
  <c r="F141" i="1"/>
  <c r="G141" i="1" s="1"/>
  <c r="F140" i="1"/>
  <c r="G140" i="1" s="1"/>
  <c r="F139" i="1"/>
  <c r="G139" i="1" s="1"/>
  <c r="F138" i="1"/>
  <c r="G138" i="1" s="1"/>
  <c r="F137" i="1"/>
  <c r="G137" i="1" s="1"/>
  <c r="F136" i="1"/>
  <c r="G136" i="1" s="1"/>
  <c r="F135" i="1"/>
  <c r="G135" i="1" s="1"/>
  <c r="F134" i="1"/>
  <c r="G134" i="1" s="1"/>
  <c r="F133" i="1"/>
  <c r="G133" i="1" s="1"/>
  <c r="F132" i="1"/>
  <c r="G132" i="1" s="1"/>
  <c r="F131" i="1"/>
  <c r="G131" i="1" s="1"/>
  <c r="F130" i="1"/>
  <c r="G130" i="1" s="1"/>
  <c r="F129" i="1"/>
  <c r="G129" i="1" s="1"/>
  <c r="F128" i="1"/>
  <c r="G128" i="1" s="1"/>
  <c r="F127" i="1"/>
  <c r="G127" i="1" s="1"/>
  <c r="F126" i="1"/>
  <c r="G126" i="1" s="1"/>
  <c r="F125" i="1"/>
  <c r="G125" i="1" s="1"/>
  <c r="F124" i="1"/>
  <c r="G124" i="1" s="1"/>
  <c r="G123" i="1"/>
  <c r="F123" i="1"/>
  <c r="H123" i="1" s="1"/>
  <c r="F122" i="1"/>
  <c r="F121" i="1"/>
  <c r="F120" i="1"/>
  <c r="G120" i="1" s="1"/>
  <c r="F117" i="1"/>
  <c r="G117" i="1" s="1"/>
  <c r="F116" i="1"/>
  <c r="F115" i="1"/>
  <c r="F114" i="1"/>
  <c r="F113" i="1"/>
  <c r="G113" i="1" s="1"/>
  <c r="F112" i="1"/>
  <c r="F111" i="1"/>
  <c r="F110" i="1"/>
  <c r="F109" i="1"/>
  <c r="G109" i="1" s="1"/>
  <c r="F108" i="1"/>
  <c r="F107" i="1"/>
  <c r="F106" i="1"/>
  <c r="F103" i="1"/>
  <c r="G103" i="1" s="1"/>
  <c r="F102" i="1"/>
  <c r="G102" i="1" s="1"/>
  <c r="F101" i="1"/>
  <c r="G101" i="1" s="1"/>
  <c r="F100" i="1"/>
  <c r="G100" i="1" s="1"/>
  <c r="F99" i="1"/>
  <c r="G99" i="1" s="1"/>
  <c r="F98" i="1"/>
  <c r="G98" i="1" s="1"/>
  <c r="F97" i="1"/>
  <c r="F96" i="1"/>
  <c r="G96" i="1" s="1"/>
  <c r="F95" i="1"/>
  <c r="G95" i="1" s="1"/>
  <c r="F94" i="1"/>
  <c r="G94" i="1" s="1"/>
  <c r="F93" i="1"/>
  <c r="F92" i="1"/>
  <c r="G92" i="1" s="1"/>
  <c r="F91" i="1"/>
  <c r="G91" i="1" s="1"/>
  <c r="F90" i="1"/>
  <c r="G90" i="1" s="1"/>
  <c r="F89" i="1"/>
  <c r="F88" i="1"/>
  <c r="F87" i="1"/>
  <c r="G87" i="1" s="1"/>
  <c r="F86" i="1"/>
  <c r="F85" i="1"/>
  <c r="F84" i="1"/>
  <c r="F83" i="1"/>
  <c r="G83" i="1" s="1"/>
  <c r="F82" i="1"/>
  <c r="F81" i="1"/>
  <c r="F80" i="1"/>
  <c r="F79" i="1"/>
  <c r="G79" i="1" s="1"/>
  <c r="F78" i="1"/>
  <c r="F77" i="1"/>
  <c r="F76" i="1"/>
  <c r="F75" i="1"/>
  <c r="G75" i="1" s="1"/>
  <c r="F74" i="1"/>
  <c r="F73" i="1"/>
  <c r="F72" i="1"/>
  <c r="F71" i="1"/>
  <c r="G71" i="1" s="1"/>
  <c r="F70" i="1"/>
  <c r="F69" i="1"/>
  <c r="F68" i="1"/>
  <c r="F67" i="1"/>
  <c r="G67" i="1" s="1"/>
  <c r="F66" i="1"/>
  <c r="F65" i="1"/>
  <c r="F64" i="1"/>
  <c r="F63" i="1"/>
  <c r="G63" i="1" s="1"/>
  <c r="F62" i="1"/>
  <c r="F61" i="1"/>
  <c r="F60" i="1"/>
  <c r="F59" i="1"/>
  <c r="G59" i="1" s="1"/>
  <c r="F58" i="1"/>
  <c r="F57" i="1"/>
  <c r="F56" i="1"/>
  <c r="F55" i="1"/>
  <c r="G55" i="1" s="1"/>
  <c r="F54" i="1"/>
  <c r="F53" i="1"/>
  <c r="F52" i="1"/>
  <c r="F51" i="1"/>
  <c r="G51" i="1" s="1"/>
  <c r="F50" i="1"/>
  <c r="F49" i="1"/>
  <c r="F48" i="1"/>
  <c r="G48" i="1" s="1"/>
  <c r="F47" i="1"/>
  <c r="G47" i="1" s="1"/>
  <c r="F44" i="1"/>
  <c r="G44" i="1" s="1"/>
  <c r="F43" i="1"/>
  <c r="G43" i="1" s="1"/>
  <c r="F42" i="1"/>
  <c r="F41" i="1"/>
  <c r="F40" i="1"/>
  <c r="G40" i="1" s="1"/>
  <c r="F39" i="1"/>
  <c r="G39" i="1" s="1"/>
  <c r="F38" i="1"/>
  <c r="F37" i="1"/>
  <c r="G37" i="1" s="1"/>
  <c r="F36" i="1"/>
  <c r="G36" i="1" s="1"/>
  <c r="F35" i="1"/>
  <c r="F34" i="1"/>
  <c r="F33" i="1"/>
  <c r="G33" i="1" s="1"/>
  <c r="F32" i="1"/>
  <c r="G32" i="1" s="1"/>
  <c r="F31" i="1"/>
  <c r="F30" i="1"/>
  <c r="F29" i="1"/>
  <c r="G29" i="1" s="1"/>
  <c r="F28" i="1"/>
  <c r="G28" i="1" s="1"/>
  <c r="F27" i="1"/>
  <c r="G27" i="1" s="1"/>
  <c r="F24" i="1"/>
  <c r="F23" i="1"/>
  <c r="G23" i="1" s="1"/>
  <c r="F22" i="1"/>
  <c r="G22" i="1" s="1"/>
  <c r="F21" i="1"/>
  <c r="F20" i="1"/>
  <c r="G20" i="1" s="1"/>
  <c r="F19" i="1"/>
  <c r="G19" i="1" s="1"/>
  <c r="F18" i="1"/>
  <c r="F17" i="1"/>
  <c r="F16" i="1"/>
  <c r="F15" i="1"/>
  <c r="G15" i="1" s="1"/>
  <c r="F14" i="1"/>
  <c r="G14" i="1" s="1"/>
  <c r="F13" i="1"/>
  <c r="F12" i="1"/>
  <c r="G12" i="1" s="1"/>
  <c r="F11" i="1"/>
  <c r="G11" i="1" s="1"/>
  <c r="F10" i="1"/>
  <c r="F9" i="1"/>
  <c r="F8" i="1"/>
  <c r="G8" i="1" s="1"/>
  <c r="F25" i="1" l="1"/>
  <c r="F250" i="1" s="1"/>
  <c r="H175" i="1"/>
  <c r="H174" i="1"/>
  <c r="F193" i="1"/>
  <c r="F257" i="1" s="1"/>
  <c r="G257" i="1" s="1"/>
  <c r="H257" i="1" s="1"/>
  <c r="H99" i="1"/>
  <c r="H101" i="1"/>
  <c r="H103" i="1"/>
  <c r="G210" i="1"/>
  <c r="G9" i="1"/>
  <c r="H9" i="1" s="1"/>
  <c r="H11" i="1"/>
  <c r="G13" i="1"/>
  <c r="H13" i="1" s="1"/>
  <c r="H15" i="1"/>
  <c r="G17" i="1"/>
  <c r="H17" i="1" s="1"/>
  <c r="H19" i="1"/>
  <c r="G21" i="1"/>
  <c r="H21" i="1" s="1"/>
  <c r="H23" i="1"/>
  <c r="H28" i="1"/>
  <c r="G30" i="1"/>
  <c r="H30" i="1" s="1"/>
  <c r="H32" i="1"/>
  <c r="G34" i="1"/>
  <c r="H34" i="1" s="1"/>
  <c r="H36" i="1"/>
  <c r="G38" i="1"/>
  <c r="H38" i="1" s="1"/>
  <c r="H40" i="1"/>
  <c r="G42" i="1"/>
  <c r="H42" i="1" s="1"/>
  <c r="H44" i="1"/>
  <c r="G49" i="1"/>
  <c r="H49" i="1" s="1"/>
  <c r="H51" i="1"/>
  <c r="G53" i="1"/>
  <c r="H53" i="1" s="1"/>
  <c r="H55" i="1"/>
  <c r="G57" i="1"/>
  <c r="H57" i="1" s="1"/>
  <c r="H59" i="1"/>
  <c r="G61" i="1"/>
  <c r="H61" i="1" s="1"/>
  <c r="H63" i="1"/>
  <c r="G65" i="1"/>
  <c r="H65" i="1" s="1"/>
  <c r="H67" i="1"/>
  <c r="G69" i="1"/>
  <c r="H69" i="1" s="1"/>
  <c r="H71" i="1"/>
  <c r="G73" i="1"/>
  <c r="H73" i="1" s="1"/>
  <c r="H75" i="1"/>
  <c r="G77" i="1"/>
  <c r="H77" i="1" s="1"/>
  <c r="H79" i="1"/>
  <c r="G81" i="1"/>
  <c r="H81" i="1" s="1"/>
  <c r="H83" i="1"/>
  <c r="G85" i="1"/>
  <c r="H85" i="1" s="1"/>
  <c r="H87" i="1"/>
  <c r="G89" i="1"/>
  <c r="H89" i="1" s="1"/>
  <c r="H91" i="1"/>
  <c r="G93" i="1"/>
  <c r="H93" i="1" s="1"/>
  <c r="H95" i="1"/>
  <c r="G97" i="1"/>
  <c r="H97" i="1" s="1"/>
  <c r="G107" i="1"/>
  <c r="H107" i="1" s="1"/>
  <c r="H109" i="1"/>
  <c r="G111" i="1"/>
  <c r="H111" i="1" s="1"/>
  <c r="H113" i="1"/>
  <c r="G115" i="1"/>
  <c r="H115" i="1" s="1"/>
  <c r="H117" i="1"/>
  <c r="G122" i="1"/>
  <c r="H122" i="1" s="1"/>
  <c r="H125" i="1"/>
  <c r="H127" i="1"/>
  <c r="H129" i="1"/>
  <c r="H131" i="1"/>
  <c r="H133" i="1"/>
  <c r="H135" i="1"/>
  <c r="H137" i="1"/>
  <c r="H139" i="1"/>
  <c r="H141" i="1"/>
  <c r="H145" i="1"/>
  <c r="G147" i="1"/>
  <c r="H147" i="1" s="1"/>
  <c r="H149" i="1"/>
  <c r="H152" i="1"/>
  <c r="G154" i="1"/>
  <c r="H154" i="1" s="1"/>
  <c r="H156" i="1"/>
  <c r="G158" i="1"/>
  <c r="H158" i="1" s="1"/>
  <c r="H160" i="1"/>
  <c r="G162" i="1"/>
  <c r="H162" i="1" s="1"/>
  <c r="H164" i="1"/>
  <c r="G166" i="1"/>
  <c r="H166" i="1" s="1"/>
  <c r="H168" i="1"/>
  <c r="G170" i="1"/>
  <c r="H170" i="1" s="1"/>
  <c r="H172" i="1"/>
  <c r="H177" i="1"/>
  <c r="H179" i="1"/>
  <c r="G183" i="1"/>
  <c r="H183" i="1" s="1"/>
  <c r="G187" i="1"/>
  <c r="G193" i="1" s="1"/>
  <c r="H189" i="1"/>
  <c r="H197" i="1"/>
  <c r="H199" i="1"/>
  <c r="H201" i="1"/>
  <c r="H203" i="1"/>
  <c r="G25" i="1"/>
  <c r="H25" i="1" s="1"/>
  <c r="H8" i="1"/>
  <c r="H12" i="1"/>
  <c r="H14" i="1"/>
  <c r="H20" i="1"/>
  <c r="H22" i="1"/>
  <c r="H27" i="1"/>
  <c r="H29" i="1"/>
  <c r="H33" i="1"/>
  <c r="H37" i="1"/>
  <c r="H39" i="1"/>
  <c r="H43" i="1"/>
  <c r="F45" i="1"/>
  <c r="H48" i="1"/>
  <c r="G10" i="1"/>
  <c r="H10" i="1" s="1"/>
  <c r="G16" i="1"/>
  <c r="H16" i="1" s="1"/>
  <c r="G18" i="1"/>
  <c r="H18" i="1" s="1"/>
  <c r="G24" i="1"/>
  <c r="H24" i="1" s="1"/>
  <c r="G31" i="1"/>
  <c r="H31" i="1" s="1"/>
  <c r="G35" i="1"/>
  <c r="H35" i="1" s="1"/>
  <c r="G41" i="1"/>
  <c r="H41" i="1" s="1"/>
  <c r="F104" i="1"/>
  <c r="H47" i="1"/>
  <c r="G50" i="1"/>
  <c r="H50" i="1" s="1"/>
  <c r="G52" i="1"/>
  <c r="H52" i="1" s="1"/>
  <c r="G54" i="1"/>
  <c r="H54" i="1" s="1"/>
  <c r="G56" i="1"/>
  <c r="H56" i="1" s="1"/>
  <c r="G58" i="1"/>
  <c r="H58" i="1" s="1"/>
  <c r="G60" i="1"/>
  <c r="H60" i="1" s="1"/>
  <c r="G62" i="1"/>
  <c r="H62" i="1" s="1"/>
  <c r="G64" i="1"/>
  <c r="H64" i="1" s="1"/>
  <c r="G66" i="1"/>
  <c r="H66" i="1" s="1"/>
  <c r="G68" i="1"/>
  <c r="H68" i="1" s="1"/>
  <c r="G70" i="1"/>
  <c r="H70" i="1" s="1"/>
  <c r="G72" i="1"/>
  <c r="H72" i="1" s="1"/>
  <c r="G74" i="1"/>
  <c r="H74" i="1" s="1"/>
  <c r="G76" i="1"/>
  <c r="H76" i="1" s="1"/>
  <c r="G78" i="1"/>
  <c r="H78" i="1" s="1"/>
  <c r="G80" i="1"/>
  <c r="H80" i="1" s="1"/>
  <c r="G82" i="1"/>
  <c r="H82" i="1" s="1"/>
  <c r="G84" i="1"/>
  <c r="H84" i="1" s="1"/>
  <c r="G86" i="1"/>
  <c r="H86" i="1" s="1"/>
  <c r="G88" i="1"/>
  <c r="H88" i="1" s="1"/>
  <c r="H90" i="1"/>
  <c r="H92" i="1"/>
  <c r="H94" i="1"/>
  <c r="H96" i="1"/>
  <c r="H98" i="1"/>
  <c r="G108" i="1"/>
  <c r="H108" i="1" s="1"/>
  <c r="G112" i="1"/>
  <c r="H112" i="1" s="1"/>
  <c r="G116" i="1"/>
  <c r="H116" i="1" s="1"/>
  <c r="F142" i="1"/>
  <c r="F254" i="1" s="1"/>
  <c r="G121" i="1"/>
  <c r="H121" i="1" s="1"/>
  <c r="G144" i="1"/>
  <c r="H144" i="1"/>
  <c r="G148" i="1"/>
  <c r="H148" i="1" s="1"/>
  <c r="G153" i="1"/>
  <c r="H153" i="1" s="1"/>
  <c r="F256" i="1"/>
  <c r="G157" i="1"/>
  <c r="H157" i="1" s="1"/>
  <c r="G161" i="1"/>
  <c r="H161" i="1" s="1"/>
  <c r="G165" i="1"/>
  <c r="H165" i="1" s="1"/>
  <c r="G169" i="1"/>
  <c r="H169" i="1" s="1"/>
  <c r="G106" i="1"/>
  <c r="H106" i="1" s="1"/>
  <c r="G110" i="1"/>
  <c r="H110" i="1" s="1"/>
  <c r="G114" i="1"/>
  <c r="H114" i="1" s="1"/>
  <c r="F118" i="1"/>
  <c r="G146" i="1"/>
  <c r="H146" i="1" s="1"/>
  <c r="F150" i="1"/>
  <c r="F255" i="1" s="1"/>
  <c r="G155" i="1"/>
  <c r="H155" i="1" s="1"/>
  <c r="G159" i="1"/>
  <c r="H159" i="1" s="1"/>
  <c r="G163" i="1"/>
  <c r="H163" i="1" s="1"/>
  <c r="G167" i="1"/>
  <c r="H167" i="1" s="1"/>
  <c r="G171" i="1"/>
  <c r="H171" i="1" s="1"/>
  <c r="H100" i="1"/>
  <c r="H102" i="1"/>
  <c r="H124" i="1"/>
  <c r="H126" i="1"/>
  <c r="H128" i="1"/>
  <c r="H130" i="1"/>
  <c r="H132" i="1"/>
  <c r="H134" i="1"/>
  <c r="H136" i="1"/>
  <c r="H138" i="1"/>
  <c r="H140" i="1"/>
  <c r="H173" i="1"/>
  <c r="H176" i="1"/>
  <c r="H178" i="1"/>
  <c r="H180" i="1"/>
  <c r="H182" i="1"/>
  <c r="H188" i="1"/>
  <c r="H190" i="1"/>
  <c r="H192" i="1"/>
  <c r="F204" i="1"/>
  <c r="F258" i="1" s="1"/>
  <c r="G195" i="1"/>
  <c r="H206" i="1"/>
  <c r="H208" i="1"/>
  <c r="H215" i="1"/>
  <c r="H217" i="1"/>
  <c r="H219" i="1"/>
  <c r="H221" i="1"/>
  <c r="H223" i="1"/>
  <c r="H225" i="1"/>
  <c r="H227" i="1"/>
  <c r="H229" i="1"/>
  <c r="H231" i="1"/>
  <c r="H233" i="1"/>
  <c r="H235" i="1"/>
  <c r="H237" i="1"/>
  <c r="H239" i="1"/>
  <c r="H241" i="1"/>
  <c r="H243" i="1"/>
  <c r="H245" i="1"/>
  <c r="F210" i="1"/>
  <c r="F259" i="1" s="1"/>
  <c r="F246" i="1"/>
  <c r="F260" i="1" s="1"/>
  <c r="G213" i="1"/>
  <c r="G246" i="1" s="1"/>
  <c r="H120" i="1"/>
  <c r="H187" i="1" l="1"/>
  <c r="H193" i="1"/>
  <c r="H213" i="1"/>
  <c r="H246" i="1" s="1"/>
  <c r="G142" i="1"/>
  <c r="G260" i="1"/>
  <c r="H260" i="1" s="1"/>
  <c r="H195" i="1"/>
  <c r="H204" i="1" s="1"/>
  <c r="G204" i="1"/>
  <c r="H150" i="1"/>
  <c r="H142" i="1"/>
  <c r="G259" i="1"/>
  <c r="H259" i="1" s="1"/>
  <c r="H210" i="1"/>
  <c r="G258" i="1"/>
  <c r="H258" i="1" s="1"/>
  <c r="G255" i="1"/>
  <c r="H255" i="1" s="1"/>
  <c r="F253" i="1"/>
  <c r="G118" i="1"/>
  <c r="H118" i="1" s="1"/>
  <c r="G256" i="1"/>
  <c r="H256" i="1" s="1"/>
  <c r="G150" i="1"/>
  <c r="F252" i="1"/>
  <c r="G104" i="1"/>
  <c r="H104" i="1" s="1"/>
  <c r="F251" i="1"/>
  <c r="G45" i="1"/>
  <c r="H45" i="1" s="1"/>
  <c r="G254" i="1"/>
  <c r="H254" i="1" s="1"/>
  <c r="G250" i="1"/>
  <c r="H250" i="1" s="1"/>
  <c r="F261" i="1" l="1"/>
  <c r="G253" i="1"/>
  <c r="H253" i="1" s="1"/>
  <c r="G251" i="1"/>
  <c r="H251" i="1" s="1"/>
  <c r="G252" i="1"/>
  <c r="H252" i="1" s="1"/>
  <c r="G261" i="1" l="1"/>
  <c r="H261" i="1"/>
</calcChain>
</file>

<file path=xl/sharedStrings.xml><?xml version="1.0" encoding="utf-8"?>
<sst xmlns="http://schemas.openxmlformats.org/spreadsheetml/2006/main" count="701" uniqueCount="421">
  <si>
    <t>Lp.</t>
  </si>
  <si>
    <t>Nazwa</t>
  </si>
  <si>
    <t>J. M.</t>
  </si>
  <si>
    <t>Ilość</t>
  </si>
  <si>
    <t>Cena jednostkowa netto</t>
  </si>
  <si>
    <t>Wartość netto</t>
  </si>
  <si>
    <t>Wartość VAT</t>
  </si>
  <si>
    <t>Wartość brutto</t>
  </si>
  <si>
    <t>Dane techniczne</t>
  </si>
  <si>
    <t>I)  ARTYKUŁY DO PISANIA I KORYGOWANIA</t>
  </si>
  <si>
    <t>Długopis  żelowy</t>
  </si>
  <si>
    <t>szt</t>
  </si>
  <si>
    <t>Długopis olejowo żelowy</t>
  </si>
  <si>
    <t xml:space="preserve">Długopis                                                                                                                                                </t>
  </si>
  <si>
    <t>Długopis</t>
  </si>
  <si>
    <t>długopis jednorazowy; zastosowany tusz dłupopisu ma być wyprodukowany na bazie oleju, wodoodporny, trwały i szybkoschnący, nieezmazowujacy , prosty, klasyczny, wyposażony w końcówkę kulkową 1mm   o grubości-szerokości linii pisania w  zakresie  0,3-0,5 mm; trójkątna obudowa w kolorze wkładu    w kolorach dostepnych w obrocie towarowym w Polsce</t>
  </si>
  <si>
    <t>Długopios na  sprężynce</t>
  </si>
  <si>
    <t>Długopis na łańcuszku</t>
  </si>
  <si>
    <t>szt.</t>
  </si>
  <si>
    <t>Flamastry- markery do tablic suchościeralnych</t>
  </si>
  <si>
    <t>zestaw</t>
  </si>
  <si>
    <t>Gumka do ołówka</t>
  </si>
  <si>
    <t>Foliopis</t>
  </si>
  <si>
    <t>Korektor w płynie</t>
  </si>
  <si>
    <t>korektor w taśmie</t>
  </si>
  <si>
    <t>Kreda szkolna</t>
  </si>
  <si>
    <t>op</t>
  </si>
  <si>
    <t>a'100 szt.biała o dużej gęstości produktu co czyni go bardziej trwałym  posiadające dobre właściwości piszące,nie krusząca się, ze specjalną powłoką pokrywającą, która powoduje że ręce są czyste, a otoczenie wolne od pyłu kredowego</t>
  </si>
  <si>
    <t>Marker olejowy</t>
  </si>
  <si>
    <t>Marker permanentny</t>
  </si>
  <si>
    <t>Marker posiadający ścięta końcówka, szerokość linii pisania w zakresie 1 - 4,5 mm; przeznaczony do różnych powierzchni tj. papier, drewno, metal i tworzywa sztuczne; szybkoschący, i bezzapachowy w kolorach dostepnych w obrocie towarowym</t>
  </si>
  <si>
    <t>Ołówek HB  bez gumki</t>
  </si>
  <si>
    <t>Zakreślacz</t>
  </si>
  <si>
    <t>x</t>
  </si>
  <si>
    <t>II)  PAPIERY ARTYKUŁY PAPIERNICZE</t>
  </si>
  <si>
    <t>Blok biurowy A-5</t>
  </si>
  <si>
    <t>w kratkę, 100 kk</t>
  </si>
  <si>
    <t>Blok flipchart  65x100cm</t>
  </si>
  <si>
    <t xml:space="preserve"> 50 kartek , gładki  o wymiarach minimalnych 65x100</t>
  </si>
  <si>
    <t>Blok milimetrowy A-3</t>
  </si>
  <si>
    <t>a' 20 ark</t>
  </si>
  <si>
    <t>Blok techniczny A-4</t>
  </si>
  <si>
    <t>a’ 10 ark., biały</t>
  </si>
  <si>
    <t>Kostka biurowa biała</t>
  </si>
  <si>
    <t xml:space="preserve"> kostka  klejona  kwadratowa o wymiarach  minimalnych 8,3 x 8,3cm</t>
  </si>
  <si>
    <t>Kostka samoprzylepna</t>
  </si>
  <si>
    <t>kolorowa o  minimum w  pięciu  neonowych kolorach wymiary minimalne  50 x 50mm , zawierajaca min 250 kartek</t>
  </si>
  <si>
    <t>kolorowa o  minimum w  pięciu  neonowych kolorach wymiary minimalne  75mm x 75mm , zawierajaca min 250 kartek</t>
  </si>
  <si>
    <t>Skorowidz A-4</t>
  </si>
  <si>
    <t>w kratkę, 96 kk, w twardej oprawie, posiadający wyraźny indeks</t>
  </si>
  <si>
    <t>wykonana z kartonu , posiada osłonki z boków chroniących dokumenty przed wypadaniem , wyposażona w mocną wytrzymałą listwę z zawieszkami</t>
  </si>
  <si>
    <t>Worek papierowy</t>
  </si>
  <si>
    <t>3-warstwowy; przeznaczony do przenoszenia i przechowywania dokumentów; o poj. 160 - 180 l; wymiary 60x110 cm +/- 15 cm</t>
  </si>
  <si>
    <t>zeszyt A5 80kk</t>
  </si>
  <si>
    <t>Zeszyt A-4 96 kk</t>
  </si>
  <si>
    <t>w kratkę, 96 kk, w twardej jednobarwnej ciemnej  oprawie,</t>
  </si>
  <si>
    <t>Zakładki indeksujące foliowe w rozmiarze 45x12 mm</t>
  </si>
  <si>
    <t>a' 5x25 kartek; foliowe, samoprzylepne, w 5 kolorach neonowych, do wielokrotnego przyklejania i odklejania nie pozostawiają śladu kleju</t>
  </si>
  <si>
    <t>Przekładki indeksujące papierowe w rozmiarze 45x12 mm</t>
  </si>
  <si>
    <t>Zakładki indeksujace do segregatora</t>
  </si>
  <si>
    <t>razem:</t>
  </si>
  <si>
    <t>III) ETYKIETY,KOPERTY I AKCESORIA WYSYŁKOWE OPAKOWANIA</t>
  </si>
  <si>
    <t>Etykiety do metkownicy</t>
  </si>
  <si>
    <t>rolka</t>
  </si>
  <si>
    <t xml:space="preserve"> samoprzylepne; zawierająca 700 metek na rolce; biała;  rozmiar pojedynczej etykiety 22/12 mm</t>
  </si>
  <si>
    <t xml:space="preserve"> samoprzylepne; zawierająca 700 metek na rolce; biała;  rozmiar pojedynczej etykiety 26/12 mm</t>
  </si>
  <si>
    <t xml:space="preserve"> samoprzylepne; zawierająca 2000 metek na rolce; biała;  rozmiar pojedynczej etykiety 32/20 mm</t>
  </si>
  <si>
    <t>samoprzylepne; zawierająca 500 metek na rolce; biała;  rozmiar pojedynczej etykiety 58/60 mm</t>
  </si>
  <si>
    <t>Etykieta samoprzylepna folia poliestrowa srebrna 50x 30/1000 do drukarki ZEBRA</t>
  </si>
  <si>
    <t>szer.50,dł.30- 1000szt.na rolce z mocnym klejem  ,wysoka odporność mechaniczna i chemiczna</t>
  </si>
  <si>
    <t>Etykieta samoprzylepna na arkuszu A4</t>
  </si>
  <si>
    <t>o wymiarach 105x42,40mm , białe op. 100 arkuszy</t>
  </si>
  <si>
    <t>o wymiarach 210x297mm, białe op. 100 arkuszy</t>
  </si>
  <si>
    <t>Etykieta Fi 20 samoprzylepna po 100 arkuszy</t>
  </si>
  <si>
    <t>Etykieta samoprzylepna arkusze format A4 z nacięciami</t>
  </si>
  <si>
    <t xml:space="preserve">100 arkuszy format A4, różne nacięcia na arkuszu odpowiedna sztywność, najwyższa jakość druku, Zastosowany klej akrylowy </t>
  </si>
  <si>
    <t>Etykieta uniwersalna samoprzylepna 210x297 mm</t>
  </si>
  <si>
    <t>wymiary 210x297mm biała przeznaczona do drukarek laserowych , atramentowych i kserokopiarek 100 arkuszy w opakowaniu</t>
  </si>
  <si>
    <t>Rolka z etykietami termotransferowymi  foliowymi o wymiarach 70 x 35mm</t>
  </si>
  <si>
    <t>rolka do etykiet foliowych , białych do wydruków termotransferowych szerokość 70mm,wysokość 35mm, grubość  od 0,08mm do 0,18 powleczone klejem kauczukowym o wysokiej przyczepności zoptymalizowanej do  naklejania na karton warstwowy- fala typu E  o gramaturze 400g/m2 ( min 1000 etykiet) o średnicy wewnetrznej gilzy 4cm</t>
  </si>
  <si>
    <t>Rolka z etykietami termotransferowymi  foliowymi o wymiarach 35x35mm</t>
  </si>
  <si>
    <t>rolka do etykiet foliowych , białych do wydruków termotransferowych szerokość 35mm,wysokość 35mm, grubość  od 0,08mm do 0,18 powleczone klejem kauczukowym o wysokiej przyczepności zoptymalizowanej do  naklejania na karton warstwowy- fala typu E  o gramaturze 400g/m2 ( min 1000 etykiet) o średnicy wewnetrznej gilzy 4cm</t>
  </si>
  <si>
    <t>Folia stretch bezbarwna</t>
  </si>
  <si>
    <t>Folia stretch czarna</t>
  </si>
  <si>
    <t>Folia bąbelkowa  szer. 100 długośc 50 mb</t>
  </si>
  <si>
    <t>wykonana z folii pęcherzykowej rodzaj bąbla B1 ,średnica bąbla 1 cm gr. min 40 mic</t>
  </si>
  <si>
    <t>Gumki recepturki</t>
  </si>
  <si>
    <t>op. 1 kg, elastyczne i wytrzymałe,wielokrotnego użytku, wszechstronne zastosowanie oraz różnokolorowe dostępne wymiarach o średnicy 40, 50, 60, 100 mm</t>
  </si>
  <si>
    <t>Koperta C-6 samoklejące</t>
  </si>
  <si>
    <t>a’ 1000; SK; biała samoklejąca</t>
  </si>
  <si>
    <t>Koperta C-6 samoklejące z oknem</t>
  </si>
  <si>
    <t>a’ 1000; SK; biała; dostępna z oknem lewym i prawym samoklejąca</t>
  </si>
  <si>
    <t>Koperty podłużne DL</t>
  </si>
  <si>
    <t>a’ 1000; SK; biała; format DL - wymiary 110x220 mm samoklejąca</t>
  </si>
  <si>
    <t>Koperta C-5</t>
  </si>
  <si>
    <t>a’ 500; HK z paskiem; brązowa samoklejąca</t>
  </si>
  <si>
    <t>Koperta B-5</t>
  </si>
  <si>
    <t>Koperta C-4</t>
  </si>
  <si>
    <t>a’ 250; HK z paskiem; brązowa samoklejąca</t>
  </si>
  <si>
    <t>Koperta C-4 z rozszerzanymi bokami i spodem</t>
  </si>
  <si>
    <t>HK z paskiem; RBD; brązowa samoklejąca</t>
  </si>
  <si>
    <t>Koperty B-4</t>
  </si>
  <si>
    <t>Koperta B-4 z rozszerzanymi bokami i spodem</t>
  </si>
  <si>
    <t>a'250 HK z paskiem; RB; brązowa samoklejąca</t>
  </si>
  <si>
    <t>Koperta E-4 z rozszerzanymi bokami i spodem</t>
  </si>
  <si>
    <t>,  biała, format 460x300x40   samoklejąca</t>
  </si>
  <si>
    <t>Koperta utajniona płacowa typu 210x12 ' x 4 '</t>
  </si>
  <si>
    <t>a' 1800 sztuk; rozmiar 210x102 mm; przeznaczona do wydruku informacji poufnych; wykonana na składance komputerowej, samokopiującej; ilość składek 3</t>
  </si>
  <si>
    <t>Koperta bezpieczna A/11</t>
  </si>
  <si>
    <t>format zew. 120x175 mm/ - tolerancja +/- 0,5 mm; brązowa; wykonana z trwałego papieru z ochronną warstwą folii bąbelkowej wewnątrz; posiadająca trwałe zamknięcię w postaci samoklejącego paska</t>
  </si>
  <si>
    <t>Koperta z zabezpieczeniem powietrznym na dokumenty formatu A-4 tzw. bąbelkowa</t>
  </si>
  <si>
    <t>format zew. 200x275 mm/ wew. 180x265 mm - tolerancja +/- 5 mm; brązowa; wykonana z trwałego papieru z ochronną warstwą folii bąbelkowej wewnątrz; posiadająca trwałe zamknięcię w postaci samoklejącego paska</t>
  </si>
  <si>
    <t>Koperta z zabezpieczeniem powietrznym na dokumenty formatu A-5 tzw. bąbelkowa</t>
  </si>
  <si>
    <t>format zew. 170x225 mm/ wew. 150x215 mm - tolerancja +/- 5 mm; brązowa; wykonana z trwałego papieru z ochronną warstwą folii bąbelkowej wewnątrz; posiadająca trwałe zamknięcię w postaci samoklejącego paska</t>
  </si>
  <si>
    <t xml:space="preserve">Torebki strunowe 100x100 mm </t>
  </si>
  <si>
    <t>op.</t>
  </si>
  <si>
    <t>a ´100 szt., wykonane z wysokogatunkowego surowca o grubości nie mniejszej niż 50 mic.,w górnej części posiadają wypukły pasek ułatwiający otwieranie i zamykanie</t>
  </si>
  <si>
    <t xml:space="preserve">Torebki strunowe 100x150 mm </t>
  </si>
  <si>
    <t>Torebki strunowe 100x200 mm</t>
  </si>
  <si>
    <t>Torebki strunowe 100x250 mm</t>
  </si>
  <si>
    <t>Torebki strunowe 120x180 mm</t>
  </si>
  <si>
    <t>Torebki strunowe 150x200 mm</t>
  </si>
  <si>
    <t>Torebki strunowe 200x250 mm</t>
  </si>
  <si>
    <t>Torebki strunowe 250x350 mm</t>
  </si>
  <si>
    <t>Torebki strunowe 40x60 mm</t>
  </si>
  <si>
    <t>Torebki strunowe 50x70 mm</t>
  </si>
  <si>
    <t>Torebki strunowe 60x80 mm</t>
  </si>
  <si>
    <t>Torebki strunowe 80x120 mm</t>
  </si>
  <si>
    <t>Torebka srunowa 300x400</t>
  </si>
  <si>
    <t>Sznurek pakowy</t>
  </si>
  <si>
    <t>sznurek pakowy jutowy 0,5 kg</t>
  </si>
  <si>
    <t>Taśma klejąca biurowa</t>
  </si>
  <si>
    <t>Taśma klejąca dwustronna</t>
  </si>
  <si>
    <t>biała; o wymiarach 50 mm x 5 m; przeznaczona do klejenia m.in. papieru, tektury i plastiku</t>
  </si>
  <si>
    <t>Taśma klejąca pakowa</t>
  </si>
  <si>
    <t>taśma wykonana z taśmy polipropylenowej ,wysoka jakość klejenia do powierzchni,wytrzymała, odporna na zrywanie,rozciąliwa pod kątem długości, wymiary 50 mm x 66 m,szara lub przeźroczysta +/- 0,10mm/ 5m</t>
  </si>
  <si>
    <t>Papier pakowy</t>
  </si>
  <si>
    <t>kg</t>
  </si>
  <si>
    <t>szary; w arkuszach o wymiarach 70x100 cm +/- 10 cm</t>
  </si>
  <si>
    <t>IV)  MATERIAŁY EKSPLOATACYJNE</t>
  </si>
  <si>
    <t>Olej do niszczarek</t>
  </si>
  <si>
    <t>poj. 250 ml; uniwersalny - nadający się do niszczarek każdego rodzaju; mający na celu konserwacje i oczyszczanie noży tnących</t>
  </si>
  <si>
    <t>poj. 5L uniwersalny - nadający się do niszczarek każdego rodzaju; mający na celu konserwacje i oczyszczanie noży tnących</t>
  </si>
  <si>
    <t xml:space="preserve"> Walek -Rolka barwiąca do kalkulatorów IR40T B/R</t>
  </si>
  <si>
    <t>czerwono-czarna</t>
  </si>
  <si>
    <t>Rolka termiczna o wymiarach 44 mm x 30 m</t>
  </si>
  <si>
    <t>rolka termiczna ( termoczuła) - biała wymiary szer.44 mm x dł.30 m</t>
  </si>
  <si>
    <t>Rolka termiczna o wymiarach 57 x 15 m do terminali bankowych</t>
  </si>
  <si>
    <t>rolka termiczna do kas fiskalnych ,wykonana z papieru termoczułego o gramaturze 55g/m² z pięcioletnią gwarancją na trwałość zapisu</t>
  </si>
  <si>
    <t>Rolka termiczna o wymiarach 57 mm x 30 m</t>
  </si>
  <si>
    <t>rolka termiczna ( termoczuła) - biała wymiary szer.57 mm x dł.30 m</t>
  </si>
  <si>
    <t>Rolka termiczna o wymiarach 110 mm x 20 m</t>
  </si>
  <si>
    <t>rolka termiczna ( termoczuła) - biała wymiary szer.110 mm x dł.20 m</t>
  </si>
  <si>
    <t>Kalka ,,ZEBRA",woskowo -żywiczna</t>
  </si>
  <si>
    <t xml:space="preserve"> o wymiarach 64mm x 74m do zadruku wszystkich rodzajów etykiet papierowych , wykazyjnący się dużą trwałością  i odpornoscią  na ścieranie</t>
  </si>
  <si>
    <t>V) ORGANIZACJA DOKUMENTÓW</t>
  </si>
  <si>
    <t>Folia laminacyjna A-3</t>
  </si>
  <si>
    <t>a’ 100 szt., grubość nie mniejsza niż 80 mic; przezroczysta , z powłoką antystatyczną redukującą elektryzowanie,przyczepianie czy przesuwanie się laminowanego dokumentu ,format A3</t>
  </si>
  <si>
    <t>Folia laminacyjna A-4</t>
  </si>
  <si>
    <t>a’ 100 szt., grubość nie mniejsza niż 80 mic; przezroczysta , z powłoką antystatyczną</t>
  </si>
  <si>
    <t>Folia laminacyjna wymiary 80x120 mm</t>
  </si>
  <si>
    <t xml:space="preserve">Folia aluminiowa </t>
  </si>
  <si>
    <t xml:space="preserve">  strona błyszcząca i matowa, mocna , wytrzymała, długość 20 m, grubośc 10 mic +/- 2 mic.  szerokoś 30 cm +/- 2 cm, </t>
  </si>
  <si>
    <t>Folia ksero A-4</t>
  </si>
  <si>
    <t>bezbarwna folia poliestrowa ,do drukarek laserowych i kserokopiarek,grubość 100 mic,wysoka odporność termiczna,dwustronne wykończenie antystatyczne ,opk 100 ark.,format A-4</t>
  </si>
  <si>
    <t>Grzbiety do bindownicy 8 mm</t>
  </si>
  <si>
    <t>a’ 100 szt., plastikowe; dostępne w różnych kolorach</t>
  </si>
  <si>
    <t>Grzbiety do bindownicy 12 mm - 12,5mm</t>
  </si>
  <si>
    <t>Grzbiety do bindownicy 16 mm</t>
  </si>
  <si>
    <t>Kieszeń A-4 – ofertówka - obwoluta</t>
  </si>
  <si>
    <t>a' 25 szt.; sztywna -  wykonana z twardej folii PCV o grubości co najmniej 0,2 mm; przezroczysta; zgrzewane w kształcie litery "L"</t>
  </si>
  <si>
    <t>Kieszeń A-4 – ofertówka - obwoluta z perforacją</t>
  </si>
  <si>
    <t>a' 25 szt.; sztywna -  wykonana z twardej folii PCV o grubości co najmniej 0,2 mm; przezroczysta; zgrzewane w kształcie litery "L" z boczną perforacją do wpinania</t>
  </si>
  <si>
    <t>Koszulka na dokumenty A-4</t>
  </si>
  <si>
    <t>a‘ 100 szt.; przezroczysta; posiadająca multiperforacje, która pasuje do każdego rodzaju segregatora; o wzmocnionych brzegach; wykonana z krystalicznej folii o grubości min. 50 mic; otwarta na górze</t>
  </si>
  <si>
    <t>Listwy wsuwane A4 / 4mm/</t>
  </si>
  <si>
    <t>Proste listwy plastikowe z jedna zaokraglona koncówką . Możliwośc oprawy   min. 10 kartek w op. 50 sztuk</t>
  </si>
  <si>
    <t>Listwy wsuwane A4 / 6 mm/</t>
  </si>
  <si>
    <t>Proste listwy plastikowe z jedna zaokraglona koncówką . Możliwośc oprawy   min. 25 kartek kartek w op. 50 sztuk</t>
  </si>
  <si>
    <t>Okładka do bindowania -  karton</t>
  </si>
  <si>
    <t>a‘ 100 szt.; wykonana z jednostronnie kolorowego, błyszczącego kartonu o gramaturze nie mniejszej niż 250 g/m² laminowanego folią; dostępna w kolorze czarnym, niebieskim, czerwonym, zielonym i białym</t>
  </si>
  <si>
    <t>Okładka do bindowania - folia</t>
  </si>
  <si>
    <t>a‘ 100 szt.; wykonana z kolorowej folii o grubości nie mniejszej niż 200 mic, w kolorach  pastelowych dostepnych w obrocie towarowym w Polsce</t>
  </si>
  <si>
    <t>Segregator A-4/50 mm</t>
  </si>
  <si>
    <t>wykonany z tektury pokrytej folią o strukturze płótna, o grubości nie mniejszej niż 100 mic; z mechanizmem dźwigniowym wyposażonym w ergonomiczny docisk; posiadający na grzbiecie wzmocniony otwór na palec oraz wymienną dwustronną etykietę i okute dolne krawędzie; dopszczona kolorystyka ogólnie dostepna w obrocie towarowym w Polsce</t>
  </si>
  <si>
    <t>Segregator A-4/80 mm</t>
  </si>
  <si>
    <t>Skoroszyt z perforacją (oczko) plastikowy z zawieszką A-4</t>
  </si>
  <si>
    <t xml:space="preserve">wykonany z mocnego i sztywnego PVC; przednia okładka przezroczysta sztywna, druga kolorowa; wyposażony w papierowy, wysuwany pasek do opisów ora w boczną perforację, umożliwiającą wpięcie do segregatora
</t>
  </si>
  <si>
    <t>Skoroszyt zwykły A-4</t>
  </si>
  <si>
    <t>Skoroszyt z zawieszką A-4</t>
  </si>
  <si>
    <t>biały; wykonany z papieru o gramaturze nie mniejszej niż 260 g/m², z metalowymi elementami wewnątrzi na zewnątrz</t>
  </si>
  <si>
    <t>VI) ARCHIWIZACJA</t>
  </si>
  <si>
    <t>Igła do zszywania akt</t>
  </si>
  <si>
    <t>wykonana ze stali nierdzewnej; wymiary 12 cm +/- 1 cm</t>
  </si>
  <si>
    <t>Nici lniane / dratwa/</t>
  </si>
  <si>
    <t>szare; nabłyszczane; o wadze 10  dkg</t>
  </si>
  <si>
    <t>Pudło archiwizacyjne</t>
  </si>
  <si>
    <t>Wąsy skoroszytowe</t>
  </si>
  <si>
    <t>kpl.</t>
  </si>
  <si>
    <t>a´ 25 szt., składajace się z metalowej listwy dociskowej i wąsa</t>
  </si>
  <si>
    <t>Teczka wiązana archiwizacyjna A-4</t>
  </si>
  <si>
    <t>biała; wykonana z papieru o gramaturze nie mniejszej niż 350 g/m²; z szerokim grzbietem - o szerokości nie mniejszej niż 6,0 cm</t>
  </si>
  <si>
    <t>Teczka wiązana kartonowa A-4</t>
  </si>
  <si>
    <t>biała; wykonana z papieru o gramaturze nie mniejszej niż 350 g/m²</t>
  </si>
  <si>
    <t>VII) AKCESORIA BIUROWE</t>
  </si>
  <si>
    <t>Dziurkacz  biurowy</t>
  </si>
  <si>
    <t>Dziurkacz mocny</t>
  </si>
  <si>
    <t>klip do dokumentów 15 mm</t>
  </si>
  <si>
    <t>a'12 szt. wykonany z metalu zapewniajacego odpowiednią sprężystość</t>
  </si>
  <si>
    <t>klip do dokumentów 19 mm</t>
  </si>
  <si>
    <t>klip do dokumentów 25 mm</t>
  </si>
  <si>
    <t>klip do dokumentów 32 mm</t>
  </si>
  <si>
    <t>klip do dokumentów 41 mm</t>
  </si>
  <si>
    <t>klip do dokumentów 51 mm</t>
  </si>
  <si>
    <t>Klej biurowy w płynie</t>
  </si>
  <si>
    <t>Klej silikonowy</t>
  </si>
  <si>
    <t>laski</t>
  </si>
  <si>
    <t>poj.45 g. w tubie,charakteryzuje się dużą przyczepnością do powierzchni klejonych i wysoką wytrzymałością na oderwanie.</t>
  </si>
  <si>
    <t>Linijka 30 cm</t>
  </si>
  <si>
    <t>przezroczysta; wykonana z wysokiej jakości tworzywa</t>
  </si>
  <si>
    <t>Magnesy do tablic suchościeralnych</t>
  </si>
  <si>
    <t>Nożyczki biurowe</t>
  </si>
  <si>
    <t>wykonany ze stali nierdzewnej, dł  19 cm+/-2cm uchwyt w kolorze czarnym</t>
  </si>
  <si>
    <t>Pistolet do kleju silikonowego</t>
  </si>
  <si>
    <t>Pinezki do tablic korkowych</t>
  </si>
  <si>
    <t>Rozszywacz biurowy  uniwersalny</t>
  </si>
  <si>
    <t>przeznaczony do wszystkich typów zszywek,wykonany ze stali chromowanej z elementami plastikowymi</t>
  </si>
  <si>
    <t>Spinacze biurowe małe</t>
  </si>
  <si>
    <t>spinacze biurowe metalowe, małe 25- 28 mm pakowane po 100 szt.w kształcie okrągłym lub trójkątnym</t>
  </si>
  <si>
    <t>Spinacze biurowe duże</t>
  </si>
  <si>
    <t>a ‘ 100 szt.; rozmiar 50 mm; dostepne w kształcie okrągłym</t>
  </si>
  <si>
    <t>Spinacze biurowe krzyżowe - 41 mm</t>
  </si>
  <si>
    <t>duży spinacz krzyżowy plikowy,galwanizowany,opk.zawiera 50 szt.rozmiar 41 mm - nr 2</t>
  </si>
  <si>
    <t>Spinacze biurowe krzyżowe - 70 mm</t>
  </si>
  <si>
    <t>duży spinacz krzyżowy plikowy,galwanizowany,opk.zawiera 12 szt.rozmiar 70mm - nr 1</t>
  </si>
  <si>
    <t>Agrafki stalowe</t>
  </si>
  <si>
    <t>stalowe, mocne  długość 56mm po 60 sztuk w opakowaniu</t>
  </si>
  <si>
    <t>Zszywki 24/6</t>
  </si>
  <si>
    <t>a' 1000 szt.; rozmiar 24/6; charakteryzujące się twardością pozwalającą na zszywanie ok. 10 kartek</t>
  </si>
  <si>
    <t>Zszywki  4-12mm</t>
  </si>
  <si>
    <t>Zszywki 24/8mm</t>
  </si>
  <si>
    <t>Zszywacz archiwizacyjny</t>
  </si>
  <si>
    <t>Zszywacz biurowy</t>
  </si>
  <si>
    <t>VIII) ORGANIZACJA BIURA</t>
  </si>
  <si>
    <t>Dyspenser - pojemnik  na spinacze biurowe z magnesem</t>
  </si>
  <si>
    <t>dozownik okragły wykonany z plastiku  wypełniony  min.100 spinaczami</t>
  </si>
  <si>
    <t xml:space="preserve">Dyspenser - pojemnik do  tasmy biurowej </t>
  </si>
  <si>
    <t xml:space="preserve">dozownik okragły wykonany z metalu, posiada abiezpieczenie ostrza, do  wsystkich  taśm pakowych  o szerokości 50 cm </t>
  </si>
  <si>
    <t>Przybornik na biurko - organizer</t>
  </si>
  <si>
    <t>Teczka do podpisu A-4</t>
  </si>
  <si>
    <t>teczka na dokumenty A -4,w oprawie interoligatorskiej w różnych kolorach,zawierająca 10 kart z dwoma otworami ,rozciągliwy grzbiet</t>
  </si>
  <si>
    <t xml:space="preserve"> Tacka na  na dokumenty (klasyczna) - półka</t>
  </si>
  <si>
    <t>przezroczysta; wykonana z trwałego tworzywa sztucznego lekka,niłamliwa posiadajaca możliwość łączenia szufladek w pionie oraz kaskadowo w kolorach dostępnych w obrocie towarowym w Polsce</t>
  </si>
  <si>
    <t>IX) ARTYKUŁY  DO ZABEZPIECZENIA   BIURA/POMIESZCZEŃ</t>
  </si>
  <si>
    <t>Drut do plombowania</t>
  </si>
  <si>
    <t>stalowy drut plombowniczy przeznaczony do plomb ołowianych; wymiary odcinka ok. 30 cm; pakowany po 1kg w wiązce</t>
  </si>
  <si>
    <t>Dwuczęściowy zestaw do plombowania</t>
  </si>
  <si>
    <t>przeznaczony do pomieszczeń,szaf i sejfów itp.; zestaw plombowniczy AR wyposażony w dwie aluminiowe miseczki plombownicze z ruchomym ,wymiennym elementem łączącym - stalową nierdzewną ramką</t>
  </si>
  <si>
    <t>Plomba ołowiana</t>
  </si>
  <si>
    <t>pomba ołowiana z miękkiego ołowiu rafinowanego - rozmiar plomb fi 8- 10  mm,grubość 7 mm,odchylenie +,- 10%,otwór w kształcie X</t>
  </si>
  <si>
    <t>Taśma ostrzegawcza biało-czerwona</t>
  </si>
  <si>
    <t>jednostronna wymiary 70mmx 100mb, gr.30mic</t>
  </si>
  <si>
    <t>Taśma ostrzegawcza samoprzylepna  w kolorze czarno-żółtym</t>
  </si>
  <si>
    <t>skośne pasy naprzemienne o wymiarach: szerokość taśmy 5-7,5cm, długość 30-50m. Ogólnie dostępna taśma ostrzegawcza, mająca zastosowanie do oznaczeń na ścianach, podłogach, elementach maszyn i urządzeń lub ciągów szlaków komunikacyjnych łatwo przylegajaca do podłoża</t>
  </si>
  <si>
    <t>zawieszki do kluczy</t>
  </si>
  <si>
    <t>zabezpieczone przeźroczysta folią z okienkiem do wpisania numeru pomieszczenia w różnych kolorach pakowane po 100 sztuk</t>
  </si>
  <si>
    <t>Taśma plombująca do zabezpieczenia</t>
  </si>
  <si>
    <t>Żyłka</t>
  </si>
  <si>
    <t>szpula</t>
  </si>
  <si>
    <t>X) MATERIAŁY I AKCESORIA DO PREZENTACJI</t>
  </si>
  <si>
    <t>Identyfikator z klipsem i agrafką</t>
  </si>
  <si>
    <t>wykonany z przeźroczystego  sztywnego tworzywa wyposazony w klips i agrafkę  , wymiary 60x90</t>
  </si>
  <si>
    <t>Karta samoprzylepna biała do kart zbliżeniowych</t>
  </si>
  <si>
    <t>plastikowa PCV z naklejką; format CR-80 (standardowej karty plastikowej) o gr 0,25 mm  opakowania pakowane po 100 sztuk</t>
  </si>
  <si>
    <t>tablica korkowa 90 x 60</t>
  </si>
  <si>
    <t xml:space="preserve"> w ramie  drewnianej przystosowana do zawieszenia w pionie lub w poziomie; elementy mocujące w komplecie</t>
  </si>
  <si>
    <t>tabliczka przdrzwiowa</t>
  </si>
  <si>
    <t>wykonana z  tworzywa  w rozmiarze min 149x105,5 mm   obudowa  w kolorze srebnym  przeznaczona do przykręcenia lub  przyklejenia  na ścianę umożliwiajaca łatwą wymianę kartonowych zadrukowanych wkładów</t>
  </si>
  <si>
    <t>XI) MATERIAŁY STEMPLARSKIE</t>
  </si>
  <si>
    <t>Poduszka do stempli</t>
  </si>
  <si>
    <t>poduszka do stempli roz.70 x 110 nasączona,a także w wersji nienasączonej,posiada metalową obudowę ,która zapewnia dłuższą świerzość,praktyczne zamknięcie chroni przed wysychaniem,dostępna w czterech kolorach.</t>
  </si>
  <si>
    <t>Poduszka do stempli  duża</t>
  </si>
  <si>
    <t>poduszka do stempli roz.190 x 110mm nasączona niebieskim tuszem,posiadajaca  metalową obudowę ,która zapewnia dłuższą świerzość,praktyczne zamknięcie chroni przed wysychaniem,dostępna w czterech kolorach.</t>
  </si>
  <si>
    <t>Tusz do stempli</t>
  </si>
  <si>
    <t>o poj. co najmniej 30 ml, przeznaczony do stempli gumowych i polimerowych; dostępny w kolorach: czarny,niebieski, czerwony, zielony i fioletowy; wyposażony w dozownik - końcówkę ułatwiającą nasączenie poduszek do stempli; charakteryzujący się intensywnym, nieblaknącym kolorem</t>
  </si>
  <si>
    <t>Stojak na pieczatki- pojedyńczy</t>
  </si>
  <si>
    <t>wieszak na pieczatki z uchwytem ,podstawa i trzapień stojaka wykonane z metalu pokryte plastikiem ,talerze plastikowe na 8 pieczatek</t>
  </si>
  <si>
    <t>Podstawa plastikowa gryf do pieczatek 45x20 mm</t>
  </si>
  <si>
    <t>podstawa wykonana z plastiku  z oznaczeniem prawidlowego ułożenia pieczątki przeznaczona do montazu płytki tekstowej</t>
  </si>
  <si>
    <t>Podstawa plastikowa gryf do pieczatek 37x15 mm</t>
  </si>
  <si>
    <t>podstawa wykonana z plastikuz oznaczeniem prawidlowego ułożenia pieczątki przeznaczona do montazu płytki tekstowej</t>
  </si>
  <si>
    <t>Podstawa plastikowa gryf do pieczatek 45 x 10 mm</t>
  </si>
  <si>
    <t>podstawa wykonana z plastiku z oznaczeniem prawidlowego ułożenia pieczątki przeznaczona do montazu płytki tekstowej</t>
  </si>
  <si>
    <t>Podstawa plastikowa gryf do pieczatek 37x10 mm</t>
  </si>
  <si>
    <t>Podstawa plastikowa gryf do pieczatek 60 x 25 mm</t>
  </si>
  <si>
    <t>Podstawa plastikowa gryf do pieczatek 55x20 mm</t>
  </si>
  <si>
    <t>Podstawa plastikowa gryf do pieczatek 60 x 32 mm</t>
  </si>
  <si>
    <t>Podstawa plastikowa gryf do pieczatek 63x63 mm</t>
  </si>
  <si>
    <t>Podstawa plastikowa gryf do pieczatek 45x15 mm</t>
  </si>
  <si>
    <t>Gryf drewniany do pieczatek 80x15mm</t>
  </si>
  <si>
    <t>pieczatka wykonana z drewna z oznaczeniem właściwego ułożenia pieczatki przeznaczone do montażu płytki tekstowej</t>
  </si>
  <si>
    <t>Gryf drewniany do pieczatek 60 x 10mm</t>
  </si>
  <si>
    <t>Gryf drewniany do pieczatek 100x25mm</t>
  </si>
  <si>
    <t>Gryf drewniany do pieczatek 50x30mm</t>
  </si>
  <si>
    <t>Gryf drewniany do pieczatek 60x20mm</t>
  </si>
  <si>
    <t>Gryf drewniany do pieczatek 100x50mm</t>
  </si>
  <si>
    <t>Gryf drewniany do pieczatek 80x40mm</t>
  </si>
  <si>
    <t>Podstawa plastikowa okragła do pieczatek R-25</t>
  </si>
  <si>
    <t>podstawa wykonana z plastiku z oznaczeniem prawidlowego ułożenia pieczątki przeznaczona do montażu płytki tekstowej</t>
  </si>
  <si>
    <t>Podstawa plastikowa okragła do pieczatek R-32</t>
  </si>
  <si>
    <t>Podstawa plastikowa okragła do pieczatek R-38</t>
  </si>
  <si>
    <t>Podstawa plastikowa trójkatna do pieczatek 55x55x55</t>
  </si>
  <si>
    <t>podstawa wykonana z plastiku  z oznaczeniem prawidlowego ułożenia pieczątki przeznaczona do montażu płytki tekstowej</t>
  </si>
  <si>
    <t>Automat z natuszowanymi Poduszkami C-20</t>
  </si>
  <si>
    <t xml:space="preserve"> Automat wykonany z wytrzymalego tworzywa z  napełnioną tuszem  poduszką samotuszujacą</t>
  </si>
  <si>
    <t>Automat z natuszowanymi Poduszkami C-30</t>
  </si>
  <si>
    <t xml:space="preserve"> Automat wykonany z wytrzymalego tworzywa  z  napełnioną tuszem poduszką samotuszujacą</t>
  </si>
  <si>
    <t>Automat z natuszowanymi Poduszkami C-40</t>
  </si>
  <si>
    <t xml:space="preserve"> Automat wykonany z wytrzymalego tworzywa z napełnioną tuszem  poduszką samotuszujacą</t>
  </si>
  <si>
    <t>Poduszki tuszujace zastepcze E30</t>
  </si>
  <si>
    <t xml:space="preserve"> poduszka zastepcza do pieczątek nasączona specjalnym tuszem stosowana do pieczatek  </t>
  </si>
  <si>
    <t>Poduszki tuszujace zastepcze E40</t>
  </si>
  <si>
    <t>Guma bezzapachowa do pieczatek</t>
  </si>
  <si>
    <t>ekologiczna bazzapachowa guma  w opakowaniu 50 sztuk</t>
  </si>
  <si>
    <t>przeznaczona  do modeli B6I B6K</t>
  </si>
  <si>
    <t>II) PAPIER ARTYKUŁY PAPIERNICZE</t>
  </si>
  <si>
    <t>III) ETYKIETY I AKCESORIA WYSYŁKOWE OPAKOWANIA</t>
  </si>
  <si>
    <t>IV) MATERIAŁY EKSPLOATACYJNE</t>
  </si>
  <si>
    <t>XIII) ORGANIZACJA BIURA</t>
  </si>
  <si>
    <t>IX) ARTYKUŁY DO ZABEZPIECZENIA BIURA/ POMIESZCZEŃ</t>
  </si>
  <si>
    <t>XI) MATERIAŁY STEMPLARESKIE</t>
  </si>
  <si>
    <t>OGÓŁEM:</t>
  </si>
  <si>
    <t xml:space="preserve">Taśma zabezpieczająca która chroni paczkę przed niechcianym otwarciem przez osoby trzecie. Taśma doskonale nadają się do zabezpieczenia przesyłek o wartościowej zawartości – jak np. ważnych dokumentów czy biżuterii lub elektroniki. Oprócz tego taśma gwarancyjna może być wykorzystana do drzwi, sejfów czy skrzyń rozładunkowych. Zostawia trwałe, widoczne ślady wskazujące na próbę otwarcia paczki, doskonale przylega także do śliskich i nierównych powierzchni, jest idealna do zabezpieczenia zarówno kartonów, jak i kopert, może być użyta do zabezpieczenia skrzyń rozładunkowych, sejfów czy drzwi, taśma plombująca ma bardzo mocny klej, dzięki specjalistycznej konstrukcji niemożliwe jest jej podważenie oraz ponowne przyklejenie.
</t>
  </si>
  <si>
    <t xml:space="preserve">o dobrych wlasciwosciach  klejenia  papieru,kartonu, zdjęć itp. przeźroczysty po wyschnięciu , niebrudzacy o wygodnej końcówce i nie zasychajacej po aplikacji kleju, pojemność: 50ml
</t>
  </si>
  <si>
    <t>Nóż  biurowy do kopert</t>
  </si>
  <si>
    <t xml:space="preserve">Temperówka plastikowa pojedyncza  z pojemnikiem </t>
  </si>
  <si>
    <t>Podstawa plastikowa  gryf do pieczatek 55x25 mm</t>
  </si>
  <si>
    <t xml:space="preserve">Tuszownica wymienna do numeratora </t>
  </si>
  <si>
    <t>zakreślacz do zanaczenia tekstu na prawie każdym rodzaju papieru posiadajacy ściętą końcówkę grubość pisania w zakresie od 1 - 5 mm, wyposażony w szybkosnący, nieblaknacy i  nie rozmazowujący sie nietoksyczny tusz, w kolorach  nasyconych neonowych  ogólnie dostepnych w obrocie towarowym w Polsce</t>
  </si>
  <si>
    <t>Etykieta samoprzylepna folia poliestrowa biała  50x 30/1000 do drukarki ZEBRA</t>
  </si>
  <si>
    <t>pudełko brązowe kartonowe   do archiwizacji dokumentów w formacie A-4  szerokość grzbietu  w zakresie  95-110mm, wytrzymała konstrukcja, wzmocnione boczne ścianki, łatwe do złożenia ,instrukcja składania wydrukowana na pudle</t>
  </si>
  <si>
    <t>biały; wykonany z papieru o gramaturze nie mniejszej niż 260 g/m²,wewnątrz z metalowym wąsem na dodatkowym tekturowym pasku</t>
  </si>
  <si>
    <t xml:space="preserve">Płyn do czyszczenia tablic suchoscieralnych </t>
  </si>
  <si>
    <t xml:space="preserve">do klejenia i spajania materiałów metalowych i niemetalowych (drewna, tworzyw sztucznych, tektury, tekstylii, korka, skóry i metali); wyposażony w grzałkę; przystosowany do kleju o średnicy naboju 11 mm
</t>
  </si>
  <si>
    <t>ołówek  wykonany z żywicy syntetycznej; lekko elastyczny trwały, odporny na złamania, miękko piszący  trwały grafit HB, łatwy w ostrzeniu w przypadku złamania  brak drzazg</t>
  </si>
  <si>
    <t>długopis automatyczny o bardzo wysokiej gładkości i szybkości pisania umożliwiajacy  pisanie po prawie wszystkich rodzajach papieru m in. po odwrotnej stronie druków samokopiujących; wyposażony w  bardzo precyzyjną i wytrzymałą końcówkę piszącą o grubość linii  w zakresie : ok. 0,30 - 0,5 mm, w kolorach  dostępnych w obrocie towarowym w Polsce</t>
  </si>
  <si>
    <t>długopis o wydajnym wkładzie olejowo żelowym bardzo wysokiej gładkości i szybkości pisania; umożliwiajacy  pisanie po prawie wszystkich rodzajach papieru m in. po odwrotnej stronie druków samokopiujących; wyposażony w  bardzo precyzyjną i wytrzymałą końcówkę piszącą o grubość linii  w zakresie max. 1,mm o wyraźnym kolorze tuszu, nierozmazowujacy się, w kolorach  dostępnych w obrocie towarowym w Polsce min 6 kolorów</t>
  </si>
  <si>
    <t xml:space="preserve">długopis leżacy   na rozciagliwej sprężynce  posiadajacy przylepną podstawę. Tusz zastosowany w długopisie ma być wyprodukowany na bazie oleju, wodoodporny, trwały i szybkoschnący.  </t>
  </si>
  <si>
    <t>zestaw markerów  przeznaczonych do tablic i innych nieporowatych powierzchi , ścieralne po wyschnięciu,posiadajace szbkoschnacy tusz na bazie alkoholu 3-4 krotnie dłuższa linia pisania niz w zwykłych  markerach.  W kolorach dostepnych w obrocie towarowym w Polsce.</t>
  </si>
  <si>
    <t>Marker w aluminiowej obudowie; odporny na ścieranie, działanie światła i wody; szerokość linii pisania nie większa niż 1 mm; wodoodporny szybkoschnacy tusz olejny nieblaknący  odporny na scieranie dostępny w kolorze: białym, czarnym</t>
  </si>
  <si>
    <t xml:space="preserve">Pisak cienkopis </t>
  </si>
  <si>
    <t xml:space="preserve"> wkład wielkopojemny metalowy o tuszu odpornym na działanie świała i wody  w kolorach tuszu niebieski, czarny, grubośc pisania 0,7mm. </t>
  </si>
  <si>
    <r>
      <t xml:space="preserve">a' </t>
    </r>
    <r>
      <rPr>
        <sz val="9"/>
        <rFont val="DejaVu Sans"/>
        <charset val="238"/>
      </rPr>
      <t>5</t>
    </r>
    <r>
      <rPr>
        <sz val="9"/>
        <color rgb="FF000000"/>
        <rFont val="DejaVu Sans"/>
        <family val="2"/>
        <charset val="238"/>
      </rPr>
      <t>x25 kartek; papierowe, samoprzylepne, w 5 kolorach neonowych, do wielokrotnego przyklejania i odklejanianie pozostawiają śladu kleju</t>
    </r>
  </si>
  <si>
    <r>
      <t xml:space="preserve">Zakładki indeksujące foliowe w rozmiarze </t>
    </r>
    <r>
      <rPr>
        <sz val="10"/>
        <rFont val="DejaVu Sans"/>
        <charset val="238"/>
      </rPr>
      <t xml:space="preserve">45x12mm </t>
    </r>
    <r>
      <rPr>
        <sz val="10"/>
        <color rgb="FF000000"/>
        <rFont val="DejaVu Sans"/>
        <family val="2"/>
        <charset val="238"/>
      </rPr>
      <t>strzałki</t>
    </r>
  </si>
  <si>
    <t>wykonane z ekologicznego polipropylenu o grubosci 120um o formacie      A-4 , dziurkowane  , zawierajace indeks 1-10</t>
  </si>
  <si>
    <t>Etykiety białe do wsztstkich drukarek 100 arkuszy DIN A4, wysoka jakość klejenia</t>
  </si>
  <si>
    <t>bezbarwna; wymiary: szerokość 500mm, grubości nie mniejszej niż 20 mic; waga rolki ok. 1,5 kg netto</t>
  </si>
  <si>
    <t>czarna ;wymiary: szerokość 500mm, grubość nie mniejszej niż 20 mic, rolka waga nie mniejsza niż 1,5 kg.netto</t>
  </si>
  <si>
    <r>
      <t xml:space="preserve"> idealnie przezroczysta taśma klejąca biurowa , silnie przylegająca do papieru, pokryta emulsyjnym klejem akrylowym na bazie wody,</t>
    </r>
    <r>
      <rPr>
        <b/>
        <sz val="9"/>
        <color rgb="FF000000"/>
        <rFont val="DejaVu Sans"/>
        <family val="2"/>
        <charset val="238"/>
      </rPr>
      <t xml:space="preserve"> </t>
    </r>
    <r>
      <rPr>
        <sz val="9"/>
        <color rgb="FF000000"/>
        <rFont val="DejaVu Sans"/>
        <charset val="238"/>
      </rPr>
      <t>szerokość 18 mm, długość - nie krótsza niż 30 m.</t>
    </r>
    <r>
      <rPr>
        <sz val="9"/>
        <color rgb="FF000000"/>
        <rFont val="DejaVu Sans"/>
        <family val="2"/>
        <charset val="238"/>
      </rPr>
      <t xml:space="preserve">, stabilna substancja klejąca odporna na działanie światła, powłoka odporna na starzenie opakowanie 8 sztuk
</t>
    </r>
  </si>
  <si>
    <r>
      <t xml:space="preserve">250ml, Spray, przeznaczony do tablic białych, </t>
    </r>
    <r>
      <rPr>
        <sz val="9"/>
        <rFont val="DejaVu Sans"/>
        <charset val="238"/>
      </rPr>
      <t>do czyszczenia i konserwacji tablic suchościeralnych, antystatyczny, usuwa plamy, brud i kurz, nie zawiera alkoholu</t>
    </r>
  </si>
  <si>
    <r>
      <t xml:space="preserve">wykonana z białego papieru termicznego o gramaturze co najmniej  55 g/m²; cechująca się co najmniej 5 - letnią gwarancją trwałości zapisu; </t>
    </r>
    <r>
      <rPr>
        <b/>
        <sz val="9"/>
        <color rgb="FFFF0000"/>
        <rFont val="DejaVu Sans"/>
        <charset val="238"/>
      </rPr>
      <t xml:space="preserve"> </t>
    </r>
  </si>
  <si>
    <r>
      <t xml:space="preserve">Koszulka  na dokumenty </t>
    </r>
    <r>
      <rPr>
        <b/>
        <sz val="10"/>
        <color rgb="FF000000"/>
        <rFont val="DejaVu Sans"/>
        <charset val="238"/>
      </rPr>
      <t xml:space="preserve"> </t>
    </r>
    <r>
      <rPr>
        <sz val="10"/>
        <color rgb="FF000000"/>
        <rFont val="DejaVu Sans"/>
        <charset val="238"/>
      </rPr>
      <t>A5</t>
    </r>
  </si>
  <si>
    <r>
      <t xml:space="preserve">format A5 wydłużony  wykonany z tektury pokrytej folią o strukturze płótna, o grubości nie mniejszej niż 100 mic; z mechanizmem dźwigniowym wyposażonym w ergonomiczny docisk; posiadający na grzbiecie wzmocniony otwór na palec oraz wymienną dwustronną etykietę i okute dolne krawędzie; </t>
    </r>
    <r>
      <rPr>
        <sz val="9"/>
        <color rgb="FF000000"/>
        <rFont val="DejaVu Sans"/>
        <charset val="238"/>
      </rPr>
      <t>dopuszczona kolorystyka ogólnie dostępna w obrocie towarowym w Posce</t>
    </r>
  </si>
  <si>
    <t xml:space="preserve">Dziurkacz o dużej wytrzymałości wykonany  z solidnego mechanizmu metalowego. Posiadający bardzo wytrzymałe ostrza oraz  wskaźnik środka strony, ergonomiczna dźwignia z blokadą ułatwiającą przechowywanie,  dziurkuje  min 12  kartek; posiadajacy regulowany ogranicznik formatu, łatwy do opróżniania pojemnik na konfetti
</t>
  </si>
  <si>
    <t>Dziurkacz o dużej wytrzymalości wykonany z solidnego machanizmu metalowego.Posiadajacy bardzo wytrzymałe ostrza oraz  wskaźnik środka strony, Umożliwiający dziurkowanie minimum 60 kartek jednorazowo  wyposażony w pojemnik na odpady, z funkcją regulacji odległości dziurek od krawędzi papieru</t>
  </si>
  <si>
    <r>
      <t xml:space="preserve">laska o wymiarach fi 11 mm, dł. 300 mm </t>
    </r>
    <r>
      <rPr>
        <sz val="9"/>
        <color rgb="FF000000"/>
        <rFont val="DejaVu Sans"/>
        <charset val="238"/>
      </rPr>
      <t>+/- 10 mm</t>
    </r>
    <r>
      <rPr>
        <b/>
        <sz val="9"/>
        <color rgb="FF000000"/>
        <rFont val="DejaVu Sans"/>
        <family val="2"/>
        <charset val="238"/>
      </rPr>
      <t xml:space="preserve">, </t>
    </r>
    <r>
      <rPr>
        <sz val="9"/>
        <color rgb="FF000000"/>
        <rFont val="DejaVu Sans"/>
        <family val="2"/>
        <charset val="238"/>
      </rPr>
      <t xml:space="preserve">bezbarwny </t>
    </r>
  </si>
  <si>
    <t>20mm w opakowaniu 60 sztuk mix kolorów</t>
  </si>
  <si>
    <r>
      <t xml:space="preserve"> produkt o dużej wytrzymałosci  zszywajacy  min. 20 kartek; pojemność magazynka  nie mniejsza niż 100 zszywek  przeznaczony na zszywki o rozmiarze 24/6  i 26/6. </t>
    </r>
    <r>
      <rPr>
        <sz val="9"/>
        <rFont val="DejaVu Sans"/>
        <charset val="238"/>
      </rPr>
      <t>Kolorystyka ogólnie dostępna.</t>
    </r>
  </si>
  <si>
    <r>
      <t xml:space="preserve">produkt o dużej wytrzymałości , zszywajacy minimum 120 kartek papieru. Wyposażony w </t>
    </r>
    <r>
      <rPr>
        <sz val="9"/>
        <color rgb="FFFF0000"/>
        <rFont val="DejaVu Sans"/>
        <charset val="238"/>
      </rPr>
      <t xml:space="preserve">  </t>
    </r>
    <r>
      <rPr>
        <sz val="9"/>
        <rFont val="DejaVu Sans"/>
        <charset val="238"/>
      </rPr>
      <t xml:space="preserve">pojemnik na zapasowe zszywki oraz </t>
    </r>
    <r>
      <rPr>
        <sz val="9"/>
        <color rgb="FF000000"/>
        <rFont val="DejaVu Sans"/>
        <family val="2"/>
        <charset val="238"/>
      </rPr>
      <t>ogranicznik głębokości zszywania.</t>
    </r>
    <r>
      <rPr>
        <sz val="9"/>
        <rFont val="DejaVu Sans"/>
        <charset val="238"/>
      </rPr>
      <t xml:space="preserve"> Kolorystyka ogólnie dostępna.</t>
    </r>
  </si>
  <si>
    <t>podajnik  do  taśmy  samoprzylepnej, obciążony, do taśm o szerokości       19-24mm wykonany z plastiku</t>
  </si>
  <si>
    <t>wykonany z metalowej siatki  powlekanej lakierem , 1 komora na artykuly pismienne, 1 komora na dr. Akcesoria biurwe,  1 komora na karteczki o wymiarach 205x103x98 +/-1,0cm</t>
  </si>
  <si>
    <r>
      <t xml:space="preserve">poj. </t>
    </r>
    <r>
      <rPr>
        <sz val="9"/>
        <rFont val="DejaVu Sans"/>
        <charset val="238"/>
      </rPr>
      <t xml:space="preserve">co najmniej </t>
    </r>
    <r>
      <rPr>
        <sz val="9"/>
        <color rgb="FF000000"/>
        <rFont val="DejaVu Sans"/>
        <family val="2"/>
        <charset val="238"/>
      </rPr>
      <t>25 ml, przeznaczony do stempli metalowych; dostępny w kolorach: czarny,niebieski i czerwony wyposażony w dozownik - końcówkę ułatwiającą nasączenie poduszek do stempli</t>
    </r>
  </si>
  <si>
    <t>mocna żyłka wędkarska, odporna na warunki atmosferyczne, szerokość   0,8 mm -  mm; dł 100 m</t>
  </si>
  <si>
    <t>gumka,biała,  przeznaczona do stosowania na papierze; nie pozostawiajaca  brudu na papierze ,  miękka, elastyczna  nie łamiąca się.   Przy scieraniu nie niszcząca  struktury papieru w rozmiarze: 65,0 X 24,2X 12,4 +/- 0,5mm</t>
  </si>
  <si>
    <t xml:space="preserve"> korektor w buteleczce, nakrętka z pędzelkiem ułatwiającym nakładanie warstwy korygującej, płynny o dokładnym kryciu korygowanej powierzchni, szybkoschnacy a,20ml</t>
  </si>
  <si>
    <t>Zeszyt w kratkę z widocznymi liniami kratki,  o  gramaturze 70 g</t>
  </si>
  <si>
    <r>
      <t xml:space="preserve">Taśma klejąca </t>
    </r>
    <r>
      <rPr>
        <sz val="10"/>
        <color rgb="FF000000"/>
        <rFont val="DejaVU"/>
        <charset val="238"/>
      </rPr>
      <t xml:space="preserve"> </t>
    </r>
  </si>
  <si>
    <r>
      <t xml:space="preserve">profesjonalny zszywacz  tapicerski  </t>
    </r>
    <r>
      <rPr>
        <sz val="9"/>
        <rFont val="DejaVu Sans"/>
        <charset val="238"/>
      </rPr>
      <t xml:space="preserve">musi </t>
    </r>
    <r>
      <rPr>
        <sz val="9"/>
        <color rgb="FF000000"/>
        <rFont val="DejaVu Sans"/>
        <family val="2"/>
        <charset val="238"/>
      </rPr>
      <t>posiadać możliwość regulacji wbijania, wyposażony w mocny, stalowy  korpus  o  dużej wytrzymałości, możliwość prostej wymiany zszywek.</t>
    </r>
  </si>
  <si>
    <r>
      <rPr>
        <sz val="9"/>
        <rFont val="Deja VU"/>
        <charset val="238"/>
      </rPr>
      <t>produkt naturalny na bazie celulozy</t>
    </r>
    <r>
      <rPr>
        <sz val="9"/>
        <color rgb="FF000000"/>
        <rFont val="Deja VU"/>
        <charset val="238"/>
      </rPr>
      <t>, o wymiarach 33 m x 19 mm, wysoko przezroczysta, odporna na starzenie, wysoka siła klejenia</t>
    </r>
  </si>
  <si>
    <r>
      <t xml:space="preserve">plastelina </t>
    </r>
    <r>
      <rPr>
        <sz val="9"/>
        <rFont val="DejaVu Sans"/>
        <charset val="238"/>
      </rPr>
      <t>nieto</t>
    </r>
    <r>
      <rPr>
        <sz val="9"/>
        <color rgb="FF000000"/>
        <rFont val="DejaVu Sans"/>
        <family val="2"/>
        <charset val="238"/>
      </rPr>
      <t xml:space="preserve">ksyczna, niebrudząca, przystosowana do plombowania za pomocą referentek- 3szt, powinna cechować się dużą wytrzymałością oraz elastycznością, nie podlegać szybkiemu wysychaniu przeznaczona do plombowania referentką
</t>
    </r>
  </si>
  <si>
    <t>zszywki wyprodukowane z wysokiej jakości galwanizowanej  stali, dostępne o długościach w zakresie 6-14 mm, opakowanie 1000szt.</t>
  </si>
  <si>
    <t>wysokiej jakości klej, bezbarwny , zmywalny , niebrudzacy przeznaczony    do papieru , fotografii , tektury i tkanin</t>
  </si>
  <si>
    <r>
      <t xml:space="preserve">Rolka termiczna  do alkomatu </t>
    </r>
    <r>
      <rPr>
        <sz val="10"/>
        <rFont val="DejaVu Sans"/>
        <charset val="238"/>
      </rPr>
      <t>typu AWAT o</t>
    </r>
    <r>
      <rPr>
        <sz val="10"/>
        <color rgb="FF000000"/>
        <rFont val="DejaVu Sans"/>
        <family val="2"/>
        <charset val="238"/>
      </rPr>
      <t xml:space="preserve"> wymiarach:                                                               - średnica około - 45mm +/- 2 mm, szerokość rolki - 44 mm, długość rolki - 25 m +/- 1 m</t>
    </r>
  </si>
  <si>
    <r>
      <t xml:space="preserve"> posiadajacy przeźroczystą ergonomiczną budowę, wyposażony w trwałą taśmę korygujacą o wymiarach  w zakresie - szer. taśmy  </t>
    </r>
    <r>
      <rPr>
        <sz val="9"/>
        <rFont val="DejaVu Sans"/>
        <charset val="238"/>
      </rPr>
      <t>min. 6mm oraz długości  min 8 mb</t>
    </r>
  </si>
  <si>
    <t xml:space="preserve">Zszywacz tapicerski </t>
  </si>
  <si>
    <r>
      <t>Zszywki tapicerskie</t>
    </r>
    <r>
      <rPr>
        <sz val="10"/>
        <color rgb="FF0000FF"/>
        <rFont val="DejaVu Sans"/>
        <charset val="238"/>
      </rPr>
      <t xml:space="preserve"> </t>
    </r>
  </si>
  <si>
    <t>w opakowaniu 100szt różne kolory</t>
  </si>
  <si>
    <t xml:space="preserve">Klej w sztyfcie 8g </t>
  </si>
  <si>
    <r>
      <t xml:space="preserve">Producent oferowanego produktu </t>
    </r>
    <r>
      <rPr>
        <b/>
        <sz val="10"/>
        <color rgb="FF000000"/>
        <rFont val="DejaVu Sans"/>
        <family val="2"/>
        <charset val="238"/>
      </rPr>
      <t xml:space="preserve">  </t>
    </r>
  </si>
  <si>
    <t>Segregator A5/75</t>
  </si>
  <si>
    <t xml:space="preserve">Plastelina specjalna - plombownicza do referentek </t>
  </si>
  <si>
    <t xml:space="preserve">Tusz do stempli </t>
  </si>
  <si>
    <r>
      <rPr>
        <sz val="9"/>
        <rFont val="DejaVu Sans"/>
        <charset val="238"/>
      </rPr>
      <t xml:space="preserve">produkt  </t>
    </r>
    <r>
      <rPr>
        <sz val="9"/>
        <color rgb="FF000000"/>
        <rFont val="DejaVu Sans"/>
        <family val="2"/>
        <charset val="238"/>
      </rPr>
      <t>wyprodukowany z wysokiej jakości galwanizowanej  stali, przycinany pod kątem, o ostrych końcówkach, opakowany po 1000 szt., w kolorze srebnym.</t>
    </r>
  </si>
  <si>
    <r>
      <t xml:space="preserve">3-warstwowy; przeznaczony do przenoszenia i przechowywania dokumentów; </t>
    </r>
    <r>
      <rPr>
        <sz val="9"/>
        <rFont val="DejaVu Sans"/>
        <charset val="238"/>
      </rPr>
      <t>wymiary 40cmx60cmx14cm +/- 1 cm</t>
    </r>
  </si>
  <si>
    <r>
      <t xml:space="preserve">3-warstwowy; przeznaczony do przenoszenia i przechowywania dokumentów; </t>
    </r>
    <r>
      <rPr>
        <sz val="9"/>
        <rFont val="DejaVu Sans"/>
        <charset val="238"/>
      </rPr>
      <t>wymiary 50cmx80cmx16cm +/-  1cm</t>
    </r>
  </si>
  <si>
    <t>foliopis przeznaczony do opisywania płyt CD/DVD oraz innych gładkich powierzchni np. folia czy szkło; dostępny z końcówką o grubości lini  od 0,4 mm, 0,6 mm, 1,0 mm do 2,5 mm; szybkoschnący  i nie rozmazujacy się na powierzchni:  w kolorach dostepnych w obrocie towarowym w Polsce</t>
  </si>
  <si>
    <t xml:space="preserve"> długopis musi  posiadać  stabilną  podstawę mocowaną do blatu taśmą przylepną, podstawa połacząna z długopisem  wytrzymałym na zerwania łańcuszkiem. Tusz zastosowany w długopisie ma być wyprodukowany na bazie oleju, wodoodporny, trwały i szybkoschnący, długopis  prosty, klasyczny z końcówką 1,0 mm  o grubości-szerokości linii pisania w  zakresie 0,5 - 1,0 mm. Dodatkowo wyposazony w 4 zapasowe wkłady.</t>
  </si>
  <si>
    <t xml:space="preserve">długopis jednorazowy; zastosowany tusz długopisu ma być wyprodukowany na bazie oleju, wodoodporny, trwały i szybkoschnący  prosty, klasyczny  o grubości-szerokości linii pisania w  zakresie 0,5 - 1,0 mm o nierozmazywalnym tuszu, wyposażony w przeźroczystą obudowę pozwalajacą na kontrolę zużycia tuszu, obudowa w kolorze wkładu długopisu, kolorystyka dostepna w obrocie towarowym w Polsce </t>
  </si>
  <si>
    <t>Cienkopis musi posiadać trwały tusz na bazie wody nie smużący się , z fibrową końcówką o szerokości 0,4 mm wzmocnioną metalową obudową, w kolorach dostepnych w obrocie towarowym w Polsce min 10kolorów.</t>
  </si>
  <si>
    <r>
      <t xml:space="preserve">Koperta bezpieczna </t>
    </r>
    <r>
      <rPr>
        <sz val="10"/>
        <color rgb="FF000000"/>
        <rFont val="DejaVu Sans"/>
        <family val="2"/>
        <charset val="238"/>
      </rPr>
      <t xml:space="preserve"> o wym. wew. 140 x 240 / zew. 155 x 245 (wymiary w mm)</t>
    </r>
  </si>
  <si>
    <r>
      <t xml:space="preserve">Koperta bezpieczna </t>
    </r>
    <r>
      <rPr>
        <sz val="10"/>
        <color rgb="FF000000"/>
        <rFont val="DejaVu Sans"/>
        <family val="2"/>
        <charset val="238"/>
      </rPr>
      <t>o wym. wew. 175 x 255 / zew. 190 x 260 (wymiary w mm)</t>
    </r>
  </si>
  <si>
    <r>
      <t xml:space="preserve">Koperta bezpieczna </t>
    </r>
    <r>
      <rPr>
        <sz val="10"/>
        <color rgb="FF000000"/>
        <rFont val="DejaVu Sans"/>
        <family val="2"/>
        <charset val="238"/>
      </rPr>
      <t>o wym. wew. 240 x 365 / zew. 255 x 375 (wymiary w mm)</t>
    </r>
  </si>
  <si>
    <r>
      <t xml:space="preserve">Koperta bezpieczna </t>
    </r>
    <r>
      <rPr>
        <sz val="10"/>
        <color rgb="FF000000"/>
        <rFont val="DejaVu Sans"/>
        <family val="2"/>
        <charset val="238"/>
      </rPr>
      <t>o wym. wew. 310 x 465 / zew. 325 x 475 (wymiary w mm)</t>
    </r>
  </si>
  <si>
    <r>
      <t xml:space="preserve">Torba bezpieczna 9,3 kg </t>
    </r>
    <r>
      <rPr>
        <sz val="10"/>
        <color rgb="FF000000"/>
        <rFont val="DejaVu Sans"/>
        <family val="2"/>
        <charset val="238"/>
      </rPr>
      <t xml:space="preserve"> o wym. wew. 250 x 260 / zew. 265 x 285 (wymiary w mm)</t>
    </r>
  </si>
  <si>
    <r>
      <t xml:space="preserve">Torba bezpieczna 15 kg </t>
    </r>
    <r>
      <rPr>
        <sz val="10"/>
        <color rgb="FF000000"/>
        <rFont val="DejaVu Sans"/>
        <family val="2"/>
        <charset val="238"/>
      </rPr>
      <t xml:space="preserve"> o wym. wew. 390 x 375 / zew. 410 x 400 (wymiary w mm)</t>
    </r>
  </si>
  <si>
    <t>posiadające bezpieczną taśmę zabezpieczającą, która ulega uszkodzeniu przy próbie otwarcia, indywidualna numeracja seryjna do każdej koperty, szeroki zgrzew na bokach koperty z minidrukiem-zabezpieczenie przed niezauważonym rozcięciem i ponownym sklejeniem, nieprzezroczysta, specjalna trójwarstwowa folia o dużej wytrzymałości, odrywane kupony kontrolne z numeracją taką samą co na kopercie.</t>
  </si>
  <si>
    <t>taśma nylon 4mm, czarna, wydajność drukowania do 0,25 mln znaków.</t>
  </si>
  <si>
    <t>taśma nylon 4mm, czarna, wydajność drukowania do 0,25 mln znaków</t>
  </si>
  <si>
    <t>Taśma barwiąca  ERC09 do alkomatu  typu Alcosensor IVcm</t>
  </si>
  <si>
    <t>Taśma barwiąca ERC05  do alkomatu typu AWAT A 2.0</t>
  </si>
  <si>
    <t xml:space="preserve">                                                                                                                                                                                          z ostrzem wykonanym ze stali nierdzewnej; posiadające ergonomicznie wyprofilowaną rękojeść z niełamliwego plastiku, z miękkim gumowanym uchwytem; długość w zakresie 15,5 - 21,0 cm
</t>
  </si>
  <si>
    <t xml:space="preserve">Teczka zawieszana z boczkami </t>
  </si>
  <si>
    <t>Model lub nazwa handlowa  produktu</t>
  </si>
  <si>
    <r>
      <t>Koperta</t>
    </r>
    <r>
      <rPr>
        <sz val="10"/>
        <rFont val="DejaVu Sans"/>
        <family val="2"/>
        <charset val="238"/>
      </rPr>
      <t xml:space="preserve"> RBD HK</t>
    </r>
  </si>
  <si>
    <r>
      <t xml:space="preserve">Datownik  </t>
    </r>
    <r>
      <rPr>
        <sz val="10"/>
        <rFont val="DejaVu Sans"/>
        <family val="2"/>
        <charset val="238"/>
      </rPr>
      <t xml:space="preserve">MINI </t>
    </r>
  </si>
  <si>
    <t>samotuszujący, wysokość daty 4 mm, w eleganckiej obudowie z wysokoodpornego ; dostępny z datą w wersji cyfrowej (np. 15.05.2013),  literowej (15 maj 2013) i ISO, prosty system wymiany poduszki; wielkość odbicia 4x19 mm +/-1 mm, dostępny z tuszami w pięciu standardowych kolorach.</t>
  </si>
  <si>
    <t>FORMULARZ ASORTYMENTOWO-CENOWY- ZAŁĄCZNIK NR 2, FZ-2380/54/21/SS</t>
  </si>
  <si>
    <t>plastikowa temperówka  z jednym otworem i dużym pojemnikiem na ścinki.; przeznaczona do standardowych ołówków; mix kolorów</t>
  </si>
  <si>
    <t>zszywki z galwanizowanej stali  a' 5000 szt.; rozmiar 4-12mm</t>
  </si>
  <si>
    <t xml:space="preserve">wkład do długopisu  </t>
  </si>
  <si>
    <t xml:space="preserve">Klej Wicol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</si>
</sst>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15]General"/>
    <numFmt numFmtId="165" formatCode="[$-415]#,##0"/>
    <numFmt numFmtId="166" formatCode="#,##0.00&quot; zł&quot;"/>
    <numFmt numFmtId="167" formatCode="0&quot; &quot;;[Red]&quot;-&quot;0&quot; &quot;"/>
    <numFmt numFmtId="168" formatCode="#,##0.00&quot; &quot;[$zł-415];[Red]&quot;-&quot;#,##0.00&quot; &quot;[$zł-415]"/>
    <numFmt numFmtId="169" formatCode="_-* #,##0.00\ [$zł-415]_-;\-* #,##0.00\ [$zł-415]_-;_-* &quot;-&quot;??\ [$zł-415]_-;_-@_-"/>
  </numFmts>
  <fonts count="33">
    <font>
      <sz val="11"/>
      <color rgb="FF000000"/>
      <name val="Arial"/>
      <family val="2"/>
      <charset val="238"/>
    </font>
    <font>
      <sz val="11"/>
      <color rgb="FF006100"/>
      <name val="Czcionka tekstu podstawowego"/>
      <charset val="238"/>
    </font>
    <font>
      <sz val="10"/>
      <color rgb="FF000000"/>
      <name val="Arial CE"/>
      <charset val="238"/>
    </font>
    <font>
      <b/>
      <i/>
      <sz val="16"/>
      <color rgb="FF000000"/>
      <name val="Arial"/>
      <family val="2"/>
      <charset val="238"/>
    </font>
    <font>
      <sz val="11"/>
      <color rgb="FF000000"/>
      <name val="Calibri"/>
      <family val="2"/>
      <charset val="238"/>
    </font>
    <font>
      <b/>
      <i/>
      <u/>
      <sz val="11"/>
      <color rgb="FF000000"/>
      <name val="Arial"/>
      <family val="2"/>
      <charset val="238"/>
    </font>
    <font>
      <sz val="10"/>
      <color rgb="FF000000"/>
      <name val="DejaVu Sans"/>
      <family val="2"/>
      <charset val="238"/>
    </font>
    <font>
      <sz val="9"/>
      <color rgb="FF000000"/>
      <name val="DejaVu Sans"/>
      <family val="2"/>
      <charset val="238"/>
    </font>
    <font>
      <b/>
      <sz val="10"/>
      <color rgb="FF000000"/>
      <name val="DejaVu Sans"/>
      <family val="2"/>
      <charset val="238"/>
    </font>
    <font>
      <b/>
      <sz val="9"/>
      <color rgb="FF000000"/>
      <name val="DejaVu Sans"/>
      <family val="2"/>
      <charset val="238"/>
    </font>
    <font>
      <b/>
      <sz val="12"/>
      <color rgb="FF000000"/>
      <name val="DejaVu Sans"/>
      <family val="2"/>
      <charset val="238"/>
    </font>
    <font>
      <b/>
      <sz val="11"/>
      <color rgb="FF000000"/>
      <name val="DejaVu Sans"/>
      <family val="2"/>
      <charset val="238"/>
    </font>
    <font>
      <sz val="11"/>
      <color rgb="FF000000"/>
      <name val="DejaVu Sans"/>
      <family val="2"/>
      <charset val="238"/>
    </font>
    <font>
      <sz val="12"/>
      <color rgb="FF000000"/>
      <name val="DejaVu Sans"/>
      <family val="2"/>
      <charset val="238"/>
    </font>
    <font>
      <b/>
      <i/>
      <sz val="10"/>
      <color rgb="FF000000"/>
      <name val="DejaVu Sans"/>
      <family val="2"/>
      <charset val="238"/>
    </font>
    <font>
      <i/>
      <sz val="10"/>
      <color rgb="FF000000"/>
      <name val="DejaVu Sans"/>
      <family val="2"/>
      <charset val="238"/>
    </font>
    <font>
      <b/>
      <sz val="10"/>
      <color rgb="FF000000"/>
      <name val="Arial"/>
      <family val="2"/>
      <charset val="238"/>
    </font>
    <font>
      <sz val="10"/>
      <color rgb="FFFF0000"/>
      <name val="DejaVu Sans"/>
      <family val="2"/>
      <charset val="238"/>
    </font>
    <font>
      <sz val="9"/>
      <color rgb="FFFF0000"/>
      <name val="DejaVu Sans"/>
      <charset val="238"/>
    </font>
    <font>
      <sz val="10"/>
      <color rgb="FFFF0000"/>
      <name val="DejaVu Sans"/>
      <charset val="238"/>
    </font>
    <font>
      <b/>
      <sz val="9"/>
      <color rgb="FFFF0000"/>
      <name val="DejaVu Sans"/>
      <charset val="238"/>
    </font>
    <font>
      <sz val="9"/>
      <name val="DejaVu Sans"/>
      <charset val="238"/>
    </font>
    <font>
      <sz val="10"/>
      <color rgb="FF000000"/>
      <name val="DejaVu Sans"/>
      <charset val="238"/>
    </font>
    <font>
      <sz val="10"/>
      <name val="DejaVu Sans"/>
      <charset val="238"/>
    </font>
    <font>
      <sz val="9"/>
      <color rgb="FF000000"/>
      <name val="DejaVu Sans"/>
      <charset val="238"/>
    </font>
    <font>
      <sz val="10"/>
      <color rgb="FF000000"/>
      <name val="DejaVU"/>
      <charset val="238"/>
    </font>
    <font>
      <sz val="9"/>
      <color rgb="FF000000"/>
      <name val="Deja VU"/>
      <charset val="238"/>
    </font>
    <font>
      <sz val="9"/>
      <name val="Deja VU"/>
      <charset val="238"/>
    </font>
    <font>
      <b/>
      <sz val="10"/>
      <color rgb="FF000000"/>
      <name val="DejaVu Sans"/>
      <charset val="238"/>
    </font>
    <font>
      <sz val="10"/>
      <color rgb="FF0000FF"/>
      <name val="DejaVu Sans"/>
      <charset val="238"/>
    </font>
    <font>
      <sz val="9"/>
      <color rgb="FF000000"/>
      <name val="DejaVU"/>
      <charset val="238"/>
    </font>
    <font>
      <b/>
      <sz val="10"/>
      <name val="DejaVu Sans"/>
      <charset val="238"/>
    </font>
    <font>
      <sz val="10"/>
      <name val="DejaVu Sans"/>
      <family val="2"/>
      <charset val="238"/>
    </font>
  </fonts>
  <fills count="5">
    <fill>
      <patternFill patternType="none"/>
    </fill>
    <fill>
      <patternFill patternType="gray125"/>
    </fill>
    <fill>
      <patternFill patternType="solid">
        <fgColor rgb="FFC6EFCE"/>
        <bgColor rgb="FFC6EFCE"/>
      </patternFill>
    </fill>
    <fill>
      <patternFill patternType="solid">
        <fgColor rgb="FFFFFFFF"/>
        <bgColor rgb="FFFFFFFF"/>
      </patternFill>
    </fill>
    <fill>
      <patternFill patternType="solid">
        <fgColor theme="0"/>
        <bgColor rgb="FFFFFFFF"/>
      </patternFill>
    </fill>
  </fills>
  <borders count="34">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rgb="FF000000"/>
      </left>
      <right style="thin">
        <color indexed="64"/>
      </right>
      <top style="thin">
        <color rgb="FF000000"/>
      </top>
      <bottom style="thin">
        <color indexed="64"/>
      </bottom>
      <diagonal/>
    </border>
    <border>
      <left style="thin">
        <color rgb="FF000000"/>
      </left>
      <right/>
      <top style="thin">
        <color indexed="64"/>
      </top>
      <bottom style="thin">
        <color rgb="FF000000"/>
      </bottom>
      <diagonal/>
    </border>
    <border>
      <left style="thin">
        <color rgb="FF000000"/>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top style="medium">
        <color rgb="FF000000"/>
      </top>
      <bottom style="medium">
        <color rgb="FF000000"/>
      </bottom>
      <diagonal/>
    </border>
    <border>
      <left style="thin">
        <color rgb="FF000000"/>
      </left>
      <right/>
      <top/>
      <bottom/>
      <diagonal/>
    </border>
  </borders>
  <cellStyleXfs count="11">
    <xf numFmtId="0" fontId="0" fillId="0" borderId="0"/>
    <xf numFmtId="164" fontId="1" fillId="2" borderId="0" applyBorder="0" applyProtection="0"/>
    <xf numFmtId="164" fontId="2" fillId="0" borderId="0" applyBorder="0" applyProtection="0"/>
    <xf numFmtId="0" fontId="3" fillId="0" borderId="0" applyNumberFormat="0" applyBorder="0" applyProtection="0">
      <alignment horizontal="center"/>
    </xf>
    <xf numFmtId="0" fontId="3" fillId="0" borderId="0" applyNumberFormat="0" applyBorder="0" applyProtection="0">
      <alignment horizontal="center" textRotation="90"/>
    </xf>
    <xf numFmtId="164" fontId="4" fillId="0" borderId="0" applyBorder="0" applyProtection="0"/>
    <xf numFmtId="164" fontId="2" fillId="0" borderId="0" applyBorder="0" applyProtection="0"/>
    <xf numFmtId="164" fontId="4" fillId="0" borderId="0" applyBorder="0" applyProtection="0"/>
    <xf numFmtId="164" fontId="4" fillId="0" borderId="0" applyBorder="0" applyProtection="0"/>
    <xf numFmtId="0" fontId="5" fillId="0" borderId="0" applyNumberFormat="0" applyBorder="0" applyProtection="0"/>
    <xf numFmtId="168" fontId="5" fillId="0" borderId="0" applyBorder="0" applyProtection="0"/>
  </cellStyleXfs>
  <cellXfs count="194">
    <xf numFmtId="0" fontId="0" fillId="0" borderId="0" xfId="0"/>
    <xf numFmtId="164" fontId="6" fillId="3" borderId="0" xfId="2" applyFont="1" applyFill="1" applyAlignment="1"/>
    <xf numFmtId="164" fontId="7" fillId="3" borderId="0" xfId="2" applyFont="1" applyFill="1" applyAlignment="1"/>
    <xf numFmtId="164" fontId="6" fillId="3" borderId="0" xfId="2" applyFont="1" applyFill="1" applyAlignment="1">
      <alignment horizontal="left"/>
    </xf>
    <xf numFmtId="0" fontId="0" fillId="3" borderId="0" xfId="0" applyFont="1" applyFill="1"/>
    <xf numFmtId="164" fontId="8" fillId="3" borderId="0" xfId="2" applyFont="1" applyFill="1" applyAlignment="1"/>
    <xf numFmtId="164" fontId="8" fillId="3" borderId="2" xfId="2" applyFont="1" applyFill="1" applyBorder="1" applyAlignment="1">
      <alignment horizontal="center" vertical="center" wrapText="1"/>
    </xf>
    <xf numFmtId="164" fontId="9" fillId="3" borderId="2" xfId="2" applyFont="1" applyFill="1" applyBorder="1" applyAlignment="1">
      <alignment horizontal="center" vertical="center" wrapText="1"/>
    </xf>
    <xf numFmtId="164" fontId="6" fillId="3" borderId="0" xfId="2" applyFont="1" applyFill="1" applyAlignment="1">
      <alignment horizontal="center" vertical="center"/>
    </xf>
    <xf numFmtId="164" fontId="6" fillId="3" borderId="0" xfId="2" applyFont="1" applyFill="1" applyAlignment="1">
      <alignment horizontal="left" vertical="center"/>
    </xf>
    <xf numFmtId="164" fontId="10" fillId="3" borderId="3" xfId="2" applyFont="1" applyFill="1" applyBorder="1" applyAlignment="1">
      <alignment horizontal="center"/>
    </xf>
    <xf numFmtId="164" fontId="6" fillId="3" borderId="4" xfId="2" applyFont="1" applyFill="1" applyBorder="1" applyAlignment="1">
      <alignment horizontal="center" vertical="center"/>
    </xf>
    <xf numFmtId="164" fontId="6" fillId="3" borderId="2" xfId="2" applyFont="1" applyFill="1" applyBorder="1" applyAlignment="1">
      <alignment vertical="center" wrapText="1"/>
    </xf>
    <xf numFmtId="164" fontId="6" fillId="3" borderId="2" xfId="2" applyFont="1" applyFill="1" applyBorder="1" applyAlignment="1">
      <alignment horizontal="center" vertical="center" wrapText="1"/>
    </xf>
    <xf numFmtId="164" fontId="6" fillId="3" borderId="2" xfId="2" applyFont="1" applyFill="1" applyBorder="1" applyAlignment="1">
      <alignment horizontal="center" vertical="center"/>
    </xf>
    <xf numFmtId="166" fontId="6" fillId="3" borderId="4" xfId="2" applyNumberFormat="1" applyFont="1" applyFill="1" applyBorder="1" applyAlignment="1">
      <alignment horizontal="right" vertical="center" wrapText="1"/>
    </xf>
    <xf numFmtId="166" fontId="6" fillId="3" borderId="4" xfId="2" applyNumberFormat="1" applyFont="1" applyFill="1" applyBorder="1" applyAlignment="1">
      <alignment horizontal="right" vertical="center"/>
    </xf>
    <xf numFmtId="164" fontId="7" fillId="3" borderId="5" xfId="2" applyFont="1" applyFill="1" applyBorder="1" applyAlignment="1">
      <alignment horizontal="center" vertical="center" wrapText="1"/>
    </xf>
    <xf numFmtId="164" fontId="6" fillId="3" borderId="2" xfId="1" applyFont="1" applyFill="1" applyBorder="1" applyAlignment="1">
      <alignment horizontal="left" vertical="center" wrapText="1"/>
    </xf>
    <xf numFmtId="165" fontId="6" fillId="3" borderId="2" xfId="2" applyNumberFormat="1" applyFont="1" applyFill="1" applyBorder="1" applyAlignment="1">
      <alignment horizontal="center" vertical="center" wrapText="1"/>
    </xf>
    <xf numFmtId="164" fontId="6" fillId="3" borderId="2" xfId="2" applyFont="1" applyFill="1" applyBorder="1" applyAlignment="1">
      <alignment horizontal="justify" vertical="center"/>
    </xf>
    <xf numFmtId="164" fontId="6" fillId="3" borderId="2" xfId="2" applyFont="1" applyFill="1" applyBorder="1" applyAlignment="1">
      <alignment horizontal="left" vertical="center" wrapText="1"/>
    </xf>
    <xf numFmtId="164" fontId="6" fillId="3" borderId="2" xfId="2" applyFont="1" applyFill="1" applyBorder="1" applyAlignment="1"/>
    <xf numFmtId="164" fontId="6" fillId="3" borderId="2" xfId="2" applyFont="1" applyFill="1" applyBorder="1" applyAlignment="1">
      <alignment vertical="center"/>
    </xf>
    <xf numFmtId="166" fontId="6" fillId="3" borderId="2" xfId="2" applyNumberFormat="1" applyFont="1" applyFill="1" applyBorder="1" applyAlignment="1">
      <alignment horizontal="right" vertical="center" wrapText="1"/>
    </xf>
    <xf numFmtId="167" fontId="6" fillId="3" borderId="2" xfId="2" applyNumberFormat="1" applyFont="1" applyFill="1" applyBorder="1" applyAlignment="1">
      <alignment horizontal="center" vertical="center" wrapText="1"/>
    </xf>
    <xf numFmtId="164" fontId="6" fillId="3" borderId="0" xfId="2" applyFont="1" applyFill="1" applyAlignment="1">
      <alignment vertical="center"/>
    </xf>
    <xf numFmtId="164" fontId="6" fillId="3" borderId="3" xfId="1" applyFont="1" applyFill="1" applyBorder="1" applyAlignment="1">
      <alignment horizontal="left" vertical="center" wrapText="1"/>
    </xf>
    <xf numFmtId="164" fontId="6" fillId="3" borderId="3" xfId="2" applyFont="1" applyFill="1" applyBorder="1" applyAlignment="1">
      <alignment horizontal="center" vertical="center" wrapText="1"/>
    </xf>
    <xf numFmtId="165" fontId="6" fillId="3" borderId="3" xfId="2" applyNumberFormat="1" applyFont="1" applyFill="1" applyBorder="1" applyAlignment="1">
      <alignment horizontal="center" vertical="center" wrapText="1"/>
    </xf>
    <xf numFmtId="166" fontId="6" fillId="3" borderId="6" xfId="2" applyNumberFormat="1" applyFont="1" applyFill="1" applyBorder="1" applyAlignment="1">
      <alignment horizontal="right" vertical="center" wrapText="1"/>
    </xf>
    <xf numFmtId="164" fontId="7" fillId="3" borderId="7" xfId="2" applyFont="1" applyFill="1" applyBorder="1" applyAlignment="1">
      <alignment horizontal="center" vertical="center" wrapText="1"/>
    </xf>
    <xf numFmtId="164" fontId="6" fillId="3" borderId="2" xfId="2" applyFont="1" applyFill="1" applyBorder="1" applyAlignment="1">
      <alignment horizontal="left" vertical="top" wrapText="1"/>
    </xf>
    <xf numFmtId="166" fontId="8" fillId="3" borderId="2" xfId="2" applyNumberFormat="1" applyFont="1" applyFill="1" applyBorder="1" applyAlignment="1">
      <alignment horizontal="right" vertical="center"/>
    </xf>
    <xf numFmtId="164" fontId="9" fillId="3" borderId="5" xfId="2" applyFont="1" applyFill="1" applyBorder="1" applyAlignment="1">
      <alignment horizontal="center" vertical="center" wrapText="1"/>
    </xf>
    <xf numFmtId="164" fontId="8" fillId="3" borderId="2" xfId="2" applyFont="1" applyFill="1" applyBorder="1" applyAlignment="1">
      <alignment horizontal="left" vertical="top" wrapText="1"/>
    </xf>
    <xf numFmtId="164" fontId="7" fillId="3" borderId="5" xfId="2" applyFont="1" applyFill="1" applyBorder="1" applyAlignment="1">
      <alignment horizontal="left" vertical="center" wrapText="1"/>
    </xf>
    <xf numFmtId="164" fontId="6" fillId="3" borderId="3" xfId="2" applyFont="1" applyFill="1" applyBorder="1" applyAlignment="1">
      <alignment horizontal="left" vertical="center" wrapText="1"/>
    </xf>
    <xf numFmtId="167" fontId="6" fillId="3" borderId="7" xfId="2" applyNumberFormat="1" applyFont="1" applyFill="1" applyBorder="1" applyAlignment="1">
      <alignment horizontal="center" vertical="center" wrapText="1"/>
    </xf>
    <xf numFmtId="165" fontId="6" fillId="3" borderId="5" xfId="2" applyNumberFormat="1" applyFont="1" applyFill="1" applyBorder="1" applyAlignment="1">
      <alignment horizontal="center" vertical="center" wrapText="1"/>
    </xf>
    <xf numFmtId="166" fontId="6" fillId="3" borderId="6" xfId="2" applyNumberFormat="1" applyFont="1" applyFill="1" applyBorder="1" applyAlignment="1">
      <alignment horizontal="right" vertical="center"/>
    </xf>
    <xf numFmtId="166" fontId="6" fillId="3" borderId="3" xfId="2" applyNumberFormat="1" applyFont="1" applyFill="1" applyBorder="1" applyAlignment="1">
      <alignment horizontal="right" vertical="center" wrapText="1"/>
    </xf>
    <xf numFmtId="166" fontId="6" fillId="3" borderId="3" xfId="2" applyNumberFormat="1" applyFont="1" applyFill="1" applyBorder="1" applyAlignment="1">
      <alignment horizontal="right" vertical="center"/>
    </xf>
    <xf numFmtId="164" fontId="6" fillId="3" borderId="6" xfId="2" applyFont="1" applyFill="1" applyBorder="1" applyAlignment="1">
      <alignment horizontal="center" vertical="center"/>
    </xf>
    <xf numFmtId="164" fontId="6" fillId="3" borderId="3" xfId="2" applyFont="1" applyFill="1" applyBorder="1" applyAlignment="1"/>
    <xf numFmtId="164" fontId="9" fillId="3" borderId="2" xfId="2" applyFont="1" applyFill="1" applyBorder="1" applyAlignment="1">
      <alignment horizontal="left" vertical="center" wrapText="1"/>
    </xf>
    <xf numFmtId="164" fontId="8" fillId="3" borderId="2" xfId="2" applyFont="1" applyFill="1" applyBorder="1" applyAlignment="1">
      <alignment vertical="center"/>
    </xf>
    <xf numFmtId="166" fontId="8" fillId="3" borderId="0" xfId="2" applyNumberFormat="1" applyFont="1" applyFill="1" applyAlignment="1">
      <alignment horizontal="right" vertical="center"/>
    </xf>
    <xf numFmtId="164" fontId="8" fillId="3" borderId="0" xfId="2" applyFont="1" applyFill="1" applyAlignment="1">
      <alignment horizontal="left"/>
    </xf>
    <xf numFmtId="164" fontId="6" fillId="3" borderId="4" xfId="1" applyFont="1" applyFill="1" applyBorder="1" applyAlignment="1">
      <alignment horizontal="left" vertical="center" wrapText="1"/>
    </xf>
    <xf numFmtId="164" fontId="6" fillId="3" borderId="4" xfId="2" applyFont="1" applyFill="1" applyBorder="1" applyAlignment="1">
      <alignment horizontal="center" vertical="center" wrapText="1"/>
    </xf>
    <xf numFmtId="165" fontId="6" fillId="3" borderId="4" xfId="2" applyNumberFormat="1" applyFont="1" applyFill="1" applyBorder="1" applyAlignment="1">
      <alignment horizontal="center" vertical="center" wrapText="1"/>
    </xf>
    <xf numFmtId="164" fontId="7" fillId="3" borderId="4" xfId="2" applyFont="1" applyFill="1" applyBorder="1" applyAlignment="1">
      <alignment horizontal="center" vertical="center" wrapText="1"/>
    </xf>
    <xf numFmtId="164" fontId="6" fillId="3" borderId="0" xfId="2" applyFont="1" applyFill="1" applyAlignment="1">
      <alignment horizontal="left" vertical="center" wrapText="1" indent="2"/>
    </xf>
    <xf numFmtId="164" fontId="7" fillId="3" borderId="2" xfId="2" applyFont="1" applyFill="1" applyBorder="1" applyAlignment="1">
      <alignment horizontal="center" vertical="center" wrapText="1"/>
    </xf>
    <xf numFmtId="164" fontId="8" fillId="3" borderId="0" xfId="2" applyFont="1" applyFill="1" applyAlignment="1">
      <alignment horizontal="left" vertical="center" wrapText="1" indent="2"/>
    </xf>
    <xf numFmtId="164" fontId="6" fillId="3" borderId="0" xfId="2" applyFont="1" applyFill="1" applyAlignment="1">
      <alignment horizontal="left" wrapText="1"/>
    </xf>
    <xf numFmtId="164" fontId="6" fillId="3" borderId="8" xfId="2" applyFont="1" applyFill="1" applyBorder="1" applyAlignment="1">
      <alignment horizontal="center" vertical="center" wrapText="1"/>
    </xf>
    <xf numFmtId="164" fontId="6" fillId="3" borderId="0" xfId="1" applyFont="1" applyFill="1" applyAlignment="1">
      <alignment horizontal="left" vertical="center" wrapText="1"/>
    </xf>
    <xf numFmtId="164" fontId="6" fillId="3" borderId="2" xfId="1" applyFont="1" applyFill="1" applyBorder="1" applyAlignment="1">
      <alignment horizontal="center" vertical="center" wrapText="1"/>
    </xf>
    <xf numFmtId="165" fontId="6" fillId="3" borderId="2" xfId="1" applyNumberFormat="1" applyFont="1" applyFill="1" applyBorder="1" applyAlignment="1">
      <alignment horizontal="center" vertical="center" wrapText="1"/>
    </xf>
    <xf numFmtId="164" fontId="7" fillId="3" borderId="3" xfId="2" applyFont="1" applyFill="1" applyBorder="1" applyAlignment="1">
      <alignment horizontal="center" vertical="center" wrapText="1"/>
    </xf>
    <xf numFmtId="166" fontId="6" fillId="3" borderId="2" xfId="2" applyNumberFormat="1" applyFont="1" applyFill="1" applyBorder="1" applyAlignment="1">
      <alignment horizontal="right" vertical="center"/>
    </xf>
    <xf numFmtId="164" fontId="6" fillId="3" borderId="4" xfId="1" applyFont="1" applyFill="1" applyBorder="1" applyAlignment="1">
      <alignment horizontal="center" vertical="center" wrapText="1"/>
    </xf>
    <xf numFmtId="165" fontId="6" fillId="3" borderId="4" xfId="1" applyNumberFormat="1" applyFont="1" applyFill="1" applyBorder="1" applyAlignment="1">
      <alignment horizontal="center" vertical="center" wrapText="1"/>
    </xf>
    <xf numFmtId="164" fontId="6" fillId="3" borderId="0" xfId="2" applyFont="1" applyFill="1" applyAlignment="1">
      <alignment wrapText="1"/>
    </xf>
    <xf numFmtId="164" fontId="6" fillId="3" borderId="2" xfId="1" applyFont="1" applyFill="1" applyBorder="1" applyAlignment="1">
      <alignment vertical="center" wrapText="1"/>
    </xf>
    <xf numFmtId="164" fontId="6" fillId="3" borderId="3" xfId="1" applyFont="1" applyFill="1" applyBorder="1" applyAlignment="1">
      <alignment vertical="center" wrapText="1"/>
    </xf>
    <xf numFmtId="164" fontId="6" fillId="3" borderId="3" xfId="2" applyFont="1" applyFill="1" applyBorder="1" applyAlignment="1">
      <alignment horizontal="center" vertical="center"/>
    </xf>
    <xf numFmtId="164" fontId="6" fillId="3" borderId="3" xfId="2" applyFont="1" applyFill="1" applyBorder="1" applyAlignment="1">
      <alignment vertical="center"/>
    </xf>
    <xf numFmtId="164" fontId="6" fillId="3" borderId="4" xfId="2" applyFont="1" applyFill="1" applyBorder="1" applyAlignment="1">
      <alignment vertical="center"/>
    </xf>
    <xf numFmtId="164" fontId="7" fillId="3" borderId="2" xfId="2" applyFont="1" applyFill="1" applyBorder="1" applyAlignment="1">
      <alignment horizontal="center" vertical="top" wrapText="1"/>
    </xf>
    <xf numFmtId="164" fontId="8" fillId="3" borderId="2" xfId="2" applyFont="1" applyFill="1" applyBorder="1" applyAlignment="1"/>
    <xf numFmtId="164" fontId="7" fillId="3" borderId="2" xfId="2" applyFont="1" applyFill="1" applyBorder="1" applyAlignment="1">
      <alignment horizontal="left" vertical="center" wrapText="1"/>
    </xf>
    <xf numFmtId="164" fontId="6" fillId="3" borderId="0" xfId="2" applyFont="1" applyFill="1" applyAlignment="1">
      <alignment horizontal="left" vertical="center" wrapText="1"/>
    </xf>
    <xf numFmtId="164" fontId="6" fillId="3" borderId="6" xfId="2" applyFont="1" applyFill="1" applyBorder="1" applyAlignment="1">
      <alignment horizontal="center" vertical="center" wrapText="1"/>
    </xf>
    <xf numFmtId="167" fontId="6" fillId="3" borderId="6" xfId="2" applyNumberFormat="1" applyFont="1" applyFill="1" applyBorder="1" applyAlignment="1">
      <alignment horizontal="center" vertical="center" wrapText="1"/>
    </xf>
    <xf numFmtId="164" fontId="7" fillId="3" borderId="6" xfId="2" applyFont="1" applyFill="1" applyBorder="1" applyAlignment="1">
      <alignment horizontal="left" vertical="center" wrapText="1"/>
    </xf>
    <xf numFmtId="164" fontId="6" fillId="3" borderId="6" xfId="2" applyFont="1" applyFill="1" applyBorder="1" applyAlignment="1">
      <alignment vertical="center"/>
    </xf>
    <xf numFmtId="167" fontId="6" fillId="3" borderId="3" xfId="2" applyNumberFormat="1" applyFont="1" applyFill="1" applyBorder="1" applyAlignment="1">
      <alignment horizontal="center" vertical="center" wrapText="1"/>
    </xf>
    <xf numFmtId="164" fontId="7" fillId="3" borderId="3" xfId="2" applyFont="1" applyFill="1" applyBorder="1" applyAlignment="1">
      <alignment horizontal="left" vertical="center" wrapText="1"/>
    </xf>
    <xf numFmtId="164" fontId="6" fillId="3" borderId="4" xfId="2" applyFont="1" applyFill="1" applyBorder="1" applyAlignment="1"/>
    <xf numFmtId="164" fontId="6" fillId="3" borderId="8" xfId="2" applyFont="1" applyFill="1" applyBorder="1" applyAlignment="1">
      <alignment vertical="center"/>
    </xf>
    <xf numFmtId="164" fontId="10" fillId="3" borderId="0" xfId="2" applyFont="1" applyFill="1" applyAlignment="1">
      <alignment horizontal="center"/>
    </xf>
    <xf numFmtId="164" fontId="10" fillId="3" borderId="1" xfId="2" applyFont="1" applyFill="1" applyBorder="1" applyAlignment="1">
      <alignment horizontal="center"/>
    </xf>
    <xf numFmtId="164" fontId="6" fillId="3" borderId="9" xfId="1" applyFont="1" applyFill="1" applyBorder="1" applyAlignment="1">
      <alignment horizontal="left" vertical="center" wrapText="1"/>
    </xf>
    <xf numFmtId="164" fontId="7" fillId="3" borderId="6" xfId="2" applyFont="1" applyFill="1" applyBorder="1" applyAlignment="1">
      <alignment horizontal="center" vertical="center" wrapText="1"/>
    </xf>
    <xf numFmtId="164" fontId="6" fillId="3" borderId="10" xfId="2" applyFont="1" applyFill="1" applyBorder="1" applyAlignment="1">
      <alignment horizontal="center" vertical="center" wrapText="1"/>
    </xf>
    <xf numFmtId="166" fontId="6" fillId="3" borderId="11" xfId="2" applyNumberFormat="1" applyFont="1" applyFill="1" applyBorder="1" applyAlignment="1">
      <alignment horizontal="right" vertical="center"/>
    </xf>
    <xf numFmtId="164" fontId="12" fillId="3" borderId="2" xfId="1" applyFont="1" applyFill="1" applyBorder="1" applyAlignment="1">
      <alignment horizontal="center" vertical="center" wrapText="1"/>
    </xf>
    <xf numFmtId="165" fontId="12" fillId="3" borderId="2" xfId="1" applyNumberFormat="1" applyFont="1" applyFill="1" applyBorder="1" applyAlignment="1">
      <alignment horizontal="center" vertical="center" wrapText="1"/>
    </xf>
    <xf numFmtId="164" fontId="6" fillId="3" borderId="0" xfId="2" applyFont="1" applyFill="1" applyAlignment="1">
      <alignment vertical="top"/>
    </xf>
    <xf numFmtId="164" fontId="8" fillId="3" borderId="0" xfId="2" applyFont="1" applyFill="1" applyAlignment="1">
      <alignment vertical="top"/>
    </xf>
    <xf numFmtId="164" fontId="13" fillId="3" borderId="2" xfId="2" applyFont="1" applyFill="1" applyBorder="1" applyAlignment="1">
      <alignment vertical="center"/>
    </xf>
    <xf numFmtId="164" fontId="6" fillId="3" borderId="3" xfId="2" applyFont="1" applyFill="1" applyBorder="1" applyAlignment="1">
      <alignment horizontal="right"/>
    </xf>
    <xf numFmtId="164" fontId="7" fillId="3" borderId="3" xfId="2" applyFont="1" applyFill="1" applyBorder="1" applyAlignment="1">
      <alignment horizontal="center" vertical="top" wrapText="1"/>
    </xf>
    <xf numFmtId="166" fontId="8" fillId="3" borderId="2" xfId="2" applyNumberFormat="1" applyFont="1" applyFill="1" applyBorder="1" applyAlignment="1">
      <alignment horizontal="right"/>
    </xf>
    <xf numFmtId="164" fontId="9" fillId="3" borderId="2" xfId="2" applyFont="1" applyFill="1" applyBorder="1" applyAlignment="1">
      <alignment horizontal="center" vertical="top" wrapText="1"/>
    </xf>
    <xf numFmtId="166" fontId="8" fillId="3" borderId="0" xfId="2" applyNumberFormat="1" applyFont="1" applyFill="1" applyAlignment="1">
      <alignment horizontal="right"/>
    </xf>
    <xf numFmtId="164" fontId="6" fillId="3" borderId="2" xfId="2" applyFont="1" applyFill="1" applyBorder="1" applyAlignment="1">
      <alignment wrapText="1"/>
    </xf>
    <xf numFmtId="164" fontId="6" fillId="3" borderId="2" xfId="2" applyFont="1" applyFill="1" applyBorder="1" applyAlignment="1">
      <alignment horizontal="right"/>
    </xf>
    <xf numFmtId="166" fontId="8" fillId="3" borderId="14" xfId="2" applyNumberFormat="1" applyFont="1" applyFill="1" applyBorder="1" applyAlignment="1">
      <alignment horizontal="right"/>
    </xf>
    <xf numFmtId="166" fontId="8" fillId="3" borderId="15" xfId="2" applyNumberFormat="1" applyFont="1" applyFill="1" applyBorder="1" applyAlignment="1">
      <alignment horizontal="right"/>
    </xf>
    <xf numFmtId="164" fontId="9" fillId="3" borderId="15" xfId="2" applyFont="1" applyFill="1" applyBorder="1" applyAlignment="1">
      <alignment horizontal="left" vertical="top"/>
    </xf>
    <xf numFmtId="164" fontId="6" fillId="3" borderId="0" xfId="2" applyFont="1" applyFill="1" applyAlignment="1">
      <alignment horizontal="right"/>
    </xf>
    <xf numFmtId="164" fontId="7" fillId="3" borderId="0" xfId="2" applyFont="1" applyFill="1" applyAlignment="1">
      <alignment horizontal="left" vertical="top"/>
    </xf>
    <xf numFmtId="164" fontId="14" fillId="3" borderId="0" xfId="2" applyFont="1" applyFill="1" applyAlignment="1">
      <alignment vertical="center"/>
    </xf>
    <xf numFmtId="164" fontId="15" fillId="3" borderId="0" xfId="2" applyFont="1" applyFill="1" applyAlignment="1">
      <alignment vertical="center"/>
    </xf>
    <xf numFmtId="164" fontId="15" fillId="3" borderId="0" xfId="2" applyFont="1" applyFill="1" applyAlignment="1">
      <alignment horizontal="center" vertical="center"/>
    </xf>
    <xf numFmtId="164" fontId="11" fillId="3" borderId="0" xfId="2" applyFont="1" applyFill="1" applyAlignment="1"/>
    <xf numFmtId="164" fontId="11" fillId="3" borderId="0" xfId="2" applyFont="1" applyFill="1" applyAlignment="1">
      <alignment horizontal="right"/>
    </xf>
    <xf numFmtId="166" fontId="11" fillId="3" borderId="2" xfId="2" applyNumberFormat="1" applyFont="1" applyFill="1" applyBorder="1" applyAlignment="1">
      <alignment horizontal="right"/>
    </xf>
    <xf numFmtId="164" fontId="6" fillId="3" borderId="16" xfId="2" applyFont="1" applyFill="1" applyBorder="1" applyAlignment="1">
      <alignment horizontal="center" vertical="center"/>
    </xf>
    <xf numFmtId="166" fontId="6" fillId="3" borderId="16" xfId="2" applyNumberFormat="1" applyFont="1" applyFill="1" applyBorder="1" applyAlignment="1">
      <alignment horizontal="right" vertical="center" wrapText="1"/>
    </xf>
    <xf numFmtId="166" fontId="6" fillId="3" borderId="16" xfId="2" applyNumberFormat="1" applyFont="1" applyFill="1" applyBorder="1" applyAlignment="1">
      <alignment horizontal="right" vertical="center"/>
    </xf>
    <xf numFmtId="164" fontId="6" fillId="3" borderId="17" xfId="1" applyFont="1" applyFill="1" applyBorder="1" applyAlignment="1">
      <alignment horizontal="left" vertical="center" wrapText="1"/>
    </xf>
    <xf numFmtId="164" fontId="6" fillId="3" borderId="17" xfId="1" applyFont="1" applyFill="1" applyBorder="1" applyAlignment="1">
      <alignment horizontal="center" vertical="center" wrapText="1"/>
    </xf>
    <xf numFmtId="165" fontId="6" fillId="3" borderId="17" xfId="1" applyNumberFormat="1" applyFont="1" applyFill="1" applyBorder="1" applyAlignment="1">
      <alignment horizontal="center" vertical="center" wrapText="1"/>
    </xf>
    <xf numFmtId="166" fontId="6" fillId="3" borderId="17" xfId="2" applyNumberFormat="1" applyFont="1" applyFill="1" applyBorder="1" applyAlignment="1">
      <alignment horizontal="right" vertical="center" wrapText="1"/>
    </xf>
    <xf numFmtId="164" fontId="6" fillId="3" borderId="4" xfId="2" applyFont="1" applyFill="1" applyBorder="1" applyAlignment="1">
      <alignment horizontal="left" vertical="center" wrapText="1"/>
    </xf>
    <xf numFmtId="164" fontId="17" fillId="3" borderId="2" xfId="2" applyFont="1" applyFill="1" applyBorder="1" applyAlignment="1">
      <alignment vertical="center" wrapText="1"/>
    </xf>
    <xf numFmtId="164" fontId="19" fillId="3" borderId="2" xfId="2" applyFont="1" applyFill="1" applyBorder="1" applyAlignment="1">
      <alignment horizontal="center" vertical="center" wrapText="1"/>
    </xf>
    <xf numFmtId="164" fontId="17" fillId="3" borderId="2" xfId="2" applyFont="1" applyFill="1" applyBorder="1" applyAlignment="1"/>
    <xf numFmtId="164" fontId="17" fillId="3" borderId="2" xfId="2" applyFont="1" applyFill="1" applyBorder="1" applyAlignment="1">
      <alignment horizontal="left" vertical="center" wrapText="1"/>
    </xf>
    <xf numFmtId="164" fontId="17" fillId="3" borderId="2" xfId="2" applyFont="1" applyFill="1" applyBorder="1" applyAlignment="1">
      <alignment horizontal="justify" vertical="center"/>
    </xf>
    <xf numFmtId="164" fontId="17" fillId="3" borderId="2" xfId="2" applyFont="1" applyFill="1" applyBorder="1" applyAlignment="1">
      <alignment vertical="center"/>
    </xf>
    <xf numFmtId="164" fontId="17" fillId="3" borderId="2" xfId="2" applyFont="1" applyFill="1" applyBorder="1" applyAlignment="1">
      <alignment wrapText="1"/>
    </xf>
    <xf numFmtId="164" fontId="22" fillId="3" borderId="2" xfId="2" applyFont="1" applyFill="1" applyBorder="1" applyAlignment="1">
      <alignment horizontal="center" vertical="center" wrapText="1"/>
    </xf>
    <xf numFmtId="0" fontId="25" fillId="3" borderId="2" xfId="0" applyFont="1" applyFill="1" applyBorder="1" applyAlignment="1">
      <alignment vertical="center"/>
    </xf>
    <xf numFmtId="0" fontId="26" fillId="3" borderId="2" xfId="0" applyFont="1" applyFill="1" applyBorder="1" applyAlignment="1">
      <alignment horizontal="center" vertical="center" wrapText="1"/>
    </xf>
    <xf numFmtId="169" fontId="8" fillId="3" borderId="2" xfId="2" applyNumberFormat="1" applyFont="1" applyFill="1" applyBorder="1" applyAlignment="1">
      <alignment horizontal="right"/>
    </xf>
    <xf numFmtId="169" fontId="11" fillId="3" borderId="2" xfId="2" applyNumberFormat="1" applyFont="1" applyFill="1" applyBorder="1" applyAlignment="1">
      <alignment horizontal="right"/>
    </xf>
    <xf numFmtId="164" fontId="24" fillId="3" borderId="2" xfId="2" applyFont="1" applyFill="1" applyBorder="1" applyAlignment="1">
      <alignment horizontal="center" vertical="center" wrapText="1"/>
    </xf>
    <xf numFmtId="164" fontId="6" fillId="4" borderId="2" xfId="1" applyFont="1" applyFill="1" applyBorder="1" applyAlignment="1">
      <alignment horizontal="left" vertical="center" wrapText="1"/>
    </xf>
    <xf numFmtId="164" fontId="30" fillId="3" borderId="0" xfId="2" applyFont="1" applyFill="1" applyAlignment="1">
      <alignment horizontal="center" wrapText="1"/>
    </xf>
    <xf numFmtId="164" fontId="6" fillId="3" borderId="4" xfId="2" applyFont="1" applyFill="1" applyBorder="1" applyAlignment="1">
      <alignment vertical="center" wrapText="1"/>
    </xf>
    <xf numFmtId="164" fontId="7" fillId="3" borderId="11" xfId="2" applyFont="1" applyFill="1" applyBorder="1" applyAlignment="1">
      <alignment horizontal="center" vertical="center" wrapText="1"/>
    </xf>
    <xf numFmtId="164" fontId="8" fillId="3" borderId="17" xfId="2" applyFont="1" applyFill="1" applyBorder="1" applyAlignment="1">
      <alignment horizontal="center" vertical="center"/>
    </xf>
    <xf numFmtId="164" fontId="8" fillId="3" borderId="17" xfId="2" applyFont="1" applyFill="1" applyBorder="1" applyAlignment="1">
      <alignment horizontal="center" vertical="center" wrapText="1"/>
    </xf>
    <xf numFmtId="164" fontId="9" fillId="3" borderId="17" xfId="2" applyFont="1" applyFill="1" applyBorder="1" applyAlignment="1">
      <alignment horizontal="center" vertical="center" wrapText="1"/>
    </xf>
    <xf numFmtId="164" fontId="8" fillId="3" borderId="24" xfId="2" applyFont="1" applyFill="1" applyBorder="1" applyAlignment="1">
      <alignment horizontal="center" vertical="center" wrapText="1"/>
    </xf>
    <xf numFmtId="164" fontId="6" fillId="3" borderId="18" xfId="2" applyFont="1" applyFill="1" applyBorder="1" applyAlignment="1"/>
    <xf numFmtId="164" fontId="19" fillId="3" borderId="11" xfId="2" applyFont="1" applyFill="1" applyBorder="1" applyAlignment="1">
      <alignment horizontal="left" vertical="center"/>
    </xf>
    <xf numFmtId="164" fontId="19" fillId="3" borderId="5" xfId="2" applyFont="1" applyFill="1" applyBorder="1" applyAlignment="1">
      <alignment horizontal="left" vertical="center"/>
    </xf>
    <xf numFmtId="164" fontId="6" fillId="3" borderId="26" xfId="2" applyFont="1" applyFill="1" applyBorder="1" applyAlignment="1"/>
    <xf numFmtId="164" fontId="6" fillId="3" borderId="21" xfId="2" applyFont="1" applyFill="1" applyBorder="1" applyAlignment="1"/>
    <xf numFmtId="164" fontId="28" fillId="3" borderId="18" xfId="2" applyFont="1" applyFill="1" applyBorder="1" applyAlignment="1">
      <alignment horizontal="center" vertical="center"/>
    </xf>
    <xf numFmtId="164" fontId="6" fillId="3" borderId="27" xfId="2" applyFont="1" applyFill="1" applyBorder="1" applyAlignment="1"/>
    <xf numFmtId="166" fontId="8" fillId="3" borderId="17" xfId="2" applyNumberFormat="1" applyFont="1" applyFill="1" applyBorder="1" applyAlignment="1">
      <alignment horizontal="right" vertical="center"/>
    </xf>
    <xf numFmtId="164" fontId="9" fillId="3" borderId="17" xfId="2" applyFont="1" applyFill="1" applyBorder="1" applyAlignment="1">
      <alignment horizontal="left" vertical="center" wrapText="1"/>
    </xf>
    <xf numFmtId="164" fontId="8" fillId="3" borderId="28" xfId="2" applyFont="1" applyFill="1" applyBorder="1" applyAlignment="1">
      <alignment vertical="center"/>
    </xf>
    <xf numFmtId="164" fontId="6" fillId="3" borderId="16" xfId="1" applyFont="1" applyFill="1" applyBorder="1" applyAlignment="1">
      <alignment horizontal="left" vertical="center" wrapText="1"/>
    </xf>
    <xf numFmtId="164" fontId="6" fillId="3" borderId="16" xfId="2" applyFont="1" applyFill="1" applyBorder="1" applyAlignment="1">
      <alignment horizontal="center" vertical="center" wrapText="1"/>
    </xf>
    <xf numFmtId="165" fontId="6" fillId="3" borderId="16" xfId="2" applyNumberFormat="1" applyFont="1" applyFill="1" applyBorder="1" applyAlignment="1">
      <alignment horizontal="center" vertical="center" wrapText="1"/>
    </xf>
    <xf numFmtId="164" fontId="7" fillId="3" borderId="16" xfId="2" applyFont="1" applyFill="1" applyBorder="1" applyAlignment="1">
      <alignment horizontal="center" vertical="center" wrapText="1"/>
    </xf>
    <xf numFmtId="164" fontId="8" fillId="3" borderId="29" xfId="2" applyFont="1" applyFill="1" applyBorder="1" applyAlignment="1">
      <alignment vertical="center"/>
    </xf>
    <xf numFmtId="164" fontId="6" fillId="3" borderId="25" xfId="2" applyFont="1" applyFill="1" applyBorder="1" applyAlignment="1"/>
    <xf numFmtId="164" fontId="6" fillId="3" borderId="30" xfId="2" applyFont="1" applyFill="1" applyBorder="1" applyAlignment="1"/>
    <xf numFmtId="164" fontId="8" fillId="3" borderId="32" xfId="2" applyFont="1" applyFill="1" applyBorder="1" applyAlignment="1"/>
    <xf numFmtId="164" fontId="28" fillId="3" borderId="31" xfId="2" applyFont="1" applyFill="1" applyBorder="1" applyAlignment="1"/>
    <xf numFmtId="164" fontId="23" fillId="3" borderId="2" xfId="1" applyFont="1" applyFill="1" applyBorder="1" applyAlignment="1">
      <alignment horizontal="left" vertical="center" wrapText="1"/>
    </xf>
    <xf numFmtId="164" fontId="21" fillId="3" borderId="5" xfId="2" applyFont="1" applyFill="1" applyBorder="1" applyAlignment="1">
      <alignment horizontal="center" vertical="center" wrapText="1"/>
    </xf>
    <xf numFmtId="164" fontId="21" fillId="3" borderId="2" xfId="2" applyFont="1" applyFill="1" applyBorder="1" applyAlignment="1">
      <alignment horizontal="center" vertical="center" wrapText="1"/>
    </xf>
    <xf numFmtId="164" fontId="21" fillId="3" borderId="4" xfId="2" applyFont="1" applyFill="1" applyBorder="1" applyAlignment="1">
      <alignment horizontal="center" vertical="center" wrapText="1"/>
    </xf>
    <xf numFmtId="164" fontId="21" fillId="3" borderId="3" xfId="2" applyFont="1" applyFill="1" applyBorder="1" applyAlignment="1">
      <alignment horizontal="center" vertical="center" wrapText="1"/>
    </xf>
    <xf numFmtId="164" fontId="7" fillId="3" borderId="2" xfId="2" applyFont="1" applyFill="1" applyBorder="1" applyAlignment="1">
      <alignment wrapText="1"/>
    </xf>
    <xf numFmtId="164" fontId="32" fillId="3" borderId="2" xfId="1" applyFont="1" applyFill="1" applyBorder="1" applyAlignment="1">
      <alignment horizontal="left" vertical="center" wrapText="1"/>
    </xf>
    <xf numFmtId="164" fontId="31" fillId="3" borderId="25" xfId="2" applyFont="1" applyFill="1" applyBorder="1" applyAlignment="1">
      <alignment horizontal="center" vertical="center" wrapText="1"/>
    </xf>
    <xf numFmtId="164" fontId="31" fillId="3" borderId="26" xfId="2" applyFont="1" applyFill="1" applyBorder="1" applyAlignment="1">
      <alignment horizontal="center" vertical="center" wrapText="1"/>
    </xf>
    <xf numFmtId="164" fontId="8" fillId="3" borderId="2" xfId="2" applyFont="1" applyFill="1" applyBorder="1" applyAlignment="1">
      <alignment horizontal="center" vertical="center"/>
    </xf>
    <xf numFmtId="164" fontId="11" fillId="3" borderId="12" xfId="2" applyFont="1" applyFill="1" applyBorder="1" applyAlignment="1">
      <alignment horizontal="center"/>
    </xf>
    <xf numFmtId="164" fontId="11" fillId="3" borderId="2" xfId="2" applyFont="1" applyFill="1" applyBorder="1" applyAlignment="1">
      <alignment horizontal="center"/>
    </xf>
    <xf numFmtId="164" fontId="11" fillId="3" borderId="5" xfId="2" applyFont="1" applyFill="1" applyBorder="1" applyAlignment="1">
      <alignment horizontal="center"/>
    </xf>
    <xf numFmtId="164" fontId="10" fillId="3" borderId="0" xfId="2" applyFont="1" applyFill="1" applyBorder="1" applyAlignment="1">
      <alignment horizontal="center"/>
    </xf>
    <xf numFmtId="164" fontId="10" fillId="3" borderId="19" xfId="2" applyFont="1" applyFill="1" applyBorder="1" applyAlignment="1">
      <alignment horizontal="center"/>
    </xf>
    <xf numFmtId="164" fontId="10" fillId="3" borderId="20" xfId="2" applyFont="1" applyFill="1" applyBorder="1" applyAlignment="1">
      <alignment horizontal="center"/>
    </xf>
    <xf numFmtId="164" fontId="10" fillId="3" borderId="6" xfId="2" applyFont="1" applyFill="1" applyBorder="1" applyAlignment="1">
      <alignment horizontal="center"/>
    </xf>
    <xf numFmtId="164" fontId="10" fillId="3" borderId="33" xfId="2" applyFont="1" applyFill="1" applyBorder="1" applyAlignment="1">
      <alignment horizontal="center"/>
    </xf>
    <xf numFmtId="164" fontId="8" fillId="3" borderId="17" xfId="2" applyFont="1" applyFill="1" applyBorder="1" applyAlignment="1">
      <alignment horizontal="center" vertical="center"/>
    </xf>
    <xf numFmtId="164" fontId="8" fillId="3" borderId="13" xfId="2" applyFont="1" applyFill="1" applyBorder="1" applyAlignment="1">
      <alignment horizontal="center"/>
    </xf>
    <xf numFmtId="0" fontId="16" fillId="3" borderId="5"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8" xfId="0" applyFont="1" applyFill="1" applyBorder="1" applyAlignment="1">
      <alignment horizontal="center" vertical="center"/>
    </xf>
    <xf numFmtId="164" fontId="10" fillId="3" borderId="2" xfId="2" applyFont="1" applyFill="1" applyBorder="1" applyAlignment="1">
      <alignment horizontal="center"/>
    </xf>
    <xf numFmtId="164" fontId="10" fillId="3" borderId="5" xfId="2" applyFont="1" applyFill="1" applyBorder="1" applyAlignment="1">
      <alignment horizontal="center"/>
    </xf>
    <xf numFmtId="164" fontId="6" fillId="3" borderId="2" xfId="2" applyFont="1" applyFill="1" applyBorder="1" applyAlignment="1">
      <alignment horizontal="center" vertical="center"/>
    </xf>
    <xf numFmtId="164" fontId="10" fillId="3" borderId="9" xfId="2" applyFont="1" applyFill="1" applyBorder="1" applyAlignment="1">
      <alignment horizontal="center"/>
    </xf>
    <xf numFmtId="164" fontId="8" fillId="3" borderId="4" xfId="2" applyFont="1" applyFill="1" applyBorder="1" applyAlignment="1">
      <alignment horizontal="center" vertical="center"/>
    </xf>
    <xf numFmtId="164" fontId="8" fillId="3" borderId="1" xfId="7" applyFont="1" applyFill="1" applyBorder="1" applyAlignment="1">
      <alignment horizontal="center" vertical="center" wrapText="1"/>
    </xf>
    <xf numFmtId="164" fontId="8" fillId="3" borderId="0" xfId="7" applyFont="1" applyFill="1" applyBorder="1" applyAlignment="1">
      <alignment horizontal="center" vertical="center" wrapText="1"/>
    </xf>
    <xf numFmtId="164" fontId="8" fillId="3" borderId="2" xfId="2" applyFont="1" applyFill="1" applyBorder="1" applyAlignment="1">
      <alignment horizontal="center" vertical="center" wrapText="1"/>
    </xf>
    <xf numFmtId="164" fontId="9" fillId="3" borderId="5" xfId="2" applyFont="1" applyFill="1" applyBorder="1" applyAlignment="1">
      <alignment horizontal="center" vertical="center" wrapText="1"/>
    </xf>
    <xf numFmtId="164" fontId="8" fillId="3" borderId="22" xfId="2" applyFont="1" applyFill="1" applyBorder="1" applyAlignment="1">
      <alignment horizontal="center" vertical="center" wrapText="1"/>
    </xf>
    <xf numFmtId="164" fontId="8" fillId="3" borderId="23" xfId="2" applyFont="1" applyFill="1" applyBorder="1" applyAlignment="1">
      <alignment horizontal="center" vertical="center" wrapText="1"/>
    </xf>
  </cellXfs>
  <cellStyles count="11">
    <cellStyle name="Excel Built-in Good" xfId="1" xr:uid="{00000000-0005-0000-0000-000000000000}"/>
    <cellStyle name="Excel Built-in Normal" xfId="2" xr:uid="{00000000-0005-0000-0000-000001000000}"/>
    <cellStyle name="Heading" xfId="3" xr:uid="{00000000-0005-0000-0000-000002000000}"/>
    <cellStyle name="Heading1" xfId="4" xr:uid="{00000000-0005-0000-0000-000003000000}"/>
    <cellStyle name="Normalny" xfId="0" builtinId="0" customBuiltin="1"/>
    <cellStyle name="Normalny 2" xfId="5" xr:uid="{00000000-0005-0000-0000-000005000000}"/>
    <cellStyle name="Normalny 2 2" xfId="6" xr:uid="{00000000-0005-0000-0000-000006000000}"/>
    <cellStyle name="Normalny 3" xfId="7" xr:uid="{00000000-0005-0000-0000-000007000000}"/>
    <cellStyle name="Normalny 4" xfId="8" xr:uid="{00000000-0005-0000-0000-000008000000}"/>
    <cellStyle name="Result" xfId="9" xr:uid="{00000000-0005-0000-0000-000009000000}"/>
    <cellStyle name="Result2" xfId="10" xr:uid="{00000000-0005-0000-0000-00000A000000}"/>
  </cellStyles>
  <dxfs count="0"/>
  <tableStyles count="0" defaultTableStyle="TableStyleMedium2" defaultPivotStyle="PivotStyleLight16"/>
  <colors>
    <mruColors>
      <color rgb="FF0000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331918</xdr:colOff>
      <xdr:row>3</xdr:row>
      <xdr:rowOff>275353</xdr:rowOff>
    </xdr:from>
    <xdr:ext cx="184315" cy="264243"/>
    <xdr:sp macro="" textlink="">
      <xdr:nvSpPr>
        <xdr:cNvPr id="3" name="pole tekstowe 1">
          <a:extLst>
            <a:ext uri="{FF2B5EF4-FFF2-40B4-BE49-F238E27FC236}">
              <a16:creationId xmlns:a16="http://schemas.microsoft.com/office/drawing/2014/main" id="{00000000-0008-0000-0000-000003000000}"/>
            </a:ext>
          </a:extLst>
        </xdr:cNvPr>
        <xdr:cNvSpPr/>
      </xdr:nvSpPr>
      <xdr:spPr>
        <a:xfrm>
          <a:off x="10152193" y="2170828"/>
          <a:ext cx="184315" cy="26424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none" lIns="90004" tIns="44997" rIns="90004" bIns="44997" anchor="t" anchorCtr="0" compatLnSpc="0">
          <a:sp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pl-PL" sz="1200" b="0" i="0" u="none" strike="noStrike" kern="1200" cap="none" spc="0" baseline="0">
            <a:solidFill>
              <a:srgbClr val="000000"/>
            </a:solidFill>
            <a:uFillTx/>
            <a:latin typeface="Calibri"/>
            <a:ea typeface=""/>
            <a:cs typeface=""/>
          </a:endParaRPr>
        </a:p>
      </xdr:txBody>
    </xdr:sp>
    <xdr:clientData/>
  </xdr:oneCellAnchor>
  <xdr:oneCellAnchor>
    <xdr:from>
      <xdr:col>8</xdr:col>
      <xdr:colOff>331918</xdr:colOff>
      <xdr:row>3</xdr:row>
      <xdr:rowOff>275353</xdr:rowOff>
    </xdr:from>
    <xdr:ext cx="184315" cy="264243"/>
    <xdr:sp macro="" textlink="">
      <xdr:nvSpPr>
        <xdr:cNvPr id="4" name="pole tekstowe 2">
          <a:extLst>
            <a:ext uri="{FF2B5EF4-FFF2-40B4-BE49-F238E27FC236}">
              <a16:creationId xmlns:a16="http://schemas.microsoft.com/office/drawing/2014/main" id="{00000000-0008-0000-0000-000004000000}"/>
            </a:ext>
          </a:extLst>
        </xdr:cNvPr>
        <xdr:cNvSpPr/>
      </xdr:nvSpPr>
      <xdr:spPr>
        <a:xfrm>
          <a:off x="10152193" y="2170828"/>
          <a:ext cx="184315" cy="26424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none" lIns="90004" tIns="44997" rIns="90004" bIns="44997" anchor="t" anchorCtr="0" compatLnSpc="0">
          <a:sp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pl-PL" sz="1200" b="0" i="0" u="none" strike="noStrike" kern="1200" cap="none" spc="0" baseline="0">
            <a:solidFill>
              <a:srgbClr val="000000"/>
            </a:solidFill>
            <a:uFillTx/>
            <a:latin typeface="Calibri"/>
            <a:ea typeface=""/>
            <a:cs typeface=""/>
          </a:endParaRPr>
        </a:p>
      </xdr:txBody>
    </xdr:sp>
    <xdr:clientData/>
  </xdr:oneCellAnchor>
  <xdr:oneCellAnchor>
    <xdr:from>
      <xdr:col>8</xdr:col>
      <xdr:colOff>331918</xdr:colOff>
      <xdr:row>3</xdr:row>
      <xdr:rowOff>275353</xdr:rowOff>
    </xdr:from>
    <xdr:ext cx="184315" cy="264243"/>
    <xdr:sp macro="" textlink="">
      <xdr:nvSpPr>
        <xdr:cNvPr id="5" name="pole tekstowe 3">
          <a:extLst>
            <a:ext uri="{FF2B5EF4-FFF2-40B4-BE49-F238E27FC236}">
              <a16:creationId xmlns:a16="http://schemas.microsoft.com/office/drawing/2014/main" id="{00000000-0008-0000-0000-000005000000}"/>
            </a:ext>
          </a:extLst>
        </xdr:cNvPr>
        <xdr:cNvSpPr/>
      </xdr:nvSpPr>
      <xdr:spPr>
        <a:xfrm>
          <a:off x="10152193" y="2170828"/>
          <a:ext cx="184315" cy="26424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none" lIns="90004" tIns="44997" rIns="90004" bIns="44997" anchor="t" anchorCtr="0" compatLnSpc="0">
          <a:sp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pl-PL" sz="1200" b="0" i="0" u="none" strike="noStrike" kern="1200" cap="none" spc="0" baseline="0">
            <a:solidFill>
              <a:srgbClr val="000000"/>
            </a:solidFill>
            <a:uFillTx/>
            <a:latin typeface="Calibri"/>
            <a:ea typeface=""/>
            <a:cs typeface=""/>
          </a:endParaRPr>
        </a:p>
      </xdr:txBody>
    </xdr:sp>
    <xdr:clientData/>
  </xdr:oneCellAnchor>
  <xdr:oneCellAnchor>
    <xdr:from>
      <xdr:col>8</xdr:col>
      <xdr:colOff>331918</xdr:colOff>
      <xdr:row>3</xdr:row>
      <xdr:rowOff>275353</xdr:rowOff>
    </xdr:from>
    <xdr:ext cx="184315" cy="264243"/>
    <xdr:sp macro="" textlink="">
      <xdr:nvSpPr>
        <xdr:cNvPr id="2" name="pole tekstowe 4">
          <a:extLst>
            <a:ext uri="{FF2B5EF4-FFF2-40B4-BE49-F238E27FC236}">
              <a16:creationId xmlns:a16="http://schemas.microsoft.com/office/drawing/2014/main" id="{00000000-0008-0000-0000-000002000000}"/>
            </a:ext>
          </a:extLst>
        </xdr:cNvPr>
        <xdr:cNvSpPr/>
      </xdr:nvSpPr>
      <xdr:spPr>
        <a:xfrm>
          <a:off x="10152193" y="2170828"/>
          <a:ext cx="184315" cy="26424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none" lIns="90004" tIns="44997" rIns="90004" bIns="44997" anchor="t" anchorCtr="0" compatLnSpc="0">
          <a:sp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pl-PL" sz="1200" b="0" i="0" u="none" strike="noStrike" kern="1200" cap="none" spc="0" baseline="0">
            <a:solidFill>
              <a:srgbClr val="000000"/>
            </a:solidFill>
            <a:uFillTx/>
            <a:latin typeface="Calibri"/>
            <a:ea typeface=""/>
            <a:cs typeface=""/>
          </a:endParaRPr>
        </a:p>
      </xdr:txBody>
    </xdr:sp>
    <xdr:clientData/>
  </xdr:oneCellAnchor>
  <xdr:oneCellAnchor>
    <xdr:from>
      <xdr:col>8</xdr:col>
      <xdr:colOff>331918</xdr:colOff>
      <xdr:row>143</xdr:row>
      <xdr:rowOff>428039</xdr:rowOff>
    </xdr:from>
    <xdr:ext cx="184315" cy="263877"/>
    <xdr:sp macro="" textlink="">
      <xdr:nvSpPr>
        <xdr:cNvPr id="16" name="pole tekstowe 5">
          <a:extLst>
            <a:ext uri="{FF2B5EF4-FFF2-40B4-BE49-F238E27FC236}">
              <a16:creationId xmlns:a16="http://schemas.microsoft.com/office/drawing/2014/main" id="{00000000-0008-0000-0000-000010000000}"/>
            </a:ext>
          </a:extLst>
        </xdr:cNvPr>
        <xdr:cNvSpPr/>
      </xdr:nvSpPr>
      <xdr:spPr>
        <a:xfrm>
          <a:off x="10152193" y="120966914"/>
          <a:ext cx="184315" cy="263877"/>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none" lIns="90004" tIns="44997" rIns="90004" bIns="44997" anchor="t" anchorCtr="0" compatLnSpc="0">
          <a:sp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pl-PL" sz="1200" b="0" i="0" u="none" strike="noStrike" kern="1200" cap="none" spc="0" baseline="0">
            <a:solidFill>
              <a:srgbClr val="000000"/>
            </a:solidFill>
            <a:uFillTx/>
            <a:latin typeface="Calibri"/>
            <a:ea typeface=""/>
            <a:cs typeface=""/>
          </a:endParaRPr>
        </a:p>
      </xdr:txBody>
    </xdr:sp>
    <xdr:clientData/>
  </xdr:oneCellAnchor>
  <xdr:oneCellAnchor>
    <xdr:from>
      <xdr:col>8</xdr:col>
      <xdr:colOff>331918</xdr:colOff>
      <xdr:row>50</xdr:row>
      <xdr:rowOff>181444</xdr:rowOff>
    </xdr:from>
    <xdr:ext cx="184315" cy="264243"/>
    <xdr:sp macro="" textlink="">
      <xdr:nvSpPr>
        <xdr:cNvPr id="10" name="pole tekstowe 6">
          <a:extLst>
            <a:ext uri="{FF2B5EF4-FFF2-40B4-BE49-F238E27FC236}">
              <a16:creationId xmlns:a16="http://schemas.microsoft.com/office/drawing/2014/main" id="{00000000-0008-0000-0000-00000A000000}"/>
            </a:ext>
          </a:extLst>
        </xdr:cNvPr>
        <xdr:cNvSpPr/>
      </xdr:nvSpPr>
      <xdr:spPr>
        <a:xfrm>
          <a:off x="10152193" y="42415294"/>
          <a:ext cx="184315" cy="26424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none" lIns="90004" tIns="44997" rIns="90004" bIns="44997" anchor="t" anchorCtr="0" compatLnSpc="0">
          <a:sp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pl-PL" sz="1200" b="0" i="0" u="none" strike="noStrike" kern="1200" cap="none" spc="0" baseline="0">
            <a:solidFill>
              <a:srgbClr val="000000"/>
            </a:solidFill>
            <a:uFillTx/>
            <a:latin typeface="Calibri"/>
            <a:ea typeface=""/>
            <a:cs typeface=""/>
          </a:endParaRPr>
        </a:p>
      </xdr:txBody>
    </xdr:sp>
    <xdr:clientData/>
  </xdr:oneCellAnchor>
  <xdr:oneCellAnchor>
    <xdr:from>
      <xdr:col>8</xdr:col>
      <xdr:colOff>331918</xdr:colOff>
      <xdr:row>50</xdr:row>
      <xdr:rowOff>181444</xdr:rowOff>
    </xdr:from>
    <xdr:ext cx="184315" cy="264243"/>
    <xdr:sp macro="" textlink="">
      <xdr:nvSpPr>
        <xdr:cNvPr id="11" name="pole tekstowe 7">
          <a:extLst>
            <a:ext uri="{FF2B5EF4-FFF2-40B4-BE49-F238E27FC236}">
              <a16:creationId xmlns:a16="http://schemas.microsoft.com/office/drawing/2014/main" id="{00000000-0008-0000-0000-00000B000000}"/>
            </a:ext>
          </a:extLst>
        </xdr:cNvPr>
        <xdr:cNvSpPr/>
      </xdr:nvSpPr>
      <xdr:spPr>
        <a:xfrm>
          <a:off x="10152193" y="42415294"/>
          <a:ext cx="184315" cy="26424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none" lIns="90004" tIns="44997" rIns="90004" bIns="44997" anchor="t" anchorCtr="0" compatLnSpc="0">
          <a:sp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pl-PL" sz="1200" b="0" i="0" u="none" strike="noStrike" kern="1200" cap="none" spc="0" baseline="0">
            <a:solidFill>
              <a:srgbClr val="000000"/>
            </a:solidFill>
            <a:uFillTx/>
            <a:latin typeface="Calibri"/>
            <a:ea typeface=""/>
            <a:cs typeface=""/>
          </a:endParaRPr>
        </a:p>
      </xdr:txBody>
    </xdr:sp>
    <xdr:clientData/>
  </xdr:oneCellAnchor>
  <xdr:oneCellAnchor>
    <xdr:from>
      <xdr:col>8</xdr:col>
      <xdr:colOff>331918</xdr:colOff>
      <xdr:row>138</xdr:row>
      <xdr:rowOff>3989</xdr:rowOff>
    </xdr:from>
    <xdr:ext cx="184315" cy="264243"/>
    <xdr:sp macro="" textlink="">
      <xdr:nvSpPr>
        <xdr:cNvPr id="15" name="pole tekstowe 8">
          <a:extLst>
            <a:ext uri="{FF2B5EF4-FFF2-40B4-BE49-F238E27FC236}">
              <a16:creationId xmlns:a16="http://schemas.microsoft.com/office/drawing/2014/main" id="{00000000-0008-0000-0000-00000F000000}"/>
            </a:ext>
          </a:extLst>
        </xdr:cNvPr>
        <xdr:cNvSpPr/>
      </xdr:nvSpPr>
      <xdr:spPr>
        <a:xfrm>
          <a:off x="10152193" y="116399489"/>
          <a:ext cx="184315" cy="26424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none" lIns="90004" tIns="44997" rIns="90004" bIns="44997" anchor="t" anchorCtr="0" compatLnSpc="0">
          <a:sp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pl-PL" sz="1200" b="0" i="0" u="none" strike="noStrike" kern="1200" cap="none" spc="0" baseline="0">
            <a:solidFill>
              <a:srgbClr val="000000"/>
            </a:solidFill>
            <a:uFillTx/>
            <a:latin typeface="Calibri"/>
            <a:ea typeface=""/>
            <a:cs typeface=""/>
          </a:endParaRPr>
        </a:p>
      </xdr:txBody>
    </xdr:sp>
    <xdr:clientData/>
  </xdr:oneCellAnchor>
  <xdr:oneCellAnchor>
    <xdr:from>
      <xdr:col>8</xdr:col>
      <xdr:colOff>331918</xdr:colOff>
      <xdr:row>118</xdr:row>
      <xdr:rowOff>370441</xdr:rowOff>
    </xdr:from>
    <xdr:ext cx="184315" cy="263877"/>
    <xdr:sp macro="" textlink="">
      <xdr:nvSpPr>
        <xdr:cNvPr id="14" name="pole tekstowe 9">
          <a:extLst>
            <a:ext uri="{FF2B5EF4-FFF2-40B4-BE49-F238E27FC236}">
              <a16:creationId xmlns:a16="http://schemas.microsoft.com/office/drawing/2014/main" id="{00000000-0008-0000-0000-00000E000000}"/>
            </a:ext>
          </a:extLst>
        </xdr:cNvPr>
        <xdr:cNvSpPr/>
      </xdr:nvSpPr>
      <xdr:spPr>
        <a:xfrm>
          <a:off x="10152193" y="98954191"/>
          <a:ext cx="184315" cy="263877"/>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none" lIns="90004" tIns="44997" rIns="90004" bIns="44997" anchor="t" anchorCtr="0" compatLnSpc="0">
          <a:sp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pl-PL" sz="1200" b="0" i="0" u="none" strike="noStrike" kern="1200" cap="none" spc="0" baseline="0">
            <a:solidFill>
              <a:srgbClr val="000000"/>
            </a:solidFill>
            <a:uFillTx/>
            <a:latin typeface="Calibri"/>
            <a:ea typeface=""/>
            <a:cs typeface=""/>
          </a:endParaRPr>
        </a:p>
      </xdr:txBody>
    </xdr:sp>
    <xdr:clientData/>
  </xdr:oneCellAnchor>
  <xdr:oneCellAnchor>
    <xdr:from>
      <xdr:col>8</xdr:col>
      <xdr:colOff>331918</xdr:colOff>
      <xdr:row>5</xdr:row>
      <xdr:rowOff>171001</xdr:rowOff>
    </xdr:from>
    <xdr:ext cx="184315" cy="264243"/>
    <xdr:sp macro="" textlink="">
      <xdr:nvSpPr>
        <xdr:cNvPr id="6" name="pole tekstowe 10">
          <a:extLst>
            <a:ext uri="{FF2B5EF4-FFF2-40B4-BE49-F238E27FC236}">
              <a16:creationId xmlns:a16="http://schemas.microsoft.com/office/drawing/2014/main" id="{00000000-0008-0000-0000-000006000000}"/>
            </a:ext>
          </a:extLst>
        </xdr:cNvPr>
        <xdr:cNvSpPr/>
      </xdr:nvSpPr>
      <xdr:spPr>
        <a:xfrm>
          <a:off x="10152193" y="2342701"/>
          <a:ext cx="184315" cy="26424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none" lIns="90004" tIns="44997" rIns="90004" bIns="44997" anchor="t" anchorCtr="0" compatLnSpc="0">
          <a:sp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pl-PL" sz="1200" b="0" i="0" u="none" strike="noStrike" kern="1200" cap="none" spc="0" baseline="0">
            <a:solidFill>
              <a:srgbClr val="000000"/>
            </a:solidFill>
            <a:uFillTx/>
            <a:latin typeface="Calibri"/>
            <a:ea typeface=""/>
            <a:cs typeface=""/>
          </a:endParaRPr>
        </a:p>
      </xdr:txBody>
    </xdr:sp>
    <xdr:clientData/>
  </xdr:oneCellAnchor>
  <xdr:oneCellAnchor>
    <xdr:from>
      <xdr:col>8</xdr:col>
      <xdr:colOff>331918</xdr:colOff>
      <xdr:row>5</xdr:row>
      <xdr:rowOff>171001</xdr:rowOff>
    </xdr:from>
    <xdr:ext cx="184315" cy="264243"/>
    <xdr:sp macro="" textlink="">
      <xdr:nvSpPr>
        <xdr:cNvPr id="7" name="pole tekstowe 11">
          <a:extLst>
            <a:ext uri="{FF2B5EF4-FFF2-40B4-BE49-F238E27FC236}">
              <a16:creationId xmlns:a16="http://schemas.microsoft.com/office/drawing/2014/main" id="{00000000-0008-0000-0000-000007000000}"/>
            </a:ext>
          </a:extLst>
        </xdr:cNvPr>
        <xdr:cNvSpPr/>
      </xdr:nvSpPr>
      <xdr:spPr>
        <a:xfrm>
          <a:off x="10152193" y="2342701"/>
          <a:ext cx="184315" cy="26424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none" lIns="90004" tIns="44997" rIns="90004" bIns="44997" anchor="t" anchorCtr="0" compatLnSpc="0">
          <a:sp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pl-PL" sz="1200" b="0" i="0" u="none" strike="noStrike" kern="1200" cap="none" spc="0" baseline="0">
            <a:solidFill>
              <a:srgbClr val="000000"/>
            </a:solidFill>
            <a:uFillTx/>
            <a:latin typeface="Calibri"/>
            <a:ea typeface=""/>
            <a:cs typeface=""/>
          </a:endParaRPr>
        </a:p>
      </xdr:txBody>
    </xdr:sp>
    <xdr:clientData/>
  </xdr:oneCellAnchor>
  <xdr:oneCellAnchor>
    <xdr:from>
      <xdr:col>8</xdr:col>
      <xdr:colOff>331918</xdr:colOff>
      <xdr:row>5</xdr:row>
      <xdr:rowOff>171001</xdr:rowOff>
    </xdr:from>
    <xdr:ext cx="184315" cy="264243"/>
    <xdr:sp macro="" textlink="">
      <xdr:nvSpPr>
        <xdr:cNvPr id="8" name="pole tekstowe 12">
          <a:extLst>
            <a:ext uri="{FF2B5EF4-FFF2-40B4-BE49-F238E27FC236}">
              <a16:creationId xmlns:a16="http://schemas.microsoft.com/office/drawing/2014/main" id="{00000000-0008-0000-0000-000008000000}"/>
            </a:ext>
          </a:extLst>
        </xdr:cNvPr>
        <xdr:cNvSpPr/>
      </xdr:nvSpPr>
      <xdr:spPr>
        <a:xfrm>
          <a:off x="10152193" y="2342701"/>
          <a:ext cx="184315" cy="26424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none" lIns="90004" tIns="44997" rIns="90004" bIns="44997" anchor="t" anchorCtr="0" compatLnSpc="0">
          <a:sp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pl-PL" sz="1200" b="0" i="0" u="none" strike="noStrike" kern="1200" cap="none" spc="0" baseline="0">
            <a:solidFill>
              <a:srgbClr val="000000"/>
            </a:solidFill>
            <a:uFillTx/>
            <a:latin typeface="Calibri"/>
            <a:ea typeface=""/>
            <a:cs typeface=""/>
          </a:endParaRPr>
        </a:p>
      </xdr:txBody>
    </xdr:sp>
    <xdr:clientData/>
  </xdr:oneCellAnchor>
  <xdr:oneCellAnchor>
    <xdr:from>
      <xdr:col>8</xdr:col>
      <xdr:colOff>331918</xdr:colOff>
      <xdr:row>5</xdr:row>
      <xdr:rowOff>171001</xdr:rowOff>
    </xdr:from>
    <xdr:ext cx="184315" cy="264243"/>
    <xdr:sp macro="" textlink="">
      <xdr:nvSpPr>
        <xdr:cNvPr id="9" name="pole tekstowe 13">
          <a:extLst>
            <a:ext uri="{FF2B5EF4-FFF2-40B4-BE49-F238E27FC236}">
              <a16:creationId xmlns:a16="http://schemas.microsoft.com/office/drawing/2014/main" id="{00000000-0008-0000-0000-000009000000}"/>
            </a:ext>
          </a:extLst>
        </xdr:cNvPr>
        <xdr:cNvSpPr/>
      </xdr:nvSpPr>
      <xdr:spPr>
        <a:xfrm>
          <a:off x="10152193" y="2342701"/>
          <a:ext cx="184315" cy="26424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none" lIns="90004" tIns="44997" rIns="90004" bIns="44997" anchor="t" anchorCtr="0" compatLnSpc="0">
          <a:sp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pl-PL" sz="1200" b="0" i="0" u="none" strike="noStrike" kern="1200" cap="none" spc="0" baseline="0">
            <a:solidFill>
              <a:srgbClr val="000000"/>
            </a:solidFill>
            <a:uFillTx/>
            <a:latin typeface="Calibri"/>
            <a:ea typeface=""/>
            <a:cs typeface=""/>
          </a:endParaRPr>
        </a:p>
      </xdr:txBody>
    </xdr:sp>
    <xdr:clientData/>
  </xdr:oneCellAnchor>
  <xdr:oneCellAnchor>
    <xdr:from>
      <xdr:col>8</xdr:col>
      <xdr:colOff>331918</xdr:colOff>
      <xdr:row>51</xdr:row>
      <xdr:rowOff>181444</xdr:rowOff>
    </xdr:from>
    <xdr:ext cx="184315" cy="264243"/>
    <xdr:sp macro="" textlink="">
      <xdr:nvSpPr>
        <xdr:cNvPr id="12" name="pole tekstowe 14">
          <a:extLst>
            <a:ext uri="{FF2B5EF4-FFF2-40B4-BE49-F238E27FC236}">
              <a16:creationId xmlns:a16="http://schemas.microsoft.com/office/drawing/2014/main" id="{00000000-0008-0000-0000-00000C000000}"/>
            </a:ext>
          </a:extLst>
        </xdr:cNvPr>
        <xdr:cNvSpPr/>
      </xdr:nvSpPr>
      <xdr:spPr>
        <a:xfrm>
          <a:off x="10152193" y="43243969"/>
          <a:ext cx="184315" cy="26424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none" lIns="90004" tIns="44997" rIns="90004" bIns="44997" anchor="t" anchorCtr="0" compatLnSpc="0">
          <a:sp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pl-PL" sz="1200" b="0" i="0" u="none" strike="noStrike" kern="1200" cap="none" spc="0" baseline="0">
            <a:solidFill>
              <a:srgbClr val="000000"/>
            </a:solidFill>
            <a:uFillTx/>
            <a:latin typeface="Calibri"/>
            <a:ea typeface=""/>
            <a:cs typeface=""/>
          </a:endParaRPr>
        </a:p>
      </xdr:txBody>
    </xdr:sp>
    <xdr:clientData/>
  </xdr:oneCellAnchor>
  <xdr:oneCellAnchor>
    <xdr:from>
      <xdr:col>8</xdr:col>
      <xdr:colOff>331918</xdr:colOff>
      <xdr:row>51</xdr:row>
      <xdr:rowOff>181444</xdr:rowOff>
    </xdr:from>
    <xdr:ext cx="184315" cy="264243"/>
    <xdr:sp macro="" textlink="">
      <xdr:nvSpPr>
        <xdr:cNvPr id="13" name="pole tekstowe 15">
          <a:extLst>
            <a:ext uri="{FF2B5EF4-FFF2-40B4-BE49-F238E27FC236}">
              <a16:creationId xmlns:a16="http://schemas.microsoft.com/office/drawing/2014/main" id="{00000000-0008-0000-0000-00000D000000}"/>
            </a:ext>
          </a:extLst>
        </xdr:cNvPr>
        <xdr:cNvSpPr/>
      </xdr:nvSpPr>
      <xdr:spPr>
        <a:xfrm>
          <a:off x="10152193" y="43243969"/>
          <a:ext cx="184315" cy="26424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none" lIns="90004" tIns="44997" rIns="90004" bIns="44997" anchor="t" anchorCtr="0" compatLnSpc="0">
          <a:sp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pl-PL" sz="1200" b="0" i="0" u="none" strike="noStrike" kern="1200" cap="none" spc="0" baseline="0">
            <a:solidFill>
              <a:srgbClr val="000000"/>
            </a:solidFill>
            <a:uFillTx/>
            <a:latin typeface="Calibri"/>
            <a:ea typeface=""/>
            <a:cs typeface=""/>
          </a:endParaRPr>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G261"/>
  <sheetViews>
    <sheetView tabSelected="1" topLeftCell="A158" zoomScaleNormal="100" workbookViewId="0">
      <selection activeCell="B162" sqref="B162"/>
    </sheetView>
  </sheetViews>
  <sheetFormatPr defaultRowHeight="65.25" customHeight="1"/>
  <cols>
    <col min="1" max="1" width="6.125" style="1" customWidth="1"/>
    <col min="2" max="2" width="50.5" style="1" customWidth="1"/>
    <col min="3" max="3" width="8.5" style="1" customWidth="1"/>
    <col min="4" max="4" width="7.125" style="1" customWidth="1"/>
    <col min="5" max="5" width="8.625" style="104" customWidth="1"/>
    <col min="6" max="6" width="16.75" style="104" customWidth="1"/>
    <col min="7" max="7" width="14.875" style="104" customWidth="1"/>
    <col min="8" max="8" width="16.375" style="104" customWidth="1"/>
    <col min="9" max="9" width="51.375" style="105" customWidth="1"/>
    <col min="10" max="10" width="18.875" style="1" customWidth="1"/>
    <col min="11" max="11" width="20.125" style="1" customWidth="1"/>
    <col min="12" max="12" width="15.875" style="3" customWidth="1"/>
    <col min="13" max="1021" width="8.5" style="1" customWidth="1"/>
    <col min="1022" max="1022" width="9" style="4" customWidth="1"/>
    <col min="1023" max="16384" width="9" style="4"/>
  </cols>
  <sheetData>
    <row r="1" spans="1:12" ht="18.75" customHeight="1">
      <c r="E1" s="1"/>
      <c r="F1" s="1"/>
      <c r="G1" s="1"/>
      <c r="H1" s="1"/>
      <c r="I1" s="2"/>
    </row>
    <row r="2" spans="1:12" ht="65.25" customHeight="1">
      <c r="A2" s="5"/>
      <c r="B2" s="188" t="s">
        <v>416</v>
      </c>
      <c r="C2" s="188"/>
      <c r="D2" s="188"/>
      <c r="E2" s="188"/>
      <c r="F2" s="188"/>
      <c r="G2" s="188"/>
      <c r="H2" s="188"/>
      <c r="I2" s="188"/>
      <c r="J2" s="189"/>
    </row>
    <row r="3" spans="1:12" s="8" customFormat="1" ht="65.25" customHeight="1">
      <c r="A3" s="169" t="s">
        <v>0</v>
      </c>
      <c r="B3" s="169" t="s">
        <v>1</v>
      </c>
      <c r="C3" s="190" t="s">
        <v>2</v>
      </c>
      <c r="D3" s="190" t="s">
        <v>3</v>
      </c>
      <c r="E3" s="190" t="s">
        <v>4</v>
      </c>
      <c r="F3" s="190" t="s">
        <v>5</v>
      </c>
      <c r="G3" s="190" t="s">
        <v>6</v>
      </c>
      <c r="H3" s="190" t="s">
        <v>7</v>
      </c>
      <c r="I3" s="191" t="s">
        <v>8</v>
      </c>
      <c r="J3" s="192" t="s">
        <v>388</v>
      </c>
      <c r="K3" s="167" t="s">
        <v>412</v>
      </c>
      <c r="L3" s="9"/>
    </row>
    <row r="4" spans="1:12" s="8" customFormat="1" ht="21.75" customHeight="1">
      <c r="A4" s="169"/>
      <c r="B4" s="169"/>
      <c r="C4" s="190"/>
      <c r="D4" s="190"/>
      <c r="E4" s="190"/>
      <c r="F4" s="190"/>
      <c r="G4" s="190"/>
      <c r="H4" s="190"/>
      <c r="I4" s="191"/>
      <c r="J4" s="193"/>
      <c r="K4" s="168"/>
      <c r="L4" s="9"/>
    </row>
    <row r="5" spans="1:12" s="8" customFormat="1" ht="21.75" customHeight="1">
      <c r="A5" s="137">
        <v>1</v>
      </c>
      <c r="B5" s="137">
        <v>2</v>
      </c>
      <c r="C5" s="138">
        <v>3</v>
      </c>
      <c r="D5" s="138">
        <v>4</v>
      </c>
      <c r="E5" s="138">
        <v>5</v>
      </c>
      <c r="F5" s="138">
        <v>6</v>
      </c>
      <c r="G5" s="138">
        <v>7</v>
      </c>
      <c r="H5" s="138">
        <v>8</v>
      </c>
      <c r="I5" s="139">
        <v>9</v>
      </c>
      <c r="J5" s="140">
        <v>10</v>
      </c>
      <c r="K5" s="146">
        <v>11</v>
      </c>
      <c r="L5" s="9"/>
    </row>
    <row r="6" spans="1:12" ht="36" customHeight="1">
      <c r="A6" s="174" t="s">
        <v>9</v>
      </c>
      <c r="B6" s="175"/>
      <c r="C6" s="175"/>
      <c r="D6" s="175"/>
      <c r="E6" s="175"/>
      <c r="F6" s="175"/>
      <c r="G6" s="175"/>
      <c r="H6" s="175"/>
      <c r="I6" s="175"/>
      <c r="J6" s="175"/>
      <c r="K6" s="145"/>
    </row>
    <row r="7" spans="1:12" ht="73.5" customHeight="1">
      <c r="A7" s="11">
        <v>1</v>
      </c>
      <c r="B7" s="135" t="s">
        <v>10</v>
      </c>
      <c r="C7" s="50" t="s">
        <v>11</v>
      </c>
      <c r="D7" s="11">
        <v>200</v>
      </c>
      <c r="E7" s="15"/>
      <c r="F7" s="16"/>
      <c r="G7" s="16"/>
      <c r="H7" s="16"/>
      <c r="I7" s="136" t="s">
        <v>345</v>
      </c>
      <c r="J7" s="142"/>
      <c r="K7" s="141"/>
    </row>
    <row r="8" spans="1:12" ht="93" customHeight="1">
      <c r="A8" s="11">
        <v>2</v>
      </c>
      <c r="B8" s="12" t="s">
        <v>12</v>
      </c>
      <c r="C8" s="13" t="s">
        <v>11</v>
      </c>
      <c r="D8" s="14">
        <v>100</v>
      </c>
      <c r="E8" s="15"/>
      <c r="F8" s="16">
        <f t="shared" ref="F8:F24" si="0">D8*E8</f>
        <v>0</v>
      </c>
      <c r="G8" s="16">
        <f t="shared" ref="G8:G25" si="1">F8*0.23</f>
        <v>0</v>
      </c>
      <c r="H8" s="16">
        <f t="shared" ref="H8:H25" si="2">F8+G8</f>
        <v>0</v>
      </c>
      <c r="I8" s="17" t="s">
        <v>346</v>
      </c>
      <c r="J8" s="143"/>
      <c r="K8" s="141"/>
    </row>
    <row r="9" spans="1:12" ht="81.75" customHeight="1">
      <c r="A9" s="11">
        <v>3</v>
      </c>
      <c r="B9" s="18" t="s">
        <v>13</v>
      </c>
      <c r="C9" s="13" t="s">
        <v>11</v>
      </c>
      <c r="D9" s="19">
        <v>200</v>
      </c>
      <c r="E9" s="15"/>
      <c r="F9" s="16">
        <f t="shared" si="0"/>
        <v>0</v>
      </c>
      <c r="G9" s="16">
        <f t="shared" si="1"/>
        <v>0</v>
      </c>
      <c r="H9" s="16">
        <f t="shared" si="2"/>
        <v>0</v>
      </c>
      <c r="I9" s="17" t="s">
        <v>397</v>
      </c>
      <c r="J9" s="124"/>
      <c r="K9" s="141"/>
    </row>
    <row r="10" spans="1:12" ht="75.75" customHeight="1">
      <c r="A10" s="11">
        <v>4</v>
      </c>
      <c r="B10" s="18" t="s">
        <v>14</v>
      </c>
      <c r="C10" s="13" t="s">
        <v>11</v>
      </c>
      <c r="D10" s="19">
        <v>400</v>
      </c>
      <c r="E10" s="15"/>
      <c r="F10" s="16">
        <f t="shared" si="0"/>
        <v>0</v>
      </c>
      <c r="G10" s="16">
        <f t="shared" si="1"/>
        <v>0</v>
      </c>
      <c r="H10" s="16">
        <f t="shared" si="2"/>
        <v>0</v>
      </c>
      <c r="I10" s="17" t="s">
        <v>15</v>
      </c>
      <c r="J10" s="20"/>
      <c r="K10" s="141"/>
    </row>
    <row r="11" spans="1:12" ht="53.25" customHeight="1">
      <c r="A11" s="11">
        <v>5</v>
      </c>
      <c r="B11" s="18" t="s">
        <v>16</v>
      </c>
      <c r="C11" s="13" t="s">
        <v>11</v>
      </c>
      <c r="D11" s="19">
        <v>5</v>
      </c>
      <c r="E11" s="15"/>
      <c r="F11" s="16">
        <f t="shared" si="0"/>
        <v>0</v>
      </c>
      <c r="G11" s="16">
        <f t="shared" si="1"/>
        <v>0</v>
      </c>
      <c r="H11" s="16">
        <f t="shared" si="2"/>
        <v>0</v>
      </c>
      <c r="I11" s="17" t="s">
        <v>347</v>
      </c>
      <c r="J11" s="123"/>
      <c r="K11" s="141"/>
    </row>
    <row r="12" spans="1:12" s="1" customFormat="1" ht="99" customHeight="1">
      <c r="A12" s="11">
        <v>6</v>
      </c>
      <c r="B12" s="18" t="s">
        <v>17</v>
      </c>
      <c r="C12" s="13" t="s">
        <v>18</v>
      </c>
      <c r="D12" s="19">
        <v>2</v>
      </c>
      <c r="E12" s="15"/>
      <c r="F12" s="16">
        <f t="shared" si="0"/>
        <v>0</v>
      </c>
      <c r="G12" s="16">
        <f t="shared" si="1"/>
        <v>0</v>
      </c>
      <c r="H12" s="16">
        <f t="shared" si="2"/>
        <v>0</v>
      </c>
      <c r="I12" s="161" t="s">
        <v>396</v>
      </c>
      <c r="J12" s="122"/>
      <c r="K12" s="141"/>
      <c r="L12" s="3"/>
    </row>
    <row r="13" spans="1:12" ht="85.5" customHeight="1">
      <c r="A13" s="11">
        <v>7</v>
      </c>
      <c r="B13" s="18" t="s">
        <v>19</v>
      </c>
      <c r="C13" s="13" t="s">
        <v>20</v>
      </c>
      <c r="D13" s="19">
        <v>3</v>
      </c>
      <c r="E13" s="15"/>
      <c r="F13" s="16">
        <f t="shared" si="0"/>
        <v>0</v>
      </c>
      <c r="G13" s="16">
        <f t="shared" si="1"/>
        <v>0</v>
      </c>
      <c r="H13" s="16">
        <f t="shared" si="2"/>
        <v>0</v>
      </c>
      <c r="I13" s="17" t="s">
        <v>348</v>
      </c>
      <c r="J13" s="125"/>
      <c r="K13" s="141"/>
    </row>
    <row r="14" spans="1:12" s="1" customFormat="1" ht="65.25" customHeight="1">
      <c r="A14" s="11">
        <v>8</v>
      </c>
      <c r="B14" s="18" t="s">
        <v>21</v>
      </c>
      <c r="C14" s="13" t="s">
        <v>11</v>
      </c>
      <c r="D14" s="19">
        <v>100</v>
      </c>
      <c r="E14" s="24"/>
      <c r="F14" s="16">
        <f t="shared" si="0"/>
        <v>0</v>
      </c>
      <c r="G14" s="16">
        <f t="shared" si="1"/>
        <v>0</v>
      </c>
      <c r="H14" s="16">
        <f t="shared" si="2"/>
        <v>0</v>
      </c>
      <c r="I14" s="17" t="s">
        <v>373</v>
      </c>
      <c r="J14" s="22"/>
      <c r="K14" s="141"/>
      <c r="L14" s="3"/>
    </row>
    <row r="15" spans="1:12" ht="92.25" customHeight="1">
      <c r="A15" s="11">
        <v>9</v>
      </c>
      <c r="B15" s="18" t="s">
        <v>22</v>
      </c>
      <c r="C15" s="13" t="s">
        <v>11</v>
      </c>
      <c r="D15" s="19">
        <v>30</v>
      </c>
      <c r="E15" s="15"/>
      <c r="F15" s="16">
        <f t="shared" si="0"/>
        <v>0</v>
      </c>
      <c r="G15" s="16">
        <f t="shared" si="1"/>
        <v>0</v>
      </c>
      <c r="H15" s="16">
        <f t="shared" si="2"/>
        <v>0</v>
      </c>
      <c r="I15" s="161" t="s">
        <v>395</v>
      </c>
      <c r="J15" s="23"/>
      <c r="K15" s="141"/>
    </row>
    <row r="16" spans="1:12" ht="52.5" customHeight="1">
      <c r="A16" s="11">
        <v>10</v>
      </c>
      <c r="B16" s="18" t="s">
        <v>23</v>
      </c>
      <c r="C16" s="13" t="s">
        <v>18</v>
      </c>
      <c r="D16" s="19">
        <v>10</v>
      </c>
      <c r="E16" s="15"/>
      <c r="F16" s="16">
        <f t="shared" si="0"/>
        <v>0</v>
      </c>
      <c r="G16" s="16">
        <f t="shared" si="1"/>
        <v>0</v>
      </c>
      <c r="H16" s="16">
        <f t="shared" si="2"/>
        <v>0</v>
      </c>
      <c r="I16" s="17" t="s">
        <v>374</v>
      </c>
      <c r="J16" s="13"/>
      <c r="K16" s="141"/>
    </row>
    <row r="17" spans="1:12" ht="65.25" customHeight="1">
      <c r="A17" s="11">
        <v>11</v>
      </c>
      <c r="B17" s="18" t="s">
        <v>24</v>
      </c>
      <c r="C17" s="13" t="s">
        <v>18</v>
      </c>
      <c r="D17" s="19">
        <v>10</v>
      </c>
      <c r="E17" s="15"/>
      <c r="F17" s="16">
        <f t="shared" si="0"/>
        <v>0</v>
      </c>
      <c r="G17" s="16">
        <f t="shared" si="1"/>
        <v>0</v>
      </c>
      <c r="H17" s="16">
        <f t="shared" si="2"/>
        <v>0</v>
      </c>
      <c r="I17" s="17" t="s">
        <v>383</v>
      </c>
      <c r="J17" s="21"/>
      <c r="K17" s="141"/>
    </row>
    <row r="18" spans="1:12" ht="65.25" customHeight="1">
      <c r="A18" s="11">
        <v>12</v>
      </c>
      <c r="B18" s="21" t="s">
        <v>25</v>
      </c>
      <c r="C18" s="13" t="s">
        <v>26</v>
      </c>
      <c r="D18" s="25">
        <v>10</v>
      </c>
      <c r="E18" s="15"/>
      <c r="F18" s="16">
        <f t="shared" si="0"/>
        <v>0</v>
      </c>
      <c r="G18" s="16">
        <f t="shared" si="1"/>
        <v>0</v>
      </c>
      <c r="H18" s="16">
        <f t="shared" si="2"/>
        <v>0</v>
      </c>
      <c r="I18" s="17" t="s">
        <v>27</v>
      </c>
      <c r="J18" s="23"/>
      <c r="K18" s="141"/>
    </row>
    <row r="19" spans="1:12" s="26" customFormat="1" ht="65.25" customHeight="1">
      <c r="A19" s="11">
        <v>13</v>
      </c>
      <c r="B19" s="18" t="s">
        <v>28</v>
      </c>
      <c r="C19" s="13" t="s">
        <v>11</v>
      </c>
      <c r="D19" s="19">
        <v>20</v>
      </c>
      <c r="E19" s="15"/>
      <c r="F19" s="16">
        <f t="shared" si="0"/>
        <v>0</v>
      </c>
      <c r="G19" s="16">
        <f t="shared" si="1"/>
        <v>0</v>
      </c>
      <c r="H19" s="16">
        <f t="shared" si="2"/>
        <v>0</v>
      </c>
      <c r="I19" s="17" t="s">
        <v>349</v>
      </c>
      <c r="J19" s="13"/>
      <c r="K19" s="141"/>
      <c r="L19" s="9"/>
    </row>
    <row r="20" spans="1:12" s="26" customFormat="1" ht="65.25" customHeight="1">
      <c r="A20" s="11">
        <v>14</v>
      </c>
      <c r="B20" s="18" t="s">
        <v>29</v>
      </c>
      <c r="C20" s="13" t="s">
        <v>11</v>
      </c>
      <c r="D20" s="19">
        <v>500</v>
      </c>
      <c r="E20" s="15"/>
      <c r="F20" s="16">
        <f t="shared" si="0"/>
        <v>0</v>
      </c>
      <c r="G20" s="16">
        <f t="shared" si="1"/>
        <v>0</v>
      </c>
      <c r="H20" s="16">
        <f t="shared" si="2"/>
        <v>0</v>
      </c>
      <c r="I20" s="17" t="s">
        <v>30</v>
      </c>
      <c r="J20" s="13"/>
      <c r="K20" s="141"/>
      <c r="L20" s="9"/>
    </row>
    <row r="21" spans="1:12" ht="65.25" customHeight="1">
      <c r="A21" s="11">
        <v>15</v>
      </c>
      <c r="B21" s="12" t="s">
        <v>31</v>
      </c>
      <c r="C21" s="13" t="s">
        <v>11</v>
      </c>
      <c r="D21" s="19">
        <v>500</v>
      </c>
      <c r="E21" s="15"/>
      <c r="F21" s="16">
        <f t="shared" si="0"/>
        <v>0</v>
      </c>
      <c r="G21" s="16">
        <f t="shared" si="1"/>
        <v>0</v>
      </c>
      <c r="H21" s="16">
        <f t="shared" si="2"/>
        <v>0</v>
      </c>
      <c r="I21" s="17" t="s">
        <v>344</v>
      </c>
      <c r="J21" s="13"/>
      <c r="K21" s="141"/>
      <c r="L21" s="9"/>
    </row>
    <row r="22" spans="1:12" s="26" customFormat="1" ht="65.25" customHeight="1">
      <c r="A22" s="11">
        <v>16</v>
      </c>
      <c r="B22" s="18" t="s">
        <v>350</v>
      </c>
      <c r="C22" s="13" t="s">
        <v>11</v>
      </c>
      <c r="D22" s="19">
        <v>100</v>
      </c>
      <c r="E22" s="15"/>
      <c r="F22" s="16">
        <f t="shared" si="0"/>
        <v>0</v>
      </c>
      <c r="G22" s="16">
        <f t="shared" si="1"/>
        <v>0</v>
      </c>
      <c r="H22" s="16">
        <f t="shared" si="2"/>
        <v>0</v>
      </c>
      <c r="I22" s="161" t="s">
        <v>398</v>
      </c>
      <c r="J22" s="121"/>
      <c r="K22" s="141"/>
      <c r="L22" s="3"/>
    </row>
    <row r="23" spans="1:12" s="26" customFormat="1" ht="91.5" customHeight="1">
      <c r="A23" s="11">
        <v>17</v>
      </c>
      <c r="B23" s="21" t="s">
        <v>419</v>
      </c>
      <c r="C23" s="127" t="s">
        <v>11</v>
      </c>
      <c r="D23" s="25">
        <v>30</v>
      </c>
      <c r="E23" s="24"/>
      <c r="F23" s="16">
        <f t="shared" si="0"/>
        <v>0</v>
      </c>
      <c r="G23" s="16">
        <f t="shared" si="1"/>
        <v>0</v>
      </c>
      <c r="H23" s="16">
        <f t="shared" si="2"/>
        <v>0</v>
      </c>
      <c r="I23" s="17" t="s">
        <v>351</v>
      </c>
      <c r="J23" s="120"/>
      <c r="K23" s="141"/>
      <c r="L23" s="3"/>
    </row>
    <row r="24" spans="1:12" ht="90.75" customHeight="1">
      <c r="A24" s="11">
        <v>18</v>
      </c>
      <c r="B24" s="27" t="s">
        <v>32</v>
      </c>
      <c r="C24" s="28" t="s">
        <v>11</v>
      </c>
      <c r="D24" s="29">
        <v>30</v>
      </c>
      <c r="E24" s="30"/>
      <c r="F24" s="16">
        <f t="shared" si="0"/>
        <v>0</v>
      </c>
      <c r="G24" s="16">
        <f t="shared" si="1"/>
        <v>0</v>
      </c>
      <c r="H24" s="16">
        <f t="shared" si="2"/>
        <v>0</v>
      </c>
      <c r="I24" s="31" t="s">
        <v>338</v>
      </c>
      <c r="J24" s="32"/>
      <c r="K24" s="141"/>
      <c r="L24" s="9"/>
    </row>
    <row r="25" spans="1:12" ht="42.75" customHeight="1">
      <c r="A25" s="169" t="s">
        <v>60</v>
      </c>
      <c r="B25" s="169"/>
      <c r="C25" s="169"/>
      <c r="D25" s="169"/>
      <c r="E25" s="169"/>
      <c r="F25" s="33">
        <f>SUM(F7:F24)</f>
        <v>0</v>
      </c>
      <c r="G25" s="33">
        <f t="shared" si="1"/>
        <v>0</v>
      </c>
      <c r="H25" s="33">
        <f t="shared" si="2"/>
        <v>0</v>
      </c>
      <c r="I25" s="34" t="s">
        <v>33</v>
      </c>
      <c r="J25" s="35"/>
      <c r="K25" s="156"/>
      <c r="L25" s="9"/>
    </row>
    <row r="26" spans="1:12" ht="65.25" customHeight="1">
      <c r="A26" s="176" t="s">
        <v>34</v>
      </c>
      <c r="B26" s="176"/>
      <c r="C26" s="176"/>
      <c r="D26" s="176"/>
      <c r="E26" s="176"/>
      <c r="F26" s="176"/>
      <c r="G26" s="176"/>
      <c r="H26" s="176"/>
      <c r="I26" s="176"/>
      <c r="J26" s="177"/>
      <c r="K26" s="145"/>
    </row>
    <row r="27" spans="1:12" ht="65.25" customHeight="1">
      <c r="A27" s="112">
        <v>19</v>
      </c>
      <c r="B27" s="18" t="s">
        <v>35</v>
      </c>
      <c r="C27" s="13" t="s">
        <v>11</v>
      </c>
      <c r="D27" s="19">
        <v>100</v>
      </c>
      <c r="E27" s="113"/>
      <c r="F27" s="114">
        <f t="shared" ref="F27:F44" si="3">D27*E27</f>
        <v>0</v>
      </c>
      <c r="G27" s="114">
        <f t="shared" ref="G27:G45" si="4">F27*0.23</f>
        <v>0</v>
      </c>
      <c r="H27" s="114">
        <f t="shared" ref="H27:H45" si="5">F27+G27</f>
        <v>0</v>
      </c>
      <c r="I27" s="36" t="s">
        <v>36</v>
      </c>
      <c r="J27" s="23"/>
      <c r="K27" s="144"/>
    </row>
    <row r="28" spans="1:12" ht="65.25" customHeight="1">
      <c r="A28" s="11">
        <v>20</v>
      </c>
      <c r="B28" s="18" t="s">
        <v>37</v>
      </c>
      <c r="C28" s="13" t="s">
        <v>11</v>
      </c>
      <c r="D28" s="19">
        <v>2</v>
      </c>
      <c r="E28" s="15"/>
      <c r="F28" s="16">
        <f t="shared" si="3"/>
        <v>0</v>
      </c>
      <c r="G28" s="16">
        <f t="shared" si="4"/>
        <v>0</v>
      </c>
      <c r="H28" s="16">
        <f t="shared" si="5"/>
        <v>0</v>
      </c>
      <c r="I28" s="36" t="s">
        <v>38</v>
      </c>
      <c r="J28" s="23"/>
      <c r="K28" s="141"/>
    </row>
    <row r="29" spans="1:12" ht="65.25" customHeight="1">
      <c r="A29" s="11">
        <v>21</v>
      </c>
      <c r="B29" s="18" t="s">
        <v>39</v>
      </c>
      <c r="C29" s="13" t="s">
        <v>11</v>
      </c>
      <c r="D29" s="19">
        <v>5</v>
      </c>
      <c r="E29" s="15"/>
      <c r="F29" s="16">
        <f t="shared" si="3"/>
        <v>0</v>
      </c>
      <c r="G29" s="16">
        <f t="shared" si="4"/>
        <v>0</v>
      </c>
      <c r="H29" s="16">
        <f t="shared" si="5"/>
        <v>0</v>
      </c>
      <c r="I29" s="36" t="s">
        <v>40</v>
      </c>
      <c r="J29" s="23"/>
      <c r="K29" s="141"/>
    </row>
    <row r="30" spans="1:12" ht="65.25" customHeight="1">
      <c r="A30" s="11">
        <v>22</v>
      </c>
      <c r="B30" s="18" t="s">
        <v>41</v>
      </c>
      <c r="C30" s="13" t="s">
        <v>11</v>
      </c>
      <c r="D30" s="19">
        <v>5</v>
      </c>
      <c r="E30" s="15"/>
      <c r="F30" s="16">
        <f t="shared" si="3"/>
        <v>0</v>
      </c>
      <c r="G30" s="16">
        <f t="shared" si="4"/>
        <v>0</v>
      </c>
      <c r="H30" s="16">
        <f t="shared" si="5"/>
        <v>0</v>
      </c>
      <c r="I30" s="36" t="s">
        <v>42</v>
      </c>
      <c r="J30" s="23"/>
      <c r="K30" s="141"/>
    </row>
    <row r="31" spans="1:12" s="1" customFormat="1" ht="65.25" customHeight="1">
      <c r="A31" s="11">
        <v>23</v>
      </c>
      <c r="B31" s="18" t="s">
        <v>43</v>
      </c>
      <c r="C31" s="13" t="s">
        <v>18</v>
      </c>
      <c r="D31" s="19">
        <v>30</v>
      </c>
      <c r="E31" s="15"/>
      <c r="F31" s="16">
        <f t="shared" si="3"/>
        <v>0</v>
      </c>
      <c r="G31" s="16">
        <f t="shared" si="4"/>
        <v>0</v>
      </c>
      <c r="H31" s="16">
        <f t="shared" si="5"/>
        <v>0</v>
      </c>
      <c r="I31" s="17" t="s">
        <v>44</v>
      </c>
      <c r="J31" s="13"/>
      <c r="K31" s="141"/>
      <c r="L31" s="3"/>
    </row>
    <row r="32" spans="1:12" ht="65.25" customHeight="1">
      <c r="A32" s="11">
        <v>24</v>
      </c>
      <c r="B32" s="18" t="s">
        <v>45</v>
      </c>
      <c r="C32" s="13" t="s">
        <v>11</v>
      </c>
      <c r="D32" s="19">
        <v>200</v>
      </c>
      <c r="E32" s="15"/>
      <c r="F32" s="16">
        <f t="shared" si="3"/>
        <v>0</v>
      </c>
      <c r="G32" s="16">
        <f t="shared" si="4"/>
        <v>0</v>
      </c>
      <c r="H32" s="16">
        <f t="shared" si="5"/>
        <v>0</v>
      </c>
      <c r="I32" s="17" t="s">
        <v>46</v>
      </c>
      <c r="J32" s="13"/>
      <c r="K32" s="141"/>
    </row>
    <row r="33" spans="1:12" ht="65.25" customHeight="1">
      <c r="A33" s="11">
        <v>25</v>
      </c>
      <c r="B33" s="18" t="s">
        <v>45</v>
      </c>
      <c r="C33" s="13" t="s">
        <v>11</v>
      </c>
      <c r="D33" s="19">
        <v>200</v>
      </c>
      <c r="E33" s="15"/>
      <c r="F33" s="16">
        <f t="shared" si="3"/>
        <v>0</v>
      </c>
      <c r="G33" s="16">
        <f t="shared" si="4"/>
        <v>0</v>
      </c>
      <c r="H33" s="16">
        <f t="shared" si="5"/>
        <v>0</v>
      </c>
      <c r="I33" s="17" t="s">
        <v>47</v>
      </c>
      <c r="J33" s="13"/>
      <c r="K33" s="141"/>
    </row>
    <row r="34" spans="1:12" ht="65.25" customHeight="1">
      <c r="A34" s="11">
        <v>26</v>
      </c>
      <c r="B34" s="21" t="s">
        <v>48</v>
      </c>
      <c r="C34" s="13" t="s">
        <v>11</v>
      </c>
      <c r="D34" s="25">
        <v>10</v>
      </c>
      <c r="E34" s="15"/>
      <c r="F34" s="16">
        <f t="shared" si="3"/>
        <v>0</v>
      </c>
      <c r="G34" s="16">
        <f t="shared" si="4"/>
        <v>0</v>
      </c>
      <c r="H34" s="16">
        <f t="shared" si="5"/>
        <v>0</v>
      </c>
      <c r="I34" s="17" t="s">
        <v>49</v>
      </c>
      <c r="J34" s="23"/>
      <c r="K34" s="141"/>
    </row>
    <row r="35" spans="1:12" ht="65.25" customHeight="1">
      <c r="A35" s="11">
        <v>27</v>
      </c>
      <c r="B35" s="21" t="s">
        <v>411</v>
      </c>
      <c r="C35" s="13" t="s">
        <v>11</v>
      </c>
      <c r="D35" s="25">
        <v>50</v>
      </c>
      <c r="E35" s="15"/>
      <c r="F35" s="16">
        <f t="shared" si="3"/>
        <v>0</v>
      </c>
      <c r="G35" s="16">
        <f t="shared" si="4"/>
        <v>0</v>
      </c>
      <c r="H35" s="16">
        <f t="shared" si="5"/>
        <v>0</v>
      </c>
      <c r="I35" s="17" t="s">
        <v>50</v>
      </c>
      <c r="J35" s="23"/>
      <c r="K35" s="141"/>
    </row>
    <row r="36" spans="1:12" ht="65.25" customHeight="1">
      <c r="A36" s="11">
        <v>28</v>
      </c>
      <c r="B36" s="18" t="s">
        <v>51</v>
      </c>
      <c r="C36" s="13" t="s">
        <v>11</v>
      </c>
      <c r="D36" s="19">
        <v>3000</v>
      </c>
      <c r="E36" s="15"/>
      <c r="F36" s="16">
        <f t="shared" si="3"/>
        <v>0</v>
      </c>
      <c r="G36" s="16">
        <f t="shared" si="4"/>
        <v>0</v>
      </c>
      <c r="H36" s="16">
        <f t="shared" si="5"/>
        <v>0</v>
      </c>
      <c r="I36" s="17" t="s">
        <v>52</v>
      </c>
      <c r="J36" s="13"/>
      <c r="K36" s="141"/>
      <c r="L36" s="9"/>
    </row>
    <row r="37" spans="1:12" ht="65.25" customHeight="1">
      <c r="A37" s="11">
        <v>29</v>
      </c>
      <c r="B37" s="18" t="s">
        <v>51</v>
      </c>
      <c r="C37" s="13" t="s">
        <v>11</v>
      </c>
      <c r="D37" s="19">
        <v>1000</v>
      </c>
      <c r="E37" s="15"/>
      <c r="F37" s="16">
        <f t="shared" si="3"/>
        <v>0</v>
      </c>
      <c r="G37" s="16">
        <f t="shared" si="4"/>
        <v>0</v>
      </c>
      <c r="H37" s="16">
        <f t="shared" si="5"/>
        <v>0</v>
      </c>
      <c r="I37" s="17" t="s">
        <v>394</v>
      </c>
      <c r="J37" s="13"/>
      <c r="K37" s="141"/>
      <c r="L37" s="9"/>
    </row>
    <row r="38" spans="1:12" ht="65.25" customHeight="1">
      <c r="A38" s="11">
        <v>30</v>
      </c>
      <c r="B38" s="18" t="s">
        <v>51</v>
      </c>
      <c r="C38" s="13" t="s">
        <v>11</v>
      </c>
      <c r="D38" s="19">
        <v>1000</v>
      </c>
      <c r="E38" s="15"/>
      <c r="F38" s="16">
        <f t="shared" si="3"/>
        <v>0</v>
      </c>
      <c r="G38" s="16">
        <f t="shared" si="4"/>
        <v>0</v>
      </c>
      <c r="H38" s="16">
        <f t="shared" si="5"/>
        <v>0</v>
      </c>
      <c r="I38" s="17" t="s">
        <v>393</v>
      </c>
      <c r="J38" s="13"/>
      <c r="K38" s="141"/>
      <c r="L38" s="9"/>
    </row>
    <row r="39" spans="1:12" ht="65.25" customHeight="1">
      <c r="A39" s="11">
        <v>31</v>
      </c>
      <c r="B39" s="18" t="s">
        <v>53</v>
      </c>
      <c r="C39" s="13" t="s">
        <v>11</v>
      </c>
      <c r="D39" s="19">
        <v>50</v>
      </c>
      <c r="E39" s="30"/>
      <c r="F39" s="16">
        <f t="shared" si="3"/>
        <v>0</v>
      </c>
      <c r="G39" s="16">
        <f t="shared" si="4"/>
        <v>0</v>
      </c>
      <c r="H39" s="16">
        <f t="shared" si="5"/>
        <v>0</v>
      </c>
      <c r="I39" s="17" t="s">
        <v>375</v>
      </c>
      <c r="J39" s="32"/>
      <c r="K39" s="141"/>
      <c r="L39" s="9"/>
    </row>
    <row r="40" spans="1:12" ht="65.25" customHeight="1">
      <c r="A40" s="11">
        <v>32</v>
      </c>
      <c r="B40" s="37" t="s">
        <v>54</v>
      </c>
      <c r="C40" s="28" t="s">
        <v>11</v>
      </c>
      <c r="D40" s="38">
        <v>50</v>
      </c>
      <c r="E40" s="24"/>
      <c r="F40" s="16">
        <f t="shared" si="3"/>
        <v>0</v>
      </c>
      <c r="G40" s="16">
        <f t="shared" si="4"/>
        <v>0</v>
      </c>
      <c r="H40" s="16">
        <f t="shared" si="5"/>
        <v>0</v>
      </c>
      <c r="I40" s="31" t="s">
        <v>55</v>
      </c>
      <c r="J40" s="23"/>
      <c r="K40" s="141"/>
    </row>
    <row r="41" spans="1:12" ht="65.25" customHeight="1">
      <c r="A41" s="11">
        <v>33</v>
      </c>
      <c r="B41" s="18" t="s">
        <v>56</v>
      </c>
      <c r="C41" s="13" t="s">
        <v>26</v>
      </c>
      <c r="D41" s="39">
        <v>50</v>
      </c>
      <c r="E41" s="24"/>
      <c r="F41" s="16">
        <f t="shared" si="3"/>
        <v>0</v>
      </c>
      <c r="G41" s="16">
        <f t="shared" si="4"/>
        <v>0</v>
      </c>
      <c r="H41" s="16">
        <f t="shared" si="5"/>
        <v>0</v>
      </c>
      <c r="I41" s="17" t="s">
        <v>57</v>
      </c>
      <c r="J41" s="13"/>
      <c r="K41" s="141"/>
    </row>
    <row r="42" spans="1:12" ht="65.25" customHeight="1">
      <c r="A42" s="11">
        <v>34</v>
      </c>
      <c r="B42" s="18" t="s">
        <v>353</v>
      </c>
      <c r="C42" s="13" t="s">
        <v>26</v>
      </c>
      <c r="D42" s="29">
        <v>50</v>
      </c>
      <c r="E42" s="30"/>
      <c r="F42" s="16">
        <f t="shared" si="3"/>
        <v>0</v>
      </c>
      <c r="G42" s="40">
        <f t="shared" si="4"/>
        <v>0</v>
      </c>
      <c r="H42" s="40">
        <f t="shared" si="5"/>
        <v>0</v>
      </c>
      <c r="I42" s="17" t="s">
        <v>57</v>
      </c>
      <c r="J42" s="13"/>
      <c r="K42" s="141"/>
    </row>
    <row r="43" spans="1:12" ht="65.25" customHeight="1">
      <c r="A43" s="11">
        <v>35</v>
      </c>
      <c r="B43" s="27" t="s">
        <v>58</v>
      </c>
      <c r="C43" s="28" t="s">
        <v>26</v>
      </c>
      <c r="D43" s="29">
        <v>50</v>
      </c>
      <c r="E43" s="41"/>
      <c r="F43" s="16">
        <f t="shared" si="3"/>
        <v>0</v>
      </c>
      <c r="G43" s="42">
        <f t="shared" si="4"/>
        <v>0</v>
      </c>
      <c r="H43" s="42">
        <f t="shared" si="5"/>
        <v>0</v>
      </c>
      <c r="I43" s="31" t="s">
        <v>352</v>
      </c>
      <c r="J43" s="126"/>
      <c r="K43" s="141"/>
    </row>
    <row r="44" spans="1:12" ht="65.25" customHeight="1">
      <c r="A44" s="43">
        <v>36</v>
      </c>
      <c r="B44" s="27" t="s">
        <v>59</v>
      </c>
      <c r="C44" s="28" t="s">
        <v>26</v>
      </c>
      <c r="D44" s="29">
        <v>5</v>
      </c>
      <c r="E44" s="41"/>
      <c r="F44" s="40">
        <f t="shared" si="3"/>
        <v>0</v>
      </c>
      <c r="G44" s="42">
        <f t="shared" si="4"/>
        <v>0</v>
      </c>
      <c r="H44" s="42">
        <f t="shared" si="5"/>
        <v>0</v>
      </c>
      <c r="I44" s="31" t="s">
        <v>354</v>
      </c>
      <c r="J44" s="44"/>
      <c r="K44" s="141"/>
    </row>
    <row r="45" spans="1:12" s="5" customFormat="1" ht="43.5" customHeight="1">
      <c r="A45" s="178" t="s">
        <v>60</v>
      </c>
      <c r="B45" s="178"/>
      <c r="C45" s="178"/>
      <c r="D45" s="178"/>
      <c r="E45" s="178"/>
      <c r="F45" s="148">
        <f>SUM(F27:F44)</f>
        <v>0</v>
      </c>
      <c r="G45" s="148">
        <f t="shared" si="4"/>
        <v>0</v>
      </c>
      <c r="H45" s="148">
        <f t="shared" si="5"/>
        <v>0</v>
      </c>
      <c r="I45" s="149"/>
      <c r="J45" s="150"/>
      <c r="K45" s="141"/>
      <c r="L45" s="48"/>
    </row>
    <row r="46" spans="1:12" ht="65.25" customHeight="1">
      <c r="A46" s="173" t="s">
        <v>61</v>
      </c>
      <c r="B46" s="173"/>
      <c r="C46" s="173"/>
      <c r="D46" s="173"/>
      <c r="E46" s="173"/>
      <c r="F46" s="173"/>
      <c r="G46" s="173"/>
      <c r="H46" s="173"/>
      <c r="I46" s="173"/>
      <c r="J46" s="173"/>
      <c r="K46" s="147"/>
    </row>
    <row r="47" spans="1:12" ht="65.25" customHeight="1">
      <c r="A47" s="112">
        <v>37</v>
      </c>
      <c r="B47" s="151" t="s">
        <v>62</v>
      </c>
      <c r="C47" s="152" t="s">
        <v>63</v>
      </c>
      <c r="D47" s="153">
        <v>5</v>
      </c>
      <c r="E47" s="113"/>
      <c r="F47" s="114">
        <f t="shared" ref="F47:F78" si="6">D47*E47</f>
        <v>0</v>
      </c>
      <c r="G47" s="114">
        <f t="shared" ref="G47:G78" si="7">F47*0.23</f>
        <v>0</v>
      </c>
      <c r="H47" s="114">
        <f t="shared" ref="H47:H78" si="8">F47+G47</f>
        <v>0</v>
      </c>
      <c r="I47" s="154" t="s">
        <v>64</v>
      </c>
      <c r="J47" s="155"/>
      <c r="K47" s="141"/>
      <c r="L47" s="53"/>
    </row>
    <row r="48" spans="1:12" ht="65.25" customHeight="1">
      <c r="A48" s="11">
        <v>38</v>
      </c>
      <c r="B48" s="18" t="s">
        <v>62</v>
      </c>
      <c r="C48" s="13" t="s">
        <v>63</v>
      </c>
      <c r="D48" s="19">
        <v>5</v>
      </c>
      <c r="E48" s="15"/>
      <c r="F48" s="16">
        <f t="shared" si="6"/>
        <v>0</v>
      </c>
      <c r="G48" s="16">
        <f t="shared" si="7"/>
        <v>0</v>
      </c>
      <c r="H48" s="16">
        <f t="shared" si="8"/>
        <v>0</v>
      </c>
      <c r="I48" s="54" t="s">
        <v>65</v>
      </c>
      <c r="J48" s="46"/>
      <c r="K48" s="141"/>
      <c r="L48" s="53"/>
    </row>
    <row r="49" spans="1:12" ht="65.25" customHeight="1">
      <c r="A49" s="11">
        <v>39</v>
      </c>
      <c r="B49" s="18" t="s">
        <v>62</v>
      </c>
      <c r="C49" s="13" t="s">
        <v>63</v>
      </c>
      <c r="D49" s="19">
        <v>2</v>
      </c>
      <c r="E49" s="15"/>
      <c r="F49" s="16">
        <f t="shared" si="6"/>
        <v>0</v>
      </c>
      <c r="G49" s="16">
        <f t="shared" si="7"/>
        <v>0</v>
      </c>
      <c r="H49" s="16">
        <f t="shared" si="8"/>
        <v>0</v>
      </c>
      <c r="I49" s="54" t="s">
        <v>66</v>
      </c>
      <c r="J49" s="46"/>
      <c r="K49" s="141"/>
      <c r="L49" s="55"/>
    </row>
    <row r="50" spans="1:12" ht="65.25" customHeight="1">
      <c r="A50" s="11">
        <v>40</v>
      </c>
      <c r="B50" s="18" t="s">
        <v>62</v>
      </c>
      <c r="C50" s="13" t="s">
        <v>63</v>
      </c>
      <c r="D50" s="19">
        <v>2</v>
      </c>
      <c r="E50" s="15"/>
      <c r="F50" s="16">
        <f t="shared" si="6"/>
        <v>0</v>
      </c>
      <c r="G50" s="16">
        <f t="shared" si="7"/>
        <v>0</v>
      </c>
      <c r="H50" s="16">
        <f t="shared" si="8"/>
        <v>0</v>
      </c>
      <c r="I50" s="54" t="s">
        <v>67</v>
      </c>
      <c r="J50" s="46"/>
      <c r="K50" s="141"/>
    </row>
    <row r="51" spans="1:12" s="26" customFormat="1" ht="65.25" customHeight="1">
      <c r="A51" s="11">
        <v>41</v>
      </c>
      <c r="B51" s="18" t="s">
        <v>68</v>
      </c>
      <c r="C51" s="13" t="s">
        <v>63</v>
      </c>
      <c r="D51" s="19">
        <v>5</v>
      </c>
      <c r="E51" s="15"/>
      <c r="F51" s="16">
        <f t="shared" si="6"/>
        <v>0</v>
      </c>
      <c r="G51" s="16">
        <f t="shared" si="7"/>
        <v>0</v>
      </c>
      <c r="H51" s="16">
        <f t="shared" si="8"/>
        <v>0</v>
      </c>
      <c r="I51" s="54" t="s">
        <v>69</v>
      </c>
      <c r="J51" s="13"/>
      <c r="K51" s="141"/>
      <c r="L51" s="56"/>
    </row>
    <row r="52" spans="1:12" s="26" customFormat="1" ht="65.25" customHeight="1">
      <c r="A52" s="11">
        <v>42</v>
      </c>
      <c r="B52" s="18" t="s">
        <v>339</v>
      </c>
      <c r="C52" s="13" t="s">
        <v>63</v>
      </c>
      <c r="D52" s="19">
        <v>20</v>
      </c>
      <c r="E52" s="15"/>
      <c r="F52" s="16">
        <f t="shared" si="6"/>
        <v>0</v>
      </c>
      <c r="G52" s="16">
        <f t="shared" si="7"/>
        <v>0</v>
      </c>
      <c r="H52" s="16">
        <f t="shared" si="8"/>
        <v>0</v>
      </c>
      <c r="I52" s="54" t="s">
        <v>69</v>
      </c>
      <c r="J52" s="13"/>
      <c r="K52" s="141"/>
      <c r="L52" s="56"/>
    </row>
    <row r="53" spans="1:12" s="26" customFormat="1" ht="65.25" customHeight="1">
      <c r="A53" s="11">
        <v>43</v>
      </c>
      <c r="B53" s="18" t="s">
        <v>70</v>
      </c>
      <c r="C53" s="13" t="s">
        <v>18</v>
      </c>
      <c r="D53" s="19">
        <v>5</v>
      </c>
      <c r="E53" s="15"/>
      <c r="F53" s="16">
        <f t="shared" si="6"/>
        <v>0</v>
      </c>
      <c r="G53" s="16">
        <f t="shared" si="7"/>
        <v>0</v>
      </c>
      <c r="H53" s="16">
        <f t="shared" si="8"/>
        <v>0</v>
      </c>
      <c r="I53" s="54" t="s">
        <v>71</v>
      </c>
      <c r="J53" s="13"/>
      <c r="K53" s="141"/>
      <c r="L53" s="56"/>
    </row>
    <row r="54" spans="1:12" s="26" customFormat="1" ht="65.25" customHeight="1">
      <c r="A54" s="11">
        <v>44</v>
      </c>
      <c r="B54" s="18" t="s">
        <v>70</v>
      </c>
      <c r="C54" s="13" t="s">
        <v>26</v>
      </c>
      <c r="D54" s="19">
        <v>5</v>
      </c>
      <c r="E54" s="15"/>
      <c r="F54" s="16">
        <f t="shared" si="6"/>
        <v>0</v>
      </c>
      <c r="G54" s="16">
        <f t="shared" si="7"/>
        <v>0</v>
      </c>
      <c r="H54" s="16">
        <f t="shared" si="8"/>
        <v>0</v>
      </c>
      <c r="I54" s="54" t="s">
        <v>72</v>
      </c>
      <c r="J54" s="13"/>
      <c r="K54" s="141"/>
      <c r="L54" s="56"/>
    </row>
    <row r="55" spans="1:12" s="26" customFormat="1" ht="65.25" customHeight="1">
      <c r="A55" s="11">
        <v>45</v>
      </c>
      <c r="B55" s="18" t="s">
        <v>73</v>
      </c>
      <c r="C55" s="13" t="s">
        <v>26</v>
      </c>
      <c r="D55" s="19">
        <v>20</v>
      </c>
      <c r="E55" s="15"/>
      <c r="F55" s="16">
        <f t="shared" si="6"/>
        <v>0</v>
      </c>
      <c r="G55" s="16">
        <f t="shared" si="7"/>
        <v>0</v>
      </c>
      <c r="H55" s="16">
        <f t="shared" si="8"/>
        <v>0</v>
      </c>
      <c r="I55" s="54" t="s">
        <v>355</v>
      </c>
      <c r="J55" s="57"/>
      <c r="K55" s="141"/>
      <c r="L55" s="56"/>
    </row>
    <row r="56" spans="1:12" s="26" customFormat="1" ht="65.25" customHeight="1">
      <c r="A56" s="11">
        <v>46</v>
      </c>
      <c r="B56" s="18" t="s">
        <v>74</v>
      </c>
      <c r="C56" s="13" t="s">
        <v>26</v>
      </c>
      <c r="D56" s="19">
        <v>10</v>
      </c>
      <c r="E56" s="15"/>
      <c r="F56" s="16">
        <f t="shared" si="6"/>
        <v>0</v>
      </c>
      <c r="G56" s="16">
        <f t="shared" si="7"/>
        <v>0</v>
      </c>
      <c r="H56" s="16">
        <f t="shared" si="8"/>
        <v>0</v>
      </c>
      <c r="I56" s="54" t="s">
        <v>75</v>
      </c>
      <c r="J56" s="57"/>
      <c r="K56" s="141"/>
      <c r="L56" s="56"/>
    </row>
    <row r="57" spans="1:12" s="26" customFormat="1" ht="65.25" customHeight="1">
      <c r="A57" s="11">
        <v>47</v>
      </c>
      <c r="B57" s="18" t="s">
        <v>76</v>
      </c>
      <c r="C57" s="13" t="s">
        <v>26</v>
      </c>
      <c r="D57" s="19">
        <v>10</v>
      </c>
      <c r="E57" s="15"/>
      <c r="F57" s="16">
        <f t="shared" si="6"/>
        <v>0</v>
      </c>
      <c r="G57" s="16">
        <f t="shared" si="7"/>
        <v>0</v>
      </c>
      <c r="H57" s="16">
        <f t="shared" si="8"/>
        <v>0</v>
      </c>
      <c r="I57" s="54" t="s">
        <v>77</v>
      </c>
      <c r="J57" s="57"/>
      <c r="K57" s="141"/>
      <c r="L57" s="56"/>
    </row>
    <row r="58" spans="1:12" ht="80.25" customHeight="1">
      <c r="A58" s="11">
        <v>48</v>
      </c>
      <c r="B58" s="18" t="s">
        <v>78</v>
      </c>
      <c r="C58" s="13" t="s">
        <v>11</v>
      </c>
      <c r="D58" s="19">
        <v>50</v>
      </c>
      <c r="E58" s="15"/>
      <c r="F58" s="16">
        <f t="shared" si="6"/>
        <v>0</v>
      </c>
      <c r="G58" s="16">
        <f t="shared" si="7"/>
        <v>0</v>
      </c>
      <c r="H58" s="16">
        <f t="shared" si="8"/>
        <v>0</v>
      </c>
      <c r="I58" s="54" t="s">
        <v>79</v>
      </c>
      <c r="J58" s="57"/>
      <c r="K58" s="141"/>
    </row>
    <row r="59" spans="1:12" ht="81" customHeight="1">
      <c r="A59" s="11">
        <v>49</v>
      </c>
      <c r="B59" s="18" t="s">
        <v>80</v>
      </c>
      <c r="C59" s="13" t="s">
        <v>11</v>
      </c>
      <c r="D59" s="19">
        <v>50</v>
      </c>
      <c r="E59" s="15"/>
      <c r="F59" s="16">
        <f t="shared" si="6"/>
        <v>0</v>
      </c>
      <c r="G59" s="16">
        <f t="shared" si="7"/>
        <v>0</v>
      </c>
      <c r="H59" s="16">
        <f t="shared" si="8"/>
        <v>0</v>
      </c>
      <c r="I59" s="54" t="s">
        <v>81</v>
      </c>
      <c r="J59" s="57"/>
      <c r="K59" s="141"/>
    </row>
    <row r="60" spans="1:12" ht="65.25" customHeight="1">
      <c r="A60" s="11">
        <v>50</v>
      </c>
      <c r="B60" s="58" t="s">
        <v>82</v>
      </c>
      <c r="C60" s="59" t="s">
        <v>63</v>
      </c>
      <c r="D60" s="60">
        <v>30</v>
      </c>
      <c r="E60" s="15"/>
      <c r="F60" s="16">
        <f t="shared" si="6"/>
        <v>0</v>
      </c>
      <c r="G60" s="16">
        <f t="shared" si="7"/>
        <v>0</v>
      </c>
      <c r="H60" s="16">
        <f t="shared" si="8"/>
        <v>0</v>
      </c>
      <c r="I60" s="54" t="s">
        <v>356</v>
      </c>
      <c r="J60" s="23"/>
      <c r="K60" s="141"/>
    </row>
    <row r="61" spans="1:12" ht="65.25" customHeight="1">
      <c r="A61" s="11">
        <v>51</v>
      </c>
      <c r="B61" s="21" t="s">
        <v>83</v>
      </c>
      <c r="C61" s="59" t="s">
        <v>63</v>
      </c>
      <c r="D61" s="60">
        <v>30</v>
      </c>
      <c r="E61" s="15"/>
      <c r="F61" s="16">
        <f t="shared" si="6"/>
        <v>0</v>
      </c>
      <c r="G61" s="16">
        <f t="shared" si="7"/>
        <v>0</v>
      </c>
      <c r="H61" s="16">
        <f t="shared" si="8"/>
        <v>0</v>
      </c>
      <c r="I61" s="54" t="s">
        <v>357</v>
      </c>
      <c r="J61" s="23"/>
      <c r="K61" s="141"/>
    </row>
    <row r="62" spans="1:12" ht="65.25" customHeight="1">
      <c r="A62" s="11">
        <v>52</v>
      </c>
      <c r="B62" s="21" t="s">
        <v>84</v>
      </c>
      <c r="C62" s="59" t="s">
        <v>63</v>
      </c>
      <c r="D62" s="60">
        <v>3</v>
      </c>
      <c r="E62" s="15"/>
      <c r="F62" s="16">
        <f t="shared" si="6"/>
        <v>0</v>
      </c>
      <c r="G62" s="16">
        <f t="shared" si="7"/>
        <v>0</v>
      </c>
      <c r="H62" s="16">
        <f t="shared" si="8"/>
        <v>0</v>
      </c>
      <c r="I62" s="54" t="s">
        <v>85</v>
      </c>
      <c r="J62" s="23"/>
      <c r="K62" s="141"/>
    </row>
    <row r="63" spans="1:12" ht="65.25" customHeight="1">
      <c r="A63" s="11">
        <v>53</v>
      </c>
      <c r="B63" s="18" t="s">
        <v>86</v>
      </c>
      <c r="C63" s="13" t="s">
        <v>26</v>
      </c>
      <c r="D63" s="19">
        <v>5</v>
      </c>
      <c r="E63" s="24"/>
      <c r="F63" s="16">
        <f t="shared" si="6"/>
        <v>0</v>
      </c>
      <c r="G63" s="16">
        <f t="shared" si="7"/>
        <v>0</v>
      </c>
      <c r="H63" s="16">
        <f t="shared" si="8"/>
        <v>0</v>
      </c>
      <c r="I63" s="54" t="s">
        <v>87</v>
      </c>
      <c r="J63" s="12"/>
      <c r="K63" s="141"/>
    </row>
    <row r="64" spans="1:12" s="26" customFormat="1" ht="65.25" customHeight="1">
      <c r="A64" s="11">
        <v>54</v>
      </c>
      <c r="B64" s="18" t="s">
        <v>88</v>
      </c>
      <c r="C64" s="13" t="s">
        <v>26</v>
      </c>
      <c r="D64" s="19">
        <v>300</v>
      </c>
      <c r="E64" s="15"/>
      <c r="F64" s="16">
        <f t="shared" si="6"/>
        <v>0</v>
      </c>
      <c r="G64" s="16">
        <f t="shared" si="7"/>
        <v>0</v>
      </c>
      <c r="H64" s="16">
        <f t="shared" si="8"/>
        <v>0</v>
      </c>
      <c r="I64" s="54" t="s">
        <v>89</v>
      </c>
      <c r="J64" s="13"/>
      <c r="K64" s="141"/>
      <c r="L64" s="3"/>
    </row>
    <row r="65" spans="1:12" ht="65.25" customHeight="1">
      <c r="A65" s="11">
        <v>55</v>
      </c>
      <c r="B65" s="18" t="s">
        <v>90</v>
      </c>
      <c r="C65" s="13" t="s">
        <v>26</v>
      </c>
      <c r="D65" s="19">
        <v>100</v>
      </c>
      <c r="E65" s="15"/>
      <c r="F65" s="16">
        <f t="shared" si="6"/>
        <v>0</v>
      </c>
      <c r="G65" s="16">
        <f t="shared" si="7"/>
        <v>0</v>
      </c>
      <c r="H65" s="16">
        <f t="shared" si="8"/>
        <v>0</v>
      </c>
      <c r="I65" s="54" t="s">
        <v>91</v>
      </c>
      <c r="J65" s="13"/>
      <c r="K65" s="141"/>
    </row>
    <row r="66" spans="1:12" ht="65.25" customHeight="1">
      <c r="A66" s="11">
        <v>56</v>
      </c>
      <c r="B66" s="18" t="s">
        <v>92</v>
      </c>
      <c r="C66" s="13" t="s">
        <v>26</v>
      </c>
      <c r="D66" s="19">
        <v>10</v>
      </c>
      <c r="E66" s="15"/>
      <c r="F66" s="16">
        <f t="shared" si="6"/>
        <v>0</v>
      </c>
      <c r="G66" s="16">
        <f t="shared" si="7"/>
        <v>0</v>
      </c>
      <c r="H66" s="16">
        <f t="shared" si="8"/>
        <v>0</v>
      </c>
      <c r="I66" s="54" t="s">
        <v>93</v>
      </c>
      <c r="J66" s="13"/>
      <c r="K66" s="141"/>
    </row>
    <row r="67" spans="1:12" ht="65.25" customHeight="1">
      <c r="A67" s="11">
        <v>57</v>
      </c>
      <c r="B67" s="18" t="s">
        <v>94</v>
      </c>
      <c r="C67" s="13" t="s">
        <v>26</v>
      </c>
      <c r="D67" s="19">
        <v>200</v>
      </c>
      <c r="E67" s="15"/>
      <c r="F67" s="16">
        <f t="shared" si="6"/>
        <v>0</v>
      </c>
      <c r="G67" s="16">
        <f t="shared" si="7"/>
        <v>0</v>
      </c>
      <c r="H67" s="16">
        <f t="shared" si="8"/>
        <v>0</v>
      </c>
      <c r="I67" s="54" t="s">
        <v>95</v>
      </c>
      <c r="J67" s="13"/>
      <c r="K67" s="141"/>
    </row>
    <row r="68" spans="1:12" ht="65.25" customHeight="1">
      <c r="A68" s="11">
        <v>58</v>
      </c>
      <c r="B68" s="18" t="s">
        <v>96</v>
      </c>
      <c r="C68" s="13" t="s">
        <v>26</v>
      </c>
      <c r="D68" s="19">
        <v>200</v>
      </c>
      <c r="E68" s="15"/>
      <c r="F68" s="16">
        <f t="shared" si="6"/>
        <v>0</v>
      </c>
      <c r="G68" s="16">
        <f t="shared" si="7"/>
        <v>0</v>
      </c>
      <c r="H68" s="16">
        <f t="shared" si="8"/>
        <v>0</v>
      </c>
      <c r="I68" s="54" t="s">
        <v>95</v>
      </c>
      <c r="J68" s="13"/>
      <c r="K68" s="141"/>
    </row>
    <row r="69" spans="1:12" ht="65.25" customHeight="1">
      <c r="A69" s="11">
        <v>59</v>
      </c>
      <c r="B69" s="18" t="s">
        <v>97</v>
      </c>
      <c r="C69" s="13" t="s">
        <v>26</v>
      </c>
      <c r="D69" s="19">
        <v>200</v>
      </c>
      <c r="E69" s="15"/>
      <c r="F69" s="16">
        <f t="shared" si="6"/>
        <v>0</v>
      </c>
      <c r="G69" s="16">
        <f t="shared" si="7"/>
        <v>0</v>
      </c>
      <c r="H69" s="16">
        <f t="shared" si="8"/>
        <v>0</v>
      </c>
      <c r="I69" s="54" t="s">
        <v>98</v>
      </c>
      <c r="J69" s="13"/>
      <c r="K69" s="141"/>
    </row>
    <row r="70" spans="1:12" ht="65.25" customHeight="1">
      <c r="A70" s="11">
        <v>60</v>
      </c>
      <c r="B70" s="18" t="s">
        <v>99</v>
      </c>
      <c r="C70" s="13" t="s">
        <v>11</v>
      </c>
      <c r="D70" s="19">
        <v>3000</v>
      </c>
      <c r="E70" s="15"/>
      <c r="F70" s="16">
        <f t="shared" si="6"/>
        <v>0</v>
      </c>
      <c r="G70" s="16">
        <f t="shared" si="7"/>
        <v>0</v>
      </c>
      <c r="H70" s="16">
        <f t="shared" si="8"/>
        <v>0</v>
      </c>
      <c r="I70" s="54" t="s">
        <v>100</v>
      </c>
      <c r="J70" s="13"/>
      <c r="K70" s="141"/>
    </row>
    <row r="71" spans="1:12" ht="65.25" customHeight="1">
      <c r="A71" s="11">
        <v>61</v>
      </c>
      <c r="B71" s="18" t="s">
        <v>101</v>
      </c>
      <c r="C71" s="13" t="s">
        <v>26</v>
      </c>
      <c r="D71" s="19">
        <v>300</v>
      </c>
      <c r="E71" s="15"/>
      <c r="F71" s="16">
        <f t="shared" si="6"/>
        <v>0</v>
      </c>
      <c r="G71" s="16">
        <f t="shared" si="7"/>
        <v>0</v>
      </c>
      <c r="H71" s="16">
        <f t="shared" si="8"/>
        <v>0</v>
      </c>
      <c r="I71" s="54" t="s">
        <v>98</v>
      </c>
      <c r="J71" s="13"/>
      <c r="K71" s="141"/>
    </row>
    <row r="72" spans="1:12" ht="65.25" customHeight="1">
      <c r="A72" s="11">
        <v>62</v>
      </c>
      <c r="B72" s="18" t="s">
        <v>102</v>
      </c>
      <c r="C72" s="13" t="s">
        <v>26</v>
      </c>
      <c r="D72" s="19">
        <v>100</v>
      </c>
      <c r="E72" s="15"/>
      <c r="F72" s="16">
        <f t="shared" si="6"/>
        <v>0</v>
      </c>
      <c r="G72" s="16">
        <f t="shared" si="7"/>
        <v>0</v>
      </c>
      <c r="H72" s="16">
        <f t="shared" si="8"/>
        <v>0</v>
      </c>
      <c r="I72" s="54" t="s">
        <v>103</v>
      </c>
      <c r="J72" s="13"/>
      <c r="K72" s="141"/>
    </row>
    <row r="73" spans="1:12" ht="65.25" customHeight="1">
      <c r="A73" s="11">
        <v>63</v>
      </c>
      <c r="B73" s="18" t="s">
        <v>104</v>
      </c>
      <c r="C73" s="13" t="s">
        <v>11</v>
      </c>
      <c r="D73" s="19">
        <v>5000</v>
      </c>
      <c r="E73" s="15"/>
      <c r="F73" s="16">
        <f t="shared" si="6"/>
        <v>0</v>
      </c>
      <c r="G73" s="16">
        <f t="shared" si="7"/>
        <v>0</v>
      </c>
      <c r="H73" s="16">
        <f t="shared" si="8"/>
        <v>0</v>
      </c>
      <c r="I73" s="54" t="s">
        <v>100</v>
      </c>
      <c r="J73" s="13"/>
      <c r="K73" s="141"/>
    </row>
    <row r="74" spans="1:12" ht="65.25" customHeight="1">
      <c r="A74" s="11">
        <v>64</v>
      </c>
      <c r="B74" s="27" t="s">
        <v>413</v>
      </c>
      <c r="C74" s="28" t="s">
        <v>11</v>
      </c>
      <c r="D74" s="29">
        <v>100</v>
      </c>
      <c r="E74" s="15"/>
      <c r="F74" s="16">
        <f t="shared" si="6"/>
        <v>0</v>
      </c>
      <c r="G74" s="16">
        <f t="shared" si="7"/>
        <v>0</v>
      </c>
      <c r="H74" s="16">
        <f t="shared" si="8"/>
        <v>0</v>
      </c>
      <c r="I74" s="61" t="s">
        <v>105</v>
      </c>
      <c r="J74" s="28"/>
      <c r="K74" s="141"/>
    </row>
    <row r="75" spans="1:12" ht="65.25" customHeight="1">
      <c r="A75" s="11">
        <v>65</v>
      </c>
      <c r="B75" s="27" t="s">
        <v>106</v>
      </c>
      <c r="C75" s="28" t="s">
        <v>26</v>
      </c>
      <c r="D75" s="29">
        <v>2</v>
      </c>
      <c r="E75" s="15"/>
      <c r="F75" s="16">
        <f t="shared" si="6"/>
        <v>0</v>
      </c>
      <c r="G75" s="16">
        <f t="shared" si="7"/>
        <v>0</v>
      </c>
      <c r="H75" s="16">
        <f t="shared" si="8"/>
        <v>0</v>
      </c>
      <c r="I75" s="61" t="s">
        <v>107</v>
      </c>
      <c r="J75" s="28"/>
      <c r="K75" s="141"/>
    </row>
    <row r="76" spans="1:12" ht="65.25" customHeight="1">
      <c r="A76" s="11">
        <v>66</v>
      </c>
      <c r="B76" s="18" t="s">
        <v>108</v>
      </c>
      <c r="C76" s="13" t="s">
        <v>11</v>
      </c>
      <c r="D76" s="19">
        <v>1000</v>
      </c>
      <c r="E76" s="15"/>
      <c r="F76" s="16">
        <f t="shared" si="6"/>
        <v>0</v>
      </c>
      <c r="G76" s="16">
        <f t="shared" si="7"/>
        <v>0</v>
      </c>
      <c r="H76" s="16">
        <f t="shared" si="8"/>
        <v>0</v>
      </c>
      <c r="I76" s="54" t="s">
        <v>109</v>
      </c>
      <c r="J76" s="13"/>
      <c r="K76" s="141"/>
    </row>
    <row r="77" spans="1:12" ht="65.25" customHeight="1">
      <c r="A77" s="11">
        <v>67</v>
      </c>
      <c r="B77" s="18" t="s">
        <v>110</v>
      </c>
      <c r="C77" s="13" t="s">
        <v>11</v>
      </c>
      <c r="D77" s="19">
        <v>1000</v>
      </c>
      <c r="E77" s="15"/>
      <c r="F77" s="16">
        <f t="shared" si="6"/>
        <v>0</v>
      </c>
      <c r="G77" s="16">
        <f t="shared" si="7"/>
        <v>0</v>
      </c>
      <c r="H77" s="16">
        <f t="shared" si="8"/>
        <v>0</v>
      </c>
      <c r="I77" s="54" t="s">
        <v>111</v>
      </c>
      <c r="J77" s="13"/>
      <c r="K77" s="141"/>
      <c r="L77" s="9"/>
    </row>
    <row r="78" spans="1:12" ht="65.25" customHeight="1">
      <c r="A78" s="43">
        <v>68</v>
      </c>
      <c r="B78" s="27" t="s">
        <v>112</v>
      </c>
      <c r="C78" s="28" t="s">
        <v>11</v>
      </c>
      <c r="D78" s="29">
        <v>1000</v>
      </c>
      <c r="E78" s="30"/>
      <c r="F78" s="40">
        <f t="shared" si="6"/>
        <v>0</v>
      </c>
      <c r="G78" s="40">
        <f t="shared" si="7"/>
        <v>0</v>
      </c>
      <c r="H78" s="40">
        <f t="shared" si="8"/>
        <v>0</v>
      </c>
      <c r="I78" s="61" t="s">
        <v>113</v>
      </c>
      <c r="J78" s="28"/>
      <c r="K78" s="141"/>
    </row>
    <row r="79" spans="1:12" s="1" customFormat="1" ht="108" customHeight="1">
      <c r="A79" s="14">
        <v>69</v>
      </c>
      <c r="B79" s="18" t="s">
        <v>399</v>
      </c>
      <c r="C79" s="13" t="s">
        <v>11</v>
      </c>
      <c r="D79" s="19">
        <v>4000</v>
      </c>
      <c r="E79" s="24"/>
      <c r="F79" s="62">
        <f t="shared" ref="F79:F103" si="9">D79*E79</f>
        <v>0</v>
      </c>
      <c r="G79" s="62">
        <f t="shared" ref="G79:G104" si="10">F79*0.23</f>
        <v>0</v>
      </c>
      <c r="H79" s="62">
        <f t="shared" ref="H79:H104" si="11">F79+G79</f>
        <v>0</v>
      </c>
      <c r="I79" s="54" t="s">
        <v>405</v>
      </c>
      <c r="J79" s="13"/>
      <c r="K79" s="141"/>
      <c r="L79" s="3"/>
    </row>
    <row r="80" spans="1:12" ht="90" customHeight="1">
      <c r="A80" s="14">
        <v>70</v>
      </c>
      <c r="B80" s="18" t="s">
        <v>400</v>
      </c>
      <c r="C80" s="13" t="s">
        <v>11</v>
      </c>
      <c r="D80" s="19">
        <v>4000</v>
      </c>
      <c r="E80" s="24"/>
      <c r="F80" s="62">
        <f t="shared" si="9"/>
        <v>0</v>
      </c>
      <c r="G80" s="62">
        <f t="shared" si="10"/>
        <v>0</v>
      </c>
      <c r="H80" s="62">
        <f t="shared" si="11"/>
        <v>0</v>
      </c>
      <c r="I80" s="162" t="s">
        <v>405</v>
      </c>
      <c r="J80" s="13"/>
      <c r="K80" s="141"/>
    </row>
    <row r="81" spans="1:12" ht="94.5" customHeight="1">
      <c r="A81" s="11">
        <v>71</v>
      </c>
      <c r="B81" s="49" t="s">
        <v>401</v>
      </c>
      <c r="C81" s="50" t="s">
        <v>11</v>
      </c>
      <c r="D81" s="51">
        <v>4000</v>
      </c>
      <c r="E81" s="15"/>
      <c r="F81" s="16">
        <f t="shared" si="9"/>
        <v>0</v>
      </c>
      <c r="G81" s="16">
        <f t="shared" si="10"/>
        <v>0</v>
      </c>
      <c r="H81" s="16">
        <f t="shared" si="11"/>
        <v>0</v>
      </c>
      <c r="I81" s="163" t="s">
        <v>405</v>
      </c>
      <c r="J81" s="50"/>
      <c r="K81" s="141"/>
    </row>
    <row r="82" spans="1:12" ht="101.25" customHeight="1">
      <c r="A82" s="11">
        <v>72</v>
      </c>
      <c r="B82" s="18" t="s">
        <v>402</v>
      </c>
      <c r="C82" s="13" t="s">
        <v>11</v>
      </c>
      <c r="D82" s="19">
        <v>4000</v>
      </c>
      <c r="E82" s="15"/>
      <c r="F82" s="16">
        <f t="shared" si="9"/>
        <v>0</v>
      </c>
      <c r="G82" s="16">
        <f t="shared" si="10"/>
        <v>0</v>
      </c>
      <c r="H82" s="16">
        <f t="shared" si="11"/>
        <v>0</v>
      </c>
      <c r="I82" s="162" t="s">
        <v>405</v>
      </c>
      <c r="J82" s="13"/>
      <c r="K82" s="141"/>
    </row>
    <row r="83" spans="1:12" ht="100.5" customHeight="1">
      <c r="A83" s="11">
        <v>73</v>
      </c>
      <c r="B83" s="49" t="s">
        <v>403</v>
      </c>
      <c r="C83" s="50" t="s">
        <v>11</v>
      </c>
      <c r="D83" s="51">
        <v>1000</v>
      </c>
      <c r="E83" s="15"/>
      <c r="F83" s="16">
        <f t="shared" si="9"/>
        <v>0</v>
      </c>
      <c r="G83" s="16">
        <f t="shared" si="10"/>
        <v>0</v>
      </c>
      <c r="H83" s="16">
        <f t="shared" si="11"/>
        <v>0</v>
      </c>
      <c r="I83" s="163" t="s">
        <v>405</v>
      </c>
      <c r="J83" s="50"/>
      <c r="K83" s="141"/>
    </row>
    <row r="84" spans="1:12" ht="96" customHeight="1">
      <c r="A84" s="11">
        <v>74</v>
      </c>
      <c r="B84" s="18" t="s">
        <v>404</v>
      </c>
      <c r="C84" s="13" t="s">
        <v>18</v>
      </c>
      <c r="D84" s="19">
        <v>1000</v>
      </c>
      <c r="E84" s="15"/>
      <c r="F84" s="16">
        <f t="shared" si="9"/>
        <v>0</v>
      </c>
      <c r="G84" s="16">
        <f t="shared" si="10"/>
        <v>0</v>
      </c>
      <c r="H84" s="16">
        <f t="shared" si="11"/>
        <v>0</v>
      </c>
      <c r="I84" s="162" t="s">
        <v>405</v>
      </c>
      <c r="J84" s="13"/>
      <c r="K84" s="141"/>
    </row>
    <row r="85" spans="1:12" ht="65.25" customHeight="1">
      <c r="A85" s="11">
        <v>75</v>
      </c>
      <c r="B85" s="18" t="s">
        <v>114</v>
      </c>
      <c r="C85" s="59" t="s">
        <v>115</v>
      </c>
      <c r="D85" s="60">
        <v>10</v>
      </c>
      <c r="E85" s="15"/>
      <c r="F85" s="16">
        <f t="shared" si="9"/>
        <v>0</v>
      </c>
      <c r="G85" s="16">
        <f t="shared" si="10"/>
        <v>0</v>
      </c>
      <c r="H85" s="16">
        <f t="shared" si="11"/>
        <v>0</v>
      </c>
      <c r="I85" s="54" t="s">
        <v>116</v>
      </c>
      <c r="J85" s="13"/>
      <c r="K85" s="141"/>
      <c r="L85" s="9"/>
    </row>
    <row r="86" spans="1:12" ht="65.25" customHeight="1">
      <c r="A86" s="11">
        <v>76</v>
      </c>
      <c r="B86" s="18" t="s">
        <v>117</v>
      </c>
      <c r="C86" s="59" t="s">
        <v>115</v>
      </c>
      <c r="D86" s="60">
        <v>10</v>
      </c>
      <c r="E86" s="15"/>
      <c r="F86" s="16">
        <f t="shared" si="9"/>
        <v>0</v>
      </c>
      <c r="G86" s="16">
        <f t="shared" si="10"/>
        <v>0</v>
      </c>
      <c r="H86" s="16">
        <f t="shared" si="11"/>
        <v>0</v>
      </c>
      <c r="I86" s="54" t="s">
        <v>116</v>
      </c>
      <c r="J86" s="13"/>
      <c r="K86" s="141"/>
    </row>
    <row r="87" spans="1:12" ht="65.25" customHeight="1">
      <c r="A87" s="11">
        <v>77</v>
      </c>
      <c r="B87" s="49" t="s">
        <v>118</v>
      </c>
      <c r="C87" s="63" t="s">
        <v>115</v>
      </c>
      <c r="D87" s="64">
        <v>10</v>
      </c>
      <c r="E87" s="15"/>
      <c r="F87" s="16">
        <f t="shared" si="9"/>
        <v>0</v>
      </c>
      <c r="G87" s="16">
        <f t="shared" si="10"/>
        <v>0</v>
      </c>
      <c r="H87" s="16">
        <f t="shared" si="11"/>
        <v>0</v>
      </c>
      <c r="I87" s="54" t="s">
        <v>116</v>
      </c>
      <c r="J87" s="50"/>
      <c r="K87" s="141"/>
    </row>
    <row r="88" spans="1:12" ht="65.25" customHeight="1">
      <c r="A88" s="11">
        <v>78</v>
      </c>
      <c r="B88" s="18" t="s">
        <v>119</v>
      </c>
      <c r="C88" s="59" t="s">
        <v>115</v>
      </c>
      <c r="D88" s="60">
        <v>10</v>
      </c>
      <c r="E88" s="15"/>
      <c r="F88" s="16">
        <f t="shared" si="9"/>
        <v>0</v>
      </c>
      <c r="G88" s="16">
        <f t="shared" si="10"/>
        <v>0</v>
      </c>
      <c r="H88" s="16">
        <f t="shared" si="11"/>
        <v>0</v>
      </c>
      <c r="I88" s="54" t="s">
        <v>116</v>
      </c>
      <c r="J88" s="13"/>
      <c r="K88" s="141"/>
      <c r="L88" s="9"/>
    </row>
    <row r="89" spans="1:12" ht="65.25" customHeight="1">
      <c r="A89" s="11">
        <v>79</v>
      </c>
      <c r="B89" s="18" t="s">
        <v>120</v>
      </c>
      <c r="C89" s="59" t="s">
        <v>115</v>
      </c>
      <c r="D89" s="60">
        <v>10</v>
      </c>
      <c r="E89" s="15"/>
      <c r="F89" s="16">
        <f t="shared" si="9"/>
        <v>0</v>
      </c>
      <c r="G89" s="16">
        <f t="shared" si="10"/>
        <v>0</v>
      </c>
      <c r="H89" s="16">
        <f t="shared" si="11"/>
        <v>0</v>
      </c>
      <c r="I89" s="54" t="s">
        <v>116</v>
      </c>
      <c r="J89" s="13"/>
      <c r="K89" s="141"/>
    </row>
    <row r="90" spans="1:12" ht="65.25" customHeight="1">
      <c r="A90" s="11">
        <v>80</v>
      </c>
      <c r="B90" s="18" t="s">
        <v>121</v>
      </c>
      <c r="C90" s="59" t="s">
        <v>115</v>
      </c>
      <c r="D90" s="60">
        <v>10</v>
      </c>
      <c r="E90" s="15"/>
      <c r="F90" s="16">
        <f t="shared" si="9"/>
        <v>0</v>
      </c>
      <c r="G90" s="16">
        <f t="shared" si="10"/>
        <v>0</v>
      </c>
      <c r="H90" s="16">
        <f t="shared" si="11"/>
        <v>0</v>
      </c>
      <c r="I90" s="54" t="s">
        <v>116</v>
      </c>
      <c r="J90" s="13"/>
      <c r="K90" s="141"/>
      <c r="L90" s="9"/>
    </row>
    <row r="91" spans="1:12" ht="65.25" customHeight="1">
      <c r="A91" s="11">
        <v>81</v>
      </c>
      <c r="B91" s="18" t="s">
        <v>122</v>
      </c>
      <c r="C91" s="59" t="s">
        <v>115</v>
      </c>
      <c r="D91" s="60">
        <v>10</v>
      </c>
      <c r="E91" s="15"/>
      <c r="F91" s="16">
        <f t="shared" si="9"/>
        <v>0</v>
      </c>
      <c r="G91" s="16">
        <f t="shared" si="10"/>
        <v>0</v>
      </c>
      <c r="H91" s="16">
        <f t="shared" si="11"/>
        <v>0</v>
      </c>
      <c r="I91" s="54" t="s">
        <v>116</v>
      </c>
      <c r="J91" s="13"/>
      <c r="K91" s="141"/>
      <c r="L91" s="9"/>
    </row>
    <row r="92" spans="1:12" s="26" customFormat="1" ht="65.25" customHeight="1">
      <c r="A92" s="11">
        <v>82</v>
      </c>
      <c r="B92" s="18" t="s">
        <v>123</v>
      </c>
      <c r="C92" s="59" t="s">
        <v>115</v>
      </c>
      <c r="D92" s="60">
        <v>10</v>
      </c>
      <c r="E92" s="15"/>
      <c r="F92" s="16">
        <f t="shared" si="9"/>
        <v>0</v>
      </c>
      <c r="G92" s="16">
        <f t="shared" si="10"/>
        <v>0</v>
      </c>
      <c r="H92" s="16">
        <f t="shared" si="11"/>
        <v>0</v>
      </c>
      <c r="I92" s="54" t="s">
        <v>116</v>
      </c>
      <c r="J92" s="13"/>
      <c r="K92" s="141"/>
      <c r="L92" s="3"/>
    </row>
    <row r="93" spans="1:12" s="26" customFormat="1" ht="65.25" customHeight="1">
      <c r="A93" s="11">
        <v>83</v>
      </c>
      <c r="B93" s="18" t="s">
        <v>124</v>
      </c>
      <c r="C93" s="59" t="s">
        <v>115</v>
      </c>
      <c r="D93" s="60">
        <v>10</v>
      </c>
      <c r="E93" s="15"/>
      <c r="F93" s="16">
        <f t="shared" si="9"/>
        <v>0</v>
      </c>
      <c r="G93" s="16">
        <f t="shared" si="10"/>
        <v>0</v>
      </c>
      <c r="H93" s="16">
        <f t="shared" si="11"/>
        <v>0</v>
      </c>
      <c r="I93" s="54" t="s">
        <v>116</v>
      </c>
      <c r="J93" s="13"/>
      <c r="K93" s="141"/>
      <c r="L93" s="9"/>
    </row>
    <row r="94" spans="1:12" s="26" customFormat="1" ht="65.25" customHeight="1">
      <c r="A94" s="11">
        <v>84</v>
      </c>
      <c r="B94" s="18" t="s">
        <v>125</v>
      </c>
      <c r="C94" s="59" t="s">
        <v>115</v>
      </c>
      <c r="D94" s="60">
        <v>10</v>
      </c>
      <c r="E94" s="15"/>
      <c r="F94" s="16">
        <f t="shared" si="9"/>
        <v>0</v>
      </c>
      <c r="G94" s="16">
        <f t="shared" si="10"/>
        <v>0</v>
      </c>
      <c r="H94" s="16">
        <f t="shared" si="11"/>
        <v>0</v>
      </c>
      <c r="I94" s="54" t="s">
        <v>116</v>
      </c>
      <c r="J94" s="13"/>
      <c r="K94" s="141"/>
      <c r="L94" s="3"/>
    </row>
    <row r="95" spans="1:12" s="26" customFormat="1" ht="65.25" customHeight="1">
      <c r="A95" s="11">
        <v>85</v>
      </c>
      <c r="B95" s="58" t="s">
        <v>126</v>
      </c>
      <c r="C95" s="59" t="s">
        <v>115</v>
      </c>
      <c r="D95" s="60">
        <v>10</v>
      </c>
      <c r="E95" s="15"/>
      <c r="F95" s="16">
        <f t="shared" si="9"/>
        <v>0</v>
      </c>
      <c r="G95" s="16">
        <f t="shared" si="10"/>
        <v>0</v>
      </c>
      <c r="H95" s="16">
        <f t="shared" si="11"/>
        <v>0</v>
      </c>
      <c r="I95" s="54" t="s">
        <v>116</v>
      </c>
      <c r="J95" s="13"/>
      <c r="K95" s="141"/>
      <c r="L95" s="3"/>
    </row>
    <row r="96" spans="1:12" ht="65.25" customHeight="1">
      <c r="A96" s="11">
        <v>86</v>
      </c>
      <c r="B96" s="18" t="s">
        <v>127</v>
      </c>
      <c r="C96" s="59" t="s">
        <v>115</v>
      </c>
      <c r="D96" s="60">
        <v>10</v>
      </c>
      <c r="E96" s="15"/>
      <c r="F96" s="16">
        <f t="shared" si="9"/>
        <v>0</v>
      </c>
      <c r="G96" s="16">
        <f t="shared" si="10"/>
        <v>0</v>
      </c>
      <c r="H96" s="16">
        <f t="shared" si="11"/>
        <v>0</v>
      </c>
      <c r="I96" s="54" t="s">
        <v>116</v>
      </c>
      <c r="J96" s="13"/>
      <c r="K96" s="141"/>
    </row>
    <row r="97" spans="1:12" ht="65.25" customHeight="1">
      <c r="A97" s="11">
        <v>87</v>
      </c>
      <c r="B97" s="18" t="s">
        <v>128</v>
      </c>
      <c r="C97" s="59" t="s">
        <v>26</v>
      </c>
      <c r="D97" s="60">
        <v>5</v>
      </c>
      <c r="E97" s="15"/>
      <c r="F97" s="16">
        <f t="shared" si="9"/>
        <v>0</v>
      </c>
      <c r="G97" s="16">
        <f t="shared" si="10"/>
        <v>0</v>
      </c>
      <c r="H97" s="16">
        <f t="shared" si="11"/>
        <v>0</v>
      </c>
      <c r="I97" s="54" t="s">
        <v>116</v>
      </c>
      <c r="J97" s="13"/>
      <c r="K97" s="141"/>
    </row>
    <row r="98" spans="1:12" ht="65.25" customHeight="1">
      <c r="A98" s="11">
        <v>88</v>
      </c>
      <c r="B98" s="18" t="s">
        <v>129</v>
      </c>
      <c r="C98" s="13" t="s">
        <v>11</v>
      </c>
      <c r="D98" s="19">
        <v>100</v>
      </c>
      <c r="E98" s="15"/>
      <c r="F98" s="16">
        <f t="shared" si="9"/>
        <v>0</v>
      </c>
      <c r="G98" s="16">
        <f t="shared" si="10"/>
        <v>0</v>
      </c>
      <c r="H98" s="16">
        <f t="shared" si="11"/>
        <v>0</v>
      </c>
      <c r="I98" s="54" t="s">
        <v>130</v>
      </c>
      <c r="J98" s="13"/>
      <c r="K98" s="141"/>
    </row>
    <row r="99" spans="1:12" s="65" customFormat="1" ht="74.25" customHeight="1">
      <c r="A99" s="11">
        <v>89</v>
      </c>
      <c r="B99" s="18" t="s">
        <v>131</v>
      </c>
      <c r="C99" s="13" t="s">
        <v>26</v>
      </c>
      <c r="D99" s="19">
        <v>500</v>
      </c>
      <c r="E99" s="15"/>
      <c r="F99" s="16">
        <f t="shared" si="9"/>
        <v>0</v>
      </c>
      <c r="G99" s="16">
        <f t="shared" si="10"/>
        <v>0</v>
      </c>
      <c r="H99" s="16">
        <f t="shared" si="11"/>
        <v>0</v>
      </c>
      <c r="I99" s="54" t="s">
        <v>358</v>
      </c>
      <c r="J99" s="13"/>
      <c r="K99" s="141"/>
      <c r="L99" s="3"/>
    </row>
    <row r="100" spans="1:12" ht="65.25" customHeight="1">
      <c r="A100" s="11">
        <v>90</v>
      </c>
      <c r="B100" s="18" t="s">
        <v>132</v>
      </c>
      <c r="C100" s="13" t="s">
        <v>11</v>
      </c>
      <c r="D100" s="19">
        <v>10</v>
      </c>
      <c r="E100" s="15"/>
      <c r="F100" s="16">
        <f t="shared" si="9"/>
        <v>0</v>
      </c>
      <c r="G100" s="16">
        <f t="shared" si="10"/>
        <v>0</v>
      </c>
      <c r="H100" s="16">
        <f t="shared" si="11"/>
        <v>0</v>
      </c>
      <c r="I100" s="54" t="s">
        <v>133</v>
      </c>
      <c r="J100" s="13"/>
      <c r="K100" s="141"/>
    </row>
    <row r="101" spans="1:12" ht="65.25" customHeight="1">
      <c r="A101" s="43">
        <v>91</v>
      </c>
      <c r="B101" s="27" t="s">
        <v>134</v>
      </c>
      <c r="C101" s="28" t="s">
        <v>11</v>
      </c>
      <c r="D101" s="29">
        <v>4000</v>
      </c>
      <c r="E101" s="30"/>
      <c r="F101" s="40">
        <f t="shared" si="9"/>
        <v>0</v>
      </c>
      <c r="G101" s="40">
        <f t="shared" si="10"/>
        <v>0</v>
      </c>
      <c r="H101" s="40">
        <f t="shared" si="11"/>
        <v>0</v>
      </c>
      <c r="I101" s="61" t="s">
        <v>135</v>
      </c>
      <c r="J101" s="28"/>
      <c r="K101" s="141"/>
    </row>
    <row r="102" spans="1:12" ht="65.25" customHeight="1">
      <c r="A102" s="14">
        <v>92</v>
      </c>
      <c r="B102" s="128" t="s">
        <v>376</v>
      </c>
      <c r="C102" s="13" t="s">
        <v>18</v>
      </c>
      <c r="D102" s="19">
        <v>300</v>
      </c>
      <c r="E102" s="24"/>
      <c r="F102" s="62">
        <f t="shared" si="9"/>
        <v>0</v>
      </c>
      <c r="G102" s="62">
        <f t="shared" si="10"/>
        <v>0</v>
      </c>
      <c r="H102" s="62">
        <f t="shared" si="11"/>
        <v>0</v>
      </c>
      <c r="I102" s="129" t="s">
        <v>378</v>
      </c>
      <c r="J102" s="13"/>
      <c r="K102" s="141"/>
    </row>
    <row r="103" spans="1:12" ht="65.25" customHeight="1">
      <c r="A103" s="14">
        <v>93</v>
      </c>
      <c r="B103" s="18" t="s">
        <v>136</v>
      </c>
      <c r="C103" s="59" t="s">
        <v>137</v>
      </c>
      <c r="D103" s="60">
        <v>50</v>
      </c>
      <c r="E103" s="24"/>
      <c r="F103" s="62">
        <f t="shared" si="9"/>
        <v>0</v>
      </c>
      <c r="G103" s="62">
        <f t="shared" si="10"/>
        <v>0</v>
      </c>
      <c r="H103" s="62">
        <f t="shared" si="11"/>
        <v>0</v>
      </c>
      <c r="I103" s="54" t="s">
        <v>138</v>
      </c>
      <c r="J103" s="13"/>
      <c r="K103" s="141"/>
    </row>
    <row r="104" spans="1:12" ht="45.75" customHeight="1">
      <c r="A104" s="180" t="s">
        <v>60</v>
      </c>
      <c r="B104" s="181"/>
      <c r="C104" s="181"/>
      <c r="D104" s="181"/>
      <c r="E104" s="182"/>
      <c r="F104" s="33">
        <f>SUM(F47:F103)</f>
        <v>0</v>
      </c>
      <c r="G104" s="33">
        <f t="shared" si="10"/>
        <v>0</v>
      </c>
      <c r="H104" s="33">
        <f t="shared" si="11"/>
        <v>0</v>
      </c>
      <c r="I104" s="7"/>
      <c r="J104" s="6"/>
      <c r="K104" s="156"/>
    </row>
    <row r="105" spans="1:12" ht="65.25" customHeight="1">
      <c r="A105" s="183" t="s">
        <v>139</v>
      </c>
      <c r="B105" s="183"/>
      <c r="C105" s="183"/>
      <c r="D105" s="183"/>
      <c r="E105" s="183"/>
      <c r="F105" s="183"/>
      <c r="G105" s="183"/>
      <c r="H105" s="183"/>
      <c r="I105" s="183"/>
      <c r="J105" s="184"/>
      <c r="K105" s="145"/>
    </row>
    <row r="106" spans="1:12" ht="65.25" customHeight="1">
      <c r="A106" s="14">
        <v>94</v>
      </c>
      <c r="B106" s="18" t="s">
        <v>140</v>
      </c>
      <c r="C106" s="13" t="s">
        <v>11</v>
      </c>
      <c r="D106" s="19">
        <v>20</v>
      </c>
      <c r="E106" s="24"/>
      <c r="F106" s="62">
        <f t="shared" ref="F106:F117" si="12">D106*E106</f>
        <v>0</v>
      </c>
      <c r="G106" s="62">
        <f t="shared" ref="G106:G118" si="13">F106*0.23</f>
        <v>0</v>
      </c>
      <c r="H106" s="62">
        <f t="shared" ref="H106:H118" si="14">F106+G106</f>
        <v>0</v>
      </c>
      <c r="I106" s="54" t="s">
        <v>141</v>
      </c>
      <c r="J106" s="13"/>
      <c r="K106" s="144"/>
    </row>
    <row r="107" spans="1:12" ht="65.25" customHeight="1">
      <c r="A107" s="11">
        <v>95</v>
      </c>
      <c r="B107" s="49" t="s">
        <v>140</v>
      </c>
      <c r="C107" s="50" t="s">
        <v>11</v>
      </c>
      <c r="D107" s="51">
        <v>20</v>
      </c>
      <c r="E107" s="15"/>
      <c r="F107" s="16">
        <f t="shared" si="12"/>
        <v>0</v>
      </c>
      <c r="G107" s="16">
        <f t="shared" si="13"/>
        <v>0</v>
      </c>
      <c r="H107" s="16">
        <f t="shared" si="14"/>
        <v>0</v>
      </c>
      <c r="I107" s="52" t="s">
        <v>142</v>
      </c>
      <c r="J107" s="50"/>
      <c r="K107" s="141"/>
    </row>
    <row r="108" spans="1:12" s="26" customFormat="1" ht="65.25" customHeight="1">
      <c r="A108" s="11">
        <v>96</v>
      </c>
      <c r="B108" s="18" t="s">
        <v>342</v>
      </c>
      <c r="C108" s="13" t="s">
        <v>11</v>
      </c>
      <c r="D108" s="19">
        <v>5</v>
      </c>
      <c r="E108" s="15"/>
      <c r="F108" s="16">
        <f t="shared" si="12"/>
        <v>0</v>
      </c>
      <c r="G108" s="16">
        <f t="shared" si="13"/>
        <v>0</v>
      </c>
      <c r="H108" s="16">
        <f t="shared" si="14"/>
        <v>0</v>
      </c>
      <c r="I108" s="54" t="s">
        <v>359</v>
      </c>
      <c r="J108" s="13"/>
      <c r="K108" s="141"/>
      <c r="L108" s="3"/>
    </row>
    <row r="109" spans="1:12" ht="65.25" customHeight="1">
      <c r="A109" s="11">
        <v>97</v>
      </c>
      <c r="B109" s="18" t="s">
        <v>143</v>
      </c>
      <c r="C109" s="13" t="s">
        <v>11</v>
      </c>
      <c r="D109" s="19">
        <v>10</v>
      </c>
      <c r="E109" s="15"/>
      <c r="F109" s="16">
        <f t="shared" si="12"/>
        <v>0</v>
      </c>
      <c r="G109" s="16">
        <f t="shared" si="13"/>
        <v>0</v>
      </c>
      <c r="H109" s="16">
        <f t="shared" si="14"/>
        <v>0</v>
      </c>
      <c r="I109" s="61" t="s">
        <v>144</v>
      </c>
      <c r="J109" s="28"/>
      <c r="K109" s="141"/>
    </row>
    <row r="110" spans="1:12" ht="65.25" customHeight="1">
      <c r="A110" s="11">
        <v>98</v>
      </c>
      <c r="B110" s="18" t="s">
        <v>382</v>
      </c>
      <c r="C110" s="13" t="s">
        <v>11</v>
      </c>
      <c r="D110" s="19">
        <v>100</v>
      </c>
      <c r="E110" s="15"/>
      <c r="F110" s="16">
        <f t="shared" si="12"/>
        <v>0</v>
      </c>
      <c r="G110" s="16">
        <f t="shared" si="13"/>
        <v>0</v>
      </c>
      <c r="H110" s="16">
        <f t="shared" si="14"/>
        <v>0</v>
      </c>
      <c r="I110" s="54" t="s">
        <v>360</v>
      </c>
      <c r="J110" s="13"/>
      <c r="K110" s="141"/>
    </row>
    <row r="111" spans="1:12" s="26" customFormat="1" ht="65.25" customHeight="1">
      <c r="A111" s="11">
        <v>99</v>
      </c>
      <c r="B111" s="18" t="s">
        <v>145</v>
      </c>
      <c r="C111" s="13" t="s">
        <v>11</v>
      </c>
      <c r="D111" s="19">
        <v>100</v>
      </c>
      <c r="E111" s="15"/>
      <c r="F111" s="16">
        <f t="shared" si="12"/>
        <v>0</v>
      </c>
      <c r="G111" s="16">
        <f t="shared" si="13"/>
        <v>0</v>
      </c>
      <c r="H111" s="16">
        <f t="shared" si="14"/>
        <v>0</v>
      </c>
      <c r="I111" s="54" t="s">
        <v>146</v>
      </c>
      <c r="J111" s="13"/>
      <c r="K111" s="141"/>
      <c r="L111" s="3"/>
    </row>
    <row r="112" spans="1:12" s="26" customFormat="1" ht="65.25" customHeight="1">
      <c r="A112" s="11">
        <v>100</v>
      </c>
      <c r="B112" s="18" t="s">
        <v>147</v>
      </c>
      <c r="C112" s="13" t="s">
        <v>11</v>
      </c>
      <c r="D112" s="19">
        <v>1000</v>
      </c>
      <c r="E112" s="15"/>
      <c r="F112" s="16">
        <f t="shared" si="12"/>
        <v>0</v>
      </c>
      <c r="G112" s="16">
        <f t="shared" si="13"/>
        <v>0</v>
      </c>
      <c r="H112" s="16">
        <f t="shared" si="14"/>
        <v>0</v>
      </c>
      <c r="I112" s="54" t="s">
        <v>148</v>
      </c>
      <c r="J112" s="13"/>
      <c r="K112" s="141"/>
      <c r="L112" s="3"/>
    </row>
    <row r="113" spans="1:12" ht="65.25" customHeight="1">
      <c r="A113" s="11">
        <v>101</v>
      </c>
      <c r="B113" s="18" t="s">
        <v>149</v>
      </c>
      <c r="C113" s="13" t="s">
        <v>11</v>
      </c>
      <c r="D113" s="19">
        <v>100</v>
      </c>
      <c r="E113" s="15"/>
      <c r="F113" s="16">
        <f t="shared" si="12"/>
        <v>0</v>
      </c>
      <c r="G113" s="16">
        <f t="shared" si="13"/>
        <v>0</v>
      </c>
      <c r="H113" s="16">
        <f t="shared" si="14"/>
        <v>0</v>
      </c>
      <c r="I113" s="54" t="s">
        <v>150</v>
      </c>
      <c r="J113" s="13"/>
      <c r="K113" s="141"/>
    </row>
    <row r="114" spans="1:12" ht="65.25" customHeight="1">
      <c r="A114" s="11">
        <v>102</v>
      </c>
      <c r="B114" s="18" t="s">
        <v>151</v>
      </c>
      <c r="C114" s="13" t="s">
        <v>11</v>
      </c>
      <c r="D114" s="19">
        <v>100</v>
      </c>
      <c r="E114" s="15"/>
      <c r="F114" s="16">
        <f t="shared" si="12"/>
        <v>0</v>
      </c>
      <c r="G114" s="16">
        <f t="shared" si="13"/>
        <v>0</v>
      </c>
      <c r="H114" s="16">
        <f t="shared" si="14"/>
        <v>0</v>
      </c>
      <c r="I114" s="54" t="s">
        <v>152</v>
      </c>
      <c r="J114" s="57"/>
      <c r="K114" s="141"/>
    </row>
    <row r="115" spans="1:12" ht="65.25" customHeight="1">
      <c r="A115" s="11">
        <v>103</v>
      </c>
      <c r="B115" s="66" t="s">
        <v>409</v>
      </c>
      <c r="C115" s="14" t="s">
        <v>11</v>
      </c>
      <c r="D115" s="14">
        <v>200</v>
      </c>
      <c r="E115" s="15"/>
      <c r="F115" s="16">
        <f t="shared" si="12"/>
        <v>0</v>
      </c>
      <c r="G115" s="16">
        <f t="shared" si="13"/>
        <v>0</v>
      </c>
      <c r="H115" s="16">
        <f t="shared" si="14"/>
        <v>0</v>
      </c>
      <c r="I115" s="162" t="s">
        <v>406</v>
      </c>
      <c r="J115" s="23"/>
      <c r="K115" s="141"/>
    </row>
    <row r="116" spans="1:12" ht="65.25" customHeight="1">
      <c r="A116" s="43">
        <v>104</v>
      </c>
      <c r="B116" s="67" t="s">
        <v>408</v>
      </c>
      <c r="C116" s="68" t="s">
        <v>11</v>
      </c>
      <c r="D116" s="68">
        <v>200</v>
      </c>
      <c r="E116" s="30"/>
      <c r="F116" s="40">
        <f t="shared" si="12"/>
        <v>0</v>
      </c>
      <c r="G116" s="40">
        <f t="shared" si="13"/>
        <v>0</v>
      </c>
      <c r="H116" s="40">
        <f t="shared" si="14"/>
        <v>0</v>
      </c>
      <c r="I116" s="164" t="s">
        <v>407</v>
      </c>
      <c r="J116" s="69"/>
      <c r="K116" s="141"/>
    </row>
    <row r="117" spans="1:12" ht="65.25" customHeight="1">
      <c r="A117" s="14">
        <v>105</v>
      </c>
      <c r="B117" s="18" t="s">
        <v>153</v>
      </c>
      <c r="C117" s="13" t="s">
        <v>18</v>
      </c>
      <c r="D117" s="19">
        <v>20</v>
      </c>
      <c r="E117" s="24"/>
      <c r="F117" s="62">
        <f t="shared" si="12"/>
        <v>0</v>
      </c>
      <c r="G117" s="62">
        <f t="shared" si="13"/>
        <v>0</v>
      </c>
      <c r="H117" s="62">
        <f t="shared" si="14"/>
        <v>0</v>
      </c>
      <c r="I117" s="54" t="s">
        <v>154</v>
      </c>
      <c r="J117" s="13"/>
      <c r="K117" s="141"/>
    </row>
    <row r="118" spans="1:12" s="5" customFormat="1" ht="45.75" customHeight="1">
      <c r="A118" s="169" t="s">
        <v>60</v>
      </c>
      <c r="B118" s="169"/>
      <c r="C118" s="169"/>
      <c r="D118" s="169"/>
      <c r="E118" s="169"/>
      <c r="F118" s="33">
        <f>SUM(F106:F117)</f>
        <v>0</v>
      </c>
      <c r="G118" s="33">
        <f t="shared" si="13"/>
        <v>0</v>
      </c>
      <c r="H118" s="33">
        <f t="shared" si="14"/>
        <v>0</v>
      </c>
      <c r="I118" s="45"/>
      <c r="J118" s="6"/>
      <c r="K118" s="156"/>
      <c r="L118" s="48"/>
    </row>
    <row r="119" spans="1:12" ht="65.25" customHeight="1">
      <c r="A119" s="183" t="s">
        <v>155</v>
      </c>
      <c r="B119" s="183"/>
      <c r="C119" s="183"/>
      <c r="D119" s="183"/>
      <c r="E119" s="183"/>
      <c r="F119" s="183"/>
      <c r="G119" s="183"/>
      <c r="H119" s="183"/>
      <c r="I119" s="183"/>
      <c r="J119" s="184"/>
      <c r="K119" s="145"/>
    </row>
    <row r="120" spans="1:12" ht="65.25" customHeight="1">
      <c r="A120" s="14">
        <v>106</v>
      </c>
      <c r="B120" s="18" t="s">
        <v>156</v>
      </c>
      <c r="C120" s="59" t="s">
        <v>26</v>
      </c>
      <c r="D120" s="60">
        <v>2</v>
      </c>
      <c r="E120" s="24"/>
      <c r="F120" s="62">
        <f t="shared" ref="F120:F141" si="15">D120*E120</f>
        <v>0</v>
      </c>
      <c r="G120" s="62">
        <f>F120*0.23</f>
        <v>0</v>
      </c>
      <c r="H120" s="62">
        <f t="shared" ref="H120:H141" si="16">F120+G120</f>
        <v>0</v>
      </c>
      <c r="I120" s="54" t="s">
        <v>157</v>
      </c>
      <c r="J120" s="23"/>
      <c r="K120" s="144"/>
    </row>
    <row r="121" spans="1:12" ht="65.25" customHeight="1">
      <c r="A121" s="11">
        <v>107</v>
      </c>
      <c r="B121" s="49" t="s">
        <v>158</v>
      </c>
      <c r="C121" s="63" t="s">
        <v>26</v>
      </c>
      <c r="D121" s="64">
        <v>2</v>
      </c>
      <c r="E121" s="15"/>
      <c r="F121" s="16">
        <f t="shared" si="15"/>
        <v>0</v>
      </c>
      <c r="G121" s="16">
        <f>F121*0.23</f>
        <v>0</v>
      </c>
      <c r="H121" s="16">
        <f t="shared" si="16"/>
        <v>0</v>
      </c>
      <c r="I121" s="52" t="s">
        <v>159</v>
      </c>
      <c r="J121" s="70"/>
      <c r="K121" s="141"/>
    </row>
    <row r="122" spans="1:12" s="26" customFormat="1" ht="65.25" customHeight="1">
      <c r="A122" s="11">
        <v>108</v>
      </c>
      <c r="B122" s="18" t="s">
        <v>160</v>
      </c>
      <c r="C122" s="59" t="s">
        <v>26</v>
      </c>
      <c r="D122" s="60">
        <v>2</v>
      </c>
      <c r="E122" s="15"/>
      <c r="F122" s="16">
        <f t="shared" si="15"/>
        <v>0</v>
      </c>
      <c r="G122" s="16">
        <f>F122*0.23</f>
        <v>0</v>
      </c>
      <c r="H122" s="16">
        <f t="shared" si="16"/>
        <v>0</v>
      </c>
      <c r="I122" s="54" t="s">
        <v>159</v>
      </c>
      <c r="J122" s="23"/>
      <c r="K122" s="141"/>
      <c r="L122" s="3"/>
    </row>
    <row r="123" spans="1:12" s="26" customFormat="1" ht="65.25" customHeight="1">
      <c r="A123" s="11">
        <v>109</v>
      </c>
      <c r="B123" s="18" t="s">
        <v>161</v>
      </c>
      <c r="C123" s="59" t="s">
        <v>63</v>
      </c>
      <c r="D123" s="60">
        <v>300</v>
      </c>
      <c r="E123" s="15"/>
      <c r="F123" s="16">
        <f t="shared" si="15"/>
        <v>0</v>
      </c>
      <c r="G123" s="16">
        <f>E123*0.23</f>
        <v>0</v>
      </c>
      <c r="H123" s="16">
        <f t="shared" si="16"/>
        <v>0</v>
      </c>
      <c r="I123" s="54" t="s">
        <v>162</v>
      </c>
      <c r="J123" s="23"/>
      <c r="K123" s="141"/>
      <c r="L123" s="3"/>
    </row>
    <row r="124" spans="1:12" ht="65.25" customHeight="1">
      <c r="A124" s="11">
        <v>110</v>
      </c>
      <c r="B124" s="18" t="s">
        <v>163</v>
      </c>
      <c r="C124" s="59" t="s">
        <v>26</v>
      </c>
      <c r="D124" s="60">
        <v>5</v>
      </c>
      <c r="E124" s="15"/>
      <c r="F124" s="16">
        <f t="shared" si="15"/>
        <v>0</v>
      </c>
      <c r="G124" s="16">
        <f t="shared" ref="G124:G141" si="17">F124*0.23</f>
        <v>0</v>
      </c>
      <c r="H124" s="16">
        <f t="shared" si="16"/>
        <v>0</v>
      </c>
      <c r="I124" s="54" t="s">
        <v>164</v>
      </c>
      <c r="J124" s="23"/>
      <c r="K124" s="141"/>
    </row>
    <row r="125" spans="1:12" ht="65.25" customHeight="1">
      <c r="A125" s="11">
        <v>111</v>
      </c>
      <c r="B125" s="18" t="s">
        <v>165</v>
      </c>
      <c r="C125" s="59" t="s">
        <v>26</v>
      </c>
      <c r="D125" s="60">
        <v>10</v>
      </c>
      <c r="E125" s="15"/>
      <c r="F125" s="16">
        <f t="shared" si="15"/>
        <v>0</v>
      </c>
      <c r="G125" s="16">
        <f t="shared" si="17"/>
        <v>0</v>
      </c>
      <c r="H125" s="16">
        <f t="shared" si="16"/>
        <v>0</v>
      </c>
      <c r="I125" s="54" t="s">
        <v>166</v>
      </c>
      <c r="J125" s="23"/>
      <c r="K125" s="141"/>
    </row>
    <row r="126" spans="1:12" ht="65.25" customHeight="1">
      <c r="A126" s="11">
        <v>112</v>
      </c>
      <c r="B126" s="18" t="s">
        <v>167</v>
      </c>
      <c r="C126" s="59" t="s">
        <v>26</v>
      </c>
      <c r="D126" s="60">
        <v>10</v>
      </c>
      <c r="E126" s="15"/>
      <c r="F126" s="16">
        <f t="shared" si="15"/>
        <v>0</v>
      </c>
      <c r="G126" s="16">
        <f t="shared" si="17"/>
        <v>0</v>
      </c>
      <c r="H126" s="16">
        <f t="shared" si="16"/>
        <v>0</v>
      </c>
      <c r="I126" s="54" t="s">
        <v>166</v>
      </c>
      <c r="J126" s="23"/>
      <c r="K126" s="141"/>
    </row>
    <row r="127" spans="1:12" ht="65.25" customHeight="1">
      <c r="A127" s="11">
        <v>113</v>
      </c>
      <c r="B127" s="18" t="s">
        <v>168</v>
      </c>
      <c r="C127" s="59" t="s">
        <v>26</v>
      </c>
      <c r="D127" s="60">
        <v>10</v>
      </c>
      <c r="E127" s="24"/>
      <c r="F127" s="16">
        <f t="shared" si="15"/>
        <v>0</v>
      </c>
      <c r="G127" s="16">
        <f t="shared" si="17"/>
        <v>0</v>
      </c>
      <c r="H127" s="16">
        <f t="shared" si="16"/>
        <v>0</v>
      </c>
      <c r="I127" s="54" t="s">
        <v>166</v>
      </c>
      <c r="J127" s="23"/>
      <c r="K127" s="141"/>
    </row>
    <row r="128" spans="1:12" ht="65.25" customHeight="1">
      <c r="A128" s="11">
        <v>114</v>
      </c>
      <c r="B128" s="18" t="s">
        <v>169</v>
      </c>
      <c r="C128" s="59" t="s">
        <v>26</v>
      </c>
      <c r="D128" s="60">
        <v>100</v>
      </c>
      <c r="E128" s="15"/>
      <c r="F128" s="16">
        <f t="shared" si="15"/>
        <v>0</v>
      </c>
      <c r="G128" s="16">
        <f t="shared" si="17"/>
        <v>0</v>
      </c>
      <c r="H128" s="16">
        <f t="shared" si="16"/>
        <v>0</v>
      </c>
      <c r="I128" s="54" t="s">
        <v>170</v>
      </c>
      <c r="J128" s="13"/>
      <c r="K128" s="141"/>
      <c r="L128" s="48"/>
    </row>
    <row r="129" spans="1:12" ht="65.25" customHeight="1">
      <c r="A129" s="11">
        <v>115</v>
      </c>
      <c r="B129" s="18" t="s">
        <v>171</v>
      </c>
      <c r="C129" s="59" t="s">
        <v>26</v>
      </c>
      <c r="D129" s="60">
        <v>30</v>
      </c>
      <c r="E129" s="15"/>
      <c r="F129" s="16">
        <f t="shared" si="15"/>
        <v>0</v>
      </c>
      <c r="G129" s="16">
        <f t="shared" si="17"/>
        <v>0</v>
      </c>
      <c r="H129" s="16">
        <f t="shared" si="16"/>
        <v>0</v>
      </c>
      <c r="I129" s="54" t="s">
        <v>172</v>
      </c>
      <c r="J129" s="13"/>
      <c r="K129" s="141"/>
      <c r="L129" s="48"/>
    </row>
    <row r="130" spans="1:12" ht="65.25" customHeight="1">
      <c r="A130" s="11">
        <v>116</v>
      </c>
      <c r="B130" s="18" t="s">
        <v>173</v>
      </c>
      <c r="C130" s="59" t="s">
        <v>26</v>
      </c>
      <c r="D130" s="60">
        <v>600</v>
      </c>
      <c r="E130" s="15"/>
      <c r="F130" s="16">
        <f t="shared" si="15"/>
        <v>0</v>
      </c>
      <c r="G130" s="16">
        <f t="shared" si="17"/>
        <v>0</v>
      </c>
      <c r="H130" s="16">
        <f t="shared" si="16"/>
        <v>0</v>
      </c>
      <c r="I130" s="54" t="s">
        <v>174</v>
      </c>
      <c r="J130" s="13"/>
      <c r="K130" s="141"/>
      <c r="L130" s="9"/>
    </row>
    <row r="131" spans="1:12" ht="65.25" customHeight="1">
      <c r="A131" s="11">
        <v>117</v>
      </c>
      <c r="B131" s="18" t="s">
        <v>361</v>
      </c>
      <c r="C131" s="59" t="s">
        <v>26</v>
      </c>
      <c r="D131" s="60">
        <v>50</v>
      </c>
      <c r="E131" s="15"/>
      <c r="F131" s="16">
        <f t="shared" si="15"/>
        <v>0</v>
      </c>
      <c r="G131" s="16">
        <f t="shared" si="17"/>
        <v>0</v>
      </c>
      <c r="H131" s="16">
        <f t="shared" si="16"/>
        <v>0</v>
      </c>
      <c r="I131" s="54" t="s">
        <v>174</v>
      </c>
      <c r="J131" s="13"/>
      <c r="K131" s="141"/>
      <c r="L131" s="9"/>
    </row>
    <row r="132" spans="1:12" s="26" customFormat="1" ht="65.25" customHeight="1">
      <c r="A132" s="11">
        <v>118</v>
      </c>
      <c r="B132" s="18" t="s">
        <v>175</v>
      </c>
      <c r="C132" s="13" t="s">
        <v>26</v>
      </c>
      <c r="D132" s="19">
        <v>5</v>
      </c>
      <c r="E132" s="15"/>
      <c r="F132" s="16">
        <f t="shared" si="15"/>
        <v>0</v>
      </c>
      <c r="G132" s="16">
        <f t="shared" si="17"/>
        <v>0</v>
      </c>
      <c r="H132" s="16">
        <f t="shared" si="16"/>
        <v>0</v>
      </c>
      <c r="I132" s="54" t="s">
        <v>176</v>
      </c>
      <c r="J132" s="13"/>
      <c r="K132" s="141"/>
      <c r="L132" s="9"/>
    </row>
    <row r="133" spans="1:12" s="26" customFormat="1" ht="65.25" customHeight="1">
      <c r="A133" s="11">
        <v>119</v>
      </c>
      <c r="B133" s="18" t="s">
        <v>177</v>
      </c>
      <c r="C133" s="13" t="s">
        <v>26</v>
      </c>
      <c r="D133" s="19">
        <v>5</v>
      </c>
      <c r="E133" s="15"/>
      <c r="F133" s="16">
        <f t="shared" si="15"/>
        <v>0</v>
      </c>
      <c r="G133" s="16">
        <f t="shared" si="17"/>
        <v>0</v>
      </c>
      <c r="H133" s="16">
        <f t="shared" si="16"/>
        <v>0</v>
      </c>
      <c r="I133" s="54" t="s">
        <v>178</v>
      </c>
      <c r="J133" s="13"/>
      <c r="K133" s="141"/>
      <c r="L133" s="9"/>
    </row>
    <row r="134" spans="1:12" s="26" customFormat="1" ht="65.25" customHeight="1">
      <c r="A134" s="11">
        <v>120</v>
      </c>
      <c r="B134" s="21" t="s">
        <v>179</v>
      </c>
      <c r="C134" s="13" t="s">
        <v>26</v>
      </c>
      <c r="D134" s="25">
        <v>10</v>
      </c>
      <c r="E134" s="15"/>
      <c r="F134" s="16">
        <f t="shared" si="15"/>
        <v>0</v>
      </c>
      <c r="G134" s="16">
        <f t="shared" si="17"/>
        <v>0</v>
      </c>
      <c r="H134" s="16">
        <f t="shared" si="16"/>
        <v>0</v>
      </c>
      <c r="I134" s="54" t="s">
        <v>180</v>
      </c>
      <c r="J134" s="23"/>
      <c r="K134" s="141"/>
      <c r="L134" s="3"/>
    </row>
    <row r="135" spans="1:12" ht="65.25" customHeight="1">
      <c r="A135" s="11">
        <v>121</v>
      </c>
      <c r="B135" s="21" t="s">
        <v>181</v>
      </c>
      <c r="C135" s="13" t="s">
        <v>26</v>
      </c>
      <c r="D135" s="25">
        <v>10</v>
      </c>
      <c r="E135" s="15"/>
      <c r="F135" s="16">
        <f t="shared" si="15"/>
        <v>0</v>
      </c>
      <c r="G135" s="16">
        <f t="shared" si="17"/>
        <v>0</v>
      </c>
      <c r="H135" s="16">
        <f t="shared" si="16"/>
        <v>0</v>
      </c>
      <c r="I135" s="54" t="s">
        <v>182</v>
      </c>
      <c r="J135" s="23"/>
      <c r="K135" s="141"/>
    </row>
    <row r="136" spans="1:12" ht="95.25" customHeight="1">
      <c r="A136" s="11">
        <v>122</v>
      </c>
      <c r="B136" s="18" t="s">
        <v>183</v>
      </c>
      <c r="C136" s="59" t="s">
        <v>11</v>
      </c>
      <c r="D136" s="60">
        <v>500</v>
      </c>
      <c r="E136" s="15"/>
      <c r="F136" s="16">
        <f t="shared" si="15"/>
        <v>0</v>
      </c>
      <c r="G136" s="16">
        <f t="shared" si="17"/>
        <v>0</v>
      </c>
      <c r="H136" s="16">
        <f t="shared" si="16"/>
        <v>0</v>
      </c>
      <c r="I136" s="54" t="s">
        <v>184</v>
      </c>
      <c r="J136" s="23"/>
      <c r="K136" s="141"/>
      <c r="L136" s="48"/>
    </row>
    <row r="137" spans="1:12" ht="89.25" customHeight="1">
      <c r="A137" s="11">
        <v>123</v>
      </c>
      <c r="B137" s="18" t="s">
        <v>185</v>
      </c>
      <c r="C137" s="59" t="s">
        <v>11</v>
      </c>
      <c r="D137" s="60">
        <v>500</v>
      </c>
      <c r="E137" s="15"/>
      <c r="F137" s="16">
        <f t="shared" si="15"/>
        <v>0</v>
      </c>
      <c r="G137" s="16">
        <f t="shared" si="17"/>
        <v>0</v>
      </c>
      <c r="H137" s="16">
        <f t="shared" si="16"/>
        <v>0</v>
      </c>
      <c r="I137" s="54" t="s">
        <v>184</v>
      </c>
      <c r="J137" s="23"/>
      <c r="K137" s="141"/>
      <c r="L137" s="48"/>
    </row>
    <row r="138" spans="1:12" ht="108.75" customHeight="1">
      <c r="A138" s="11">
        <v>124</v>
      </c>
      <c r="B138" s="160" t="s">
        <v>389</v>
      </c>
      <c r="C138" s="59" t="s">
        <v>11</v>
      </c>
      <c r="D138" s="60">
        <v>50</v>
      </c>
      <c r="E138" s="15"/>
      <c r="F138" s="16">
        <f t="shared" si="15"/>
        <v>0</v>
      </c>
      <c r="G138" s="16">
        <f t="shared" si="17"/>
        <v>0</v>
      </c>
      <c r="H138" s="16">
        <f t="shared" si="16"/>
        <v>0</v>
      </c>
      <c r="I138" s="54" t="s">
        <v>362</v>
      </c>
      <c r="J138" s="125"/>
      <c r="K138" s="141"/>
      <c r="L138" s="48"/>
    </row>
    <row r="139" spans="1:12" ht="65.25" customHeight="1">
      <c r="A139" s="11">
        <v>125</v>
      </c>
      <c r="B139" s="18" t="s">
        <v>186</v>
      </c>
      <c r="C139" s="59" t="s">
        <v>11</v>
      </c>
      <c r="D139" s="60">
        <v>500</v>
      </c>
      <c r="E139" s="15"/>
      <c r="F139" s="16">
        <f t="shared" si="15"/>
        <v>0</v>
      </c>
      <c r="G139" s="16">
        <f t="shared" si="17"/>
        <v>0</v>
      </c>
      <c r="H139" s="16">
        <f t="shared" si="16"/>
        <v>0</v>
      </c>
      <c r="I139" s="71" t="s">
        <v>187</v>
      </c>
      <c r="J139" s="13"/>
      <c r="K139" s="141"/>
      <c r="L139" s="48"/>
    </row>
    <row r="140" spans="1:12" s="26" customFormat="1" ht="65.25" customHeight="1">
      <c r="A140" s="11">
        <v>126</v>
      </c>
      <c r="B140" s="18" t="s">
        <v>188</v>
      </c>
      <c r="C140" s="13" t="s">
        <v>11</v>
      </c>
      <c r="D140" s="19">
        <v>4000</v>
      </c>
      <c r="E140" s="15"/>
      <c r="F140" s="16">
        <f t="shared" si="15"/>
        <v>0</v>
      </c>
      <c r="G140" s="16">
        <f t="shared" si="17"/>
        <v>0</v>
      </c>
      <c r="H140" s="16">
        <f t="shared" si="16"/>
        <v>0</v>
      </c>
      <c r="I140" s="71" t="s">
        <v>341</v>
      </c>
      <c r="J140" s="13"/>
      <c r="K140" s="141"/>
      <c r="L140" s="9"/>
    </row>
    <row r="141" spans="1:12" s="26" customFormat="1" ht="49.5" customHeight="1">
      <c r="A141" s="11">
        <v>127</v>
      </c>
      <c r="B141" s="18" t="s">
        <v>189</v>
      </c>
      <c r="C141" s="13" t="s">
        <v>11</v>
      </c>
      <c r="D141" s="19">
        <v>1000</v>
      </c>
      <c r="E141" s="15"/>
      <c r="F141" s="16">
        <f t="shared" si="15"/>
        <v>0</v>
      </c>
      <c r="G141" s="16">
        <f t="shared" si="17"/>
        <v>0</v>
      </c>
      <c r="H141" s="16">
        <f t="shared" si="16"/>
        <v>0</v>
      </c>
      <c r="I141" s="71" t="s">
        <v>190</v>
      </c>
      <c r="J141" s="13"/>
      <c r="K141" s="141"/>
      <c r="L141" s="9"/>
    </row>
    <row r="142" spans="1:12" s="5" customFormat="1" ht="48.75" customHeight="1">
      <c r="A142" s="169" t="s">
        <v>60</v>
      </c>
      <c r="B142" s="169"/>
      <c r="C142" s="169"/>
      <c r="D142" s="169"/>
      <c r="E142" s="169"/>
      <c r="F142" s="33">
        <f>SUM(F120:F141)</f>
        <v>0</v>
      </c>
      <c r="G142" s="33">
        <f>SUM(G120:G141)</f>
        <v>0</v>
      </c>
      <c r="H142" s="33">
        <f>SUM(H120:H141)</f>
        <v>0</v>
      </c>
      <c r="I142" s="45"/>
      <c r="J142" s="72"/>
      <c r="K142" s="156"/>
      <c r="L142" s="48"/>
    </row>
    <row r="143" spans="1:12" ht="65.25" customHeight="1">
      <c r="A143" s="183" t="s">
        <v>191</v>
      </c>
      <c r="B143" s="183"/>
      <c r="C143" s="183"/>
      <c r="D143" s="183"/>
      <c r="E143" s="183"/>
      <c r="F143" s="183"/>
      <c r="G143" s="183"/>
      <c r="H143" s="183"/>
      <c r="I143" s="183"/>
      <c r="J143" s="184"/>
      <c r="K143" s="145"/>
    </row>
    <row r="144" spans="1:12" ht="65.25" customHeight="1">
      <c r="A144" s="11">
        <v>128</v>
      </c>
      <c r="B144" s="18" t="s">
        <v>192</v>
      </c>
      <c r="C144" s="13" t="s">
        <v>11</v>
      </c>
      <c r="D144" s="19">
        <v>10</v>
      </c>
      <c r="E144" s="24"/>
      <c r="F144" s="16">
        <f t="shared" ref="F144:F149" si="18">D144*E144</f>
        <v>0</v>
      </c>
      <c r="G144" s="16">
        <f t="shared" ref="G144:G149" si="19">F144*0.23</f>
        <v>0</v>
      </c>
      <c r="H144" s="16">
        <f t="shared" ref="H144:H149" si="20">F144+G144</f>
        <v>0</v>
      </c>
      <c r="I144" s="73" t="s">
        <v>193</v>
      </c>
      <c r="J144" s="23"/>
      <c r="K144" s="144"/>
      <c r="L144" s="9"/>
    </row>
    <row r="145" spans="1:12" ht="65.25" customHeight="1">
      <c r="A145" s="11">
        <v>129</v>
      </c>
      <c r="B145" s="18" t="s">
        <v>194</v>
      </c>
      <c r="C145" s="13" t="s">
        <v>11</v>
      </c>
      <c r="D145" s="19">
        <v>500</v>
      </c>
      <c r="E145" s="15"/>
      <c r="F145" s="16">
        <f t="shared" si="18"/>
        <v>0</v>
      </c>
      <c r="G145" s="16">
        <f t="shared" si="19"/>
        <v>0</v>
      </c>
      <c r="H145" s="16">
        <f t="shared" si="20"/>
        <v>0</v>
      </c>
      <c r="I145" s="73" t="s">
        <v>195</v>
      </c>
      <c r="J145" s="13"/>
      <c r="K145" s="141"/>
    </row>
    <row r="146" spans="1:12" ht="65.25" customHeight="1">
      <c r="A146" s="11">
        <v>130</v>
      </c>
      <c r="B146" s="18" t="s">
        <v>196</v>
      </c>
      <c r="C146" s="13" t="s">
        <v>11</v>
      </c>
      <c r="D146" s="19">
        <v>1000</v>
      </c>
      <c r="E146" s="15"/>
      <c r="F146" s="16">
        <f t="shared" si="18"/>
        <v>0</v>
      </c>
      <c r="G146" s="16">
        <f t="shared" si="19"/>
        <v>0</v>
      </c>
      <c r="H146" s="16">
        <f t="shared" si="20"/>
        <v>0</v>
      </c>
      <c r="I146" s="73" t="s">
        <v>340</v>
      </c>
      <c r="J146" s="13"/>
      <c r="K146" s="141"/>
      <c r="L146" s="48"/>
    </row>
    <row r="147" spans="1:12" s="26" customFormat="1" ht="65.25" customHeight="1">
      <c r="A147" s="11">
        <v>131</v>
      </c>
      <c r="B147" s="74" t="s">
        <v>197</v>
      </c>
      <c r="C147" s="75" t="s">
        <v>198</v>
      </c>
      <c r="D147" s="76">
        <v>500</v>
      </c>
      <c r="E147" s="24"/>
      <c r="F147" s="16">
        <f t="shared" si="18"/>
        <v>0</v>
      </c>
      <c r="G147" s="16">
        <f t="shared" si="19"/>
        <v>0</v>
      </c>
      <c r="H147" s="16">
        <f t="shared" si="20"/>
        <v>0</v>
      </c>
      <c r="I147" s="77" t="s">
        <v>199</v>
      </c>
      <c r="J147" s="78"/>
      <c r="K147" s="141"/>
      <c r="L147" s="9"/>
    </row>
    <row r="148" spans="1:12" ht="65.25" customHeight="1">
      <c r="A148" s="43">
        <v>132</v>
      </c>
      <c r="B148" s="37" t="s">
        <v>200</v>
      </c>
      <c r="C148" s="28" t="s">
        <v>11</v>
      </c>
      <c r="D148" s="79">
        <v>5000</v>
      </c>
      <c r="E148" s="41"/>
      <c r="F148" s="40">
        <f t="shared" si="18"/>
        <v>0</v>
      </c>
      <c r="G148" s="40">
        <f t="shared" si="19"/>
        <v>0</v>
      </c>
      <c r="H148" s="40">
        <f t="shared" si="20"/>
        <v>0</v>
      </c>
      <c r="I148" s="80" t="s">
        <v>201</v>
      </c>
      <c r="J148" s="69"/>
      <c r="K148" s="141"/>
    </row>
    <row r="149" spans="1:12" ht="65.25" customHeight="1">
      <c r="A149" s="14">
        <v>133</v>
      </c>
      <c r="B149" s="18" t="s">
        <v>202</v>
      </c>
      <c r="C149" s="13" t="s">
        <v>11</v>
      </c>
      <c r="D149" s="19">
        <v>10000</v>
      </c>
      <c r="E149" s="24"/>
      <c r="F149" s="62">
        <f t="shared" si="18"/>
        <v>0</v>
      </c>
      <c r="G149" s="62">
        <f t="shared" si="19"/>
        <v>0</v>
      </c>
      <c r="H149" s="62">
        <f t="shared" si="20"/>
        <v>0</v>
      </c>
      <c r="I149" s="73" t="s">
        <v>203</v>
      </c>
      <c r="J149" s="13"/>
      <c r="K149" s="141"/>
      <c r="L149" s="9"/>
    </row>
    <row r="150" spans="1:12" ht="47.25" customHeight="1">
      <c r="A150" s="185" t="s">
        <v>60</v>
      </c>
      <c r="B150" s="185"/>
      <c r="C150" s="185"/>
      <c r="D150" s="185"/>
      <c r="E150" s="185"/>
      <c r="F150" s="33">
        <f>SUM(F144:F149)</f>
        <v>0</v>
      </c>
      <c r="G150" s="33">
        <f>SUM(G144:G149)</f>
        <v>0</v>
      </c>
      <c r="H150" s="33">
        <f>SUM(H144:H149)</f>
        <v>0</v>
      </c>
      <c r="I150" s="73"/>
      <c r="J150" s="13"/>
      <c r="K150" s="156"/>
      <c r="L150" s="9"/>
    </row>
    <row r="151" spans="1:12" ht="65.25" customHeight="1">
      <c r="A151" s="183" t="s">
        <v>204</v>
      </c>
      <c r="B151" s="183"/>
      <c r="C151" s="183"/>
      <c r="D151" s="183"/>
      <c r="E151" s="183"/>
      <c r="F151" s="183"/>
      <c r="G151" s="183"/>
      <c r="H151" s="183"/>
      <c r="I151" s="183"/>
      <c r="J151" s="184"/>
      <c r="K151" s="145"/>
    </row>
    <row r="152" spans="1:12" ht="93" customHeight="1">
      <c r="A152" s="14">
        <v>134</v>
      </c>
      <c r="B152" s="21" t="s">
        <v>205</v>
      </c>
      <c r="C152" s="13" t="s">
        <v>11</v>
      </c>
      <c r="D152" s="19">
        <v>100</v>
      </c>
      <c r="E152" s="24"/>
      <c r="F152" s="62">
        <f t="shared" ref="F152:F180" si="21">D152*E152</f>
        <v>0</v>
      </c>
      <c r="G152" s="62">
        <f t="shared" ref="G152:G173" si="22">F152*0.23</f>
        <v>0</v>
      </c>
      <c r="H152" s="62">
        <f t="shared" ref="H152:H183" si="23">F152+G152</f>
        <v>0</v>
      </c>
      <c r="I152" s="54" t="s">
        <v>363</v>
      </c>
      <c r="J152" s="12"/>
      <c r="K152" s="144"/>
    </row>
    <row r="153" spans="1:12" ht="83.25" customHeight="1">
      <c r="A153" s="11">
        <v>135</v>
      </c>
      <c r="B153" s="119" t="s">
        <v>206</v>
      </c>
      <c r="C153" s="50" t="s">
        <v>11</v>
      </c>
      <c r="D153" s="51">
        <v>10</v>
      </c>
      <c r="E153" s="15"/>
      <c r="F153" s="16">
        <f t="shared" si="21"/>
        <v>0</v>
      </c>
      <c r="G153" s="16">
        <f t="shared" si="22"/>
        <v>0</v>
      </c>
      <c r="H153" s="16">
        <f t="shared" si="23"/>
        <v>0</v>
      </c>
      <c r="I153" s="52" t="s">
        <v>364</v>
      </c>
      <c r="J153" s="81"/>
      <c r="K153" s="141"/>
    </row>
    <row r="154" spans="1:12" ht="65.25" customHeight="1">
      <c r="A154" s="11">
        <v>136</v>
      </c>
      <c r="B154" s="21" t="s">
        <v>207</v>
      </c>
      <c r="C154" s="13" t="s">
        <v>26</v>
      </c>
      <c r="D154" s="25">
        <v>10</v>
      </c>
      <c r="E154" s="15"/>
      <c r="F154" s="16">
        <f t="shared" si="21"/>
        <v>0</v>
      </c>
      <c r="G154" s="16">
        <f t="shared" si="22"/>
        <v>0</v>
      </c>
      <c r="H154" s="16">
        <f t="shared" si="23"/>
        <v>0</v>
      </c>
      <c r="I154" s="54" t="s">
        <v>208</v>
      </c>
      <c r="J154" s="23"/>
      <c r="K154" s="141"/>
    </row>
    <row r="155" spans="1:12" ht="65.25" customHeight="1">
      <c r="A155" s="11">
        <v>137</v>
      </c>
      <c r="B155" s="21" t="s">
        <v>209</v>
      </c>
      <c r="C155" s="13" t="s">
        <v>26</v>
      </c>
      <c r="D155" s="25">
        <v>10</v>
      </c>
      <c r="E155" s="15"/>
      <c r="F155" s="16">
        <f t="shared" si="21"/>
        <v>0</v>
      </c>
      <c r="G155" s="16">
        <f t="shared" si="22"/>
        <v>0</v>
      </c>
      <c r="H155" s="16">
        <f t="shared" si="23"/>
        <v>0</v>
      </c>
      <c r="I155" s="54" t="s">
        <v>208</v>
      </c>
      <c r="J155" s="23"/>
      <c r="K155" s="141"/>
    </row>
    <row r="156" spans="1:12" ht="65.25" customHeight="1">
      <c r="A156" s="11">
        <v>138</v>
      </c>
      <c r="B156" s="21" t="s">
        <v>210</v>
      </c>
      <c r="C156" s="13" t="s">
        <v>26</v>
      </c>
      <c r="D156" s="25">
        <v>10</v>
      </c>
      <c r="E156" s="15"/>
      <c r="F156" s="16">
        <f t="shared" si="21"/>
        <v>0</v>
      </c>
      <c r="G156" s="16">
        <f t="shared" si="22"/>
        <v>0</v>
      </c>
      <c r="H156" s="16">
        <f t="shared" si="23"/>
        <v>0</v>
      </c>
      <c r="I156" s="54" t="s">
        <v>208</v>
      </c>
      <c r="J156" s="23"/>
      <c r="K156" s="141"/>
    </row>
    <row r="157" spans="1:12" ht="65.25" customHeight="1">
      <c r="A157" s="11">
        <v>139</v>
      </c>
      <c r="B157" s="21" t="s">
        <v>211</v>
      </c>
      <c r="C157" s="13" t="s">
        <v>26</v>
      </c>
      <c r="D157" s="25">
        <v>10</v>
      </c>
      <c r="E157" s="15"/>
      <c r="F157" s="16">
        <f t="shared" si="21"/>
        <v>0</v>
      </c>
      <c r="G157" s="16">
        <f t="shared" si="22"/>
        <v>0</v>
      </c>
      <c r="H157" s="16">
        <f t="shared" si="23"/>
        <v>0</v>
      </c>
      <c r="I157" s="54" t="s">
        <v>208</v>
      </c>
      <c r="J157" s="23"/>
      <c r="K157" s="141"/>
    </row>
    <row r="158" spans="1:12" ht="65.25" customHeight="1">
      <c r="A158" s="11">
        <v>140</v>
      </c>
      <c r="B158" s="21" t="s">
        <v>212</v>
      </c>
      <c r="C158" s="13" t="s">
        <v>26</v>
      </c>
      <c r="D158" s="25">
        <v>10</v>
      </c>
      <c r="E158" s="15"/>
      <c r="F158" s="16">
        <f t="shared" si="21"/>
        <v>0</v>
      </c>
      <c r="G158" s="16">
        <f t="shared" si="22"/>
        <v>0</v>
      </c>
      <c r="H158" s="16">
        <f t="shared" si="23"/>
        <v>0</v>
      </c>
      <c r="I158" s="54" t="s">
        <v>208</v>
      </c>
      <c r="J158" s="23"/>
      <c r="K158" s="141"/>
    </row>
    <row r="159" spans="1:12" ht="65.25" customHeight="1">
      <c r="A159" s="11">
        <v>141</v>
      </c>
      <c r="B159" s="21" t="s">
        <v>213</v>
      </c>
      <c r="C159" s="13" t="s">
        <v>26</v>
      </c>
      <c r="D159" s="25">
        <v>10</v>
      </c>
      <c r="E159" s="15"/>
      <c r="F159" s="16">
        <f t="shared" si="21"/>
        <v>0</v>
      </c>
      <c r="G159" s="16">
        <f t="shared" si="22"/>
        <v>0</v>
      </c>
      <c r="H159" s="16">
        <f t="shared" si="23"/>
        <v>0</v>
      </c>
      <c r="I159" s="54" t="s">
        <v>208</v>
      </c>
      <c r="J159" s="23"/>
      <c r="K159" s="141"/>
    </row>
    <row r="160" spans="1:12" ht="61.5" customHeight="1">
      <c r="A160" s="11">
        <v>142</v>
      </c>
      <c r="B160" s="12" t="s">
        <v>214</v>
      </c>
      <c r="C160" s="13" t="s">
        <v>11</v>
      </c>
      <c r="D160" s="19">
        <v>5000</v>
      </c>
      <c r="E160" s="15"/>
      <c r="F160" s="16">
        <f t="shared" si="21"/>
        <v>0</v>
      </c>
      <c r="G160" s="16">
        <f t="shared" si="22"/>
        <v>0</v>
      </c>
      <c r="H160" s="16">
        <f t="shared" si="23"/>
        <v>0</v>
      </c>
      <c r="I160" s="73" t="s">
        <v>333</v>
      </c>
      <c r="J160" s="13"/>
      <c r="K160" s="141"/>
    </row>
    <row r="161" spans="1:12" ht="49.5" customHeight="1">
      <c r="A161" s="11">
        <v>143</v>
      </c>
      <c r="B161" s="18" t="s">
        <v>215</v>
      </c>
      <c r="C161" s="13" t="s">
        <v>216</v>
      </c>
      <c r="D161" s="19">
        <v>1000</v>
      </c>
      <c r="E161" s="15"/>
      <c r="F161" s="16">
        <f t="shared" si="21"/>
        <v>0</v>
      </c>
      <c r="G161" s="16">
        <f t="shared" si="22"/>
        <v>0</v>
      </c>
      <c r="H161" s="16">
        <f t="shared" si="23"/>
        <v>0</v>
      </c>
      <c r="I161" s="54" t="s">
        <v>365</v>
      </c>
      <c r="J161" s="13"/>
      <c r="K161" s="141"/>
    </row>
    <row r="162" spans="1:12" ht="65.25" customHeight="1">
      <c r="A162" s="11">
        <v>144</v>
      </c>
      <c r="B162" s="166" t="s">
        <v>420</v>
      </c>
      <c r="C162" s="13" t="s">
        <v>11</v>
      </c>
      <c r="D162" s="19">
        <v>20</v>
      </c>
      <c r="E162" s="15"/>
      <c r="F162" s="16">
        <f t="shared" si="21"/>
        <v>0</v>
      </c>
      <c r="G162" s="16">
        <f t="shared" si="22"/>
        <v>0</v>
      </c>
      <c r="H162" s="16">
        <f t="shared" si="23"/>
        <v>0</v>
      </c>
      <c r="I162" s="54" t="s">
        <v>217</v>
      </c>
      <c r="J162" s="13"/>
      <c r="K162" s="141"/>
    </row>
    <row r="163" spans="1:12" ht="65.25" customHeight="1">
      <c r="A163" s="11">
        <v>145</v>
      </c>
      <c r="B163" s="18" t="s">
        <v>387</v>
      </c>
      <c r="C163" s="13" t="s">
        <v>11</v>
      </c>
      <c r="D163" s="19">
        <v>20</v>
      </c>
      <c r="E163" s="15"/>
      <c r="F163" s="16">
        <f t="shared" si="21"/>
        <v>0</v>
      </c>
      <c r="G163" s="16">
        <f t="shared" si="22"/>
        <v>0</v>
      </c>
      <c r="H163" s="16">
        <f t="shared" si="23"/>
        <v>0</v>
      </c>
      <c r="I163" s="54" t="s">
        <v>381</v>
      </c>
      <c r="J163" s="13"/>
      <c r="K163" s="141"/>
    </row>
    <row r="164" spans="1:12" s="26" customFormat="1" ht="65.25" customHeight="1">
      <c r="A164" s="11">
        <v>146</v>
      </c>
      <c r="B164" s="18" t="s">
        <v>218</v>
      </c>
      <c r="C164" s="13" t="s">
        <v>11</v>
      </c>
      <c r="D164" s="19">
        <v>100</v>
      </c>
      <c r="E164" s="15"/>
      <c r="F164" s="16">
        <f t="shared" si="21"/>
        <v>0</v>
      </c>
      <c r="G164" s="16">
        <f t="shared" si="22"/>
        <v>0</v>
      </c>
      <c r="H164" s="16">
        <f t="shared" si="23"/>
        <v>0</v>
      </c>
      <c r="I164" s="54" t="s">
        <v>219</v>
      </c>
      <c r="J164" s="13"/>
      <c r="K164" s="141"/>
      <c r="L164" s="9"/>
    </row>
    <row r="165" spans="1:12" s="26" customFormat="1" ht="56.25" customHeight="1">
      <c r="A165" s="11">
        <v>147</v>
      </c>
      <c r="B165" s="18" t="s">
        <v>220</v>
      </c>
      <c r="C165" s="13" t="s">
        <v>26</v>
      </c>
      <c r="D165" s="19">
        <v>5</v>
      </c>
      <c r="E165" s="15"/>
      <c r="F165" s="16">
        <f t="shared" si="21"/>
        <v>0</v>
      </c>
      <c r="G165" s="16">
        <f t="shared" si="22"/>
        <v>0</v>
      </c>
      <c r="H165" s="16">
        <f t="shared" si="23"/>
        <v>0</v>
      </c>
      <c r="I165" s="54" t="s">
        <v>366</v>
      </c>
      <c r="J165" s="13"/>
      <c r="K165" s="141"/>
      <c r="L165" s="9"/>
    </row>
    <row r="166" spans="1:12" ht="73.5" customHeight="1">
      <c r="A166" s="11">
        <v>148</v>
      </c>
      <c r="B166" s="18" t="s">
        <v>221</v>
      </c>
      <c r="C166" s="13" t="s">
        <v>11</v>
      </c>
      <c r="D166" s="19">
        <v>300</v>
      </c>
      <c r="E166" s="15"/>
      <c r="F166" s="16">
        <f t="shared" si="21"/>
        <v>0</v>
      </c>
      <c r="G166" s="16">
        <f t="shared" si="22"/>
        <v>0</v>
      </c>
      <c r="H166" s="16">
        <f t="shared" si="23"/>
        <v>0</v>
      </c>
      <c r="I166" s="165" t="s">
        <v>410</v>
      </c>
      <c r="J166" s="13"/>
      <c r="K166" s="141"/>
    </row>
    <row r="167" spans="1:12" ht="76.5" customHeight="1">
      <c r="A167" s="11">
        <v>149</v>
      </c>
      <c r="B167" s="18" t="s">
        <v>334</v>
      </c>
      <c r="C167" s="13" t="s">
        <v>11</v>
      </c>
      <c r="D167" s="19">
        <v>1</v>
      </c>
      <c r="E167" s="15"/>
      <c r="F167" s="16">
        <f t="shared" si="21"/>
        <v>0</v>
      </c>
      <c r="G167" s="16">
        <f t="shared" si="22"/>
        <v>0</v>
      </c>
      <c r="H167" s="16">
        <f t="shared" si="23"/>
        <v>0</v>
      </c>
      <c r="I167" s="54" t="s">
        <v>222</v>
      </c>
      <c r="J167" s="13"/>
      <c r="K167" s="141"/>
    </row>
    <row r="168" spans="1:12" s="26" customFormat="1" ht="81" customHeight="1">
      <c r="A168" s="11">
        <v>150</v>
      </c>
      <c r="B168" s="18" t="s">
        <v>223</v>
      </c>
      <c r="C168" s="13" t="s">
        <v>11</v>
      </c>
      <c r="D168" s="19">
        <v>50</v>
      </c>
      <c r="E168" s="15"/>
      <c r="F168" s="16">
        <f t="shared" si="21"/>
        <v>0</v>
      </c>
      <c r="G168" s="16">
        <f t="shared" si="22"/>
        <v>0</v>
      </c>
      <c r="H168" s="16">
        <f t="shared" si="23"/>
        <v>0</v>
      </c>
      <c r="I168" s="54" t="s">
        <v>343</v>
      </c>
      <c r="J168" s="13"/>
      <c r="K168" s="141"/>
      <c r="L168" s="3"/>
    </row>
    <row r="169" spans="1:12" s="26" customFormat="1" ht="54" customHeight="1">
      <c r="A169" s="11">
        <v>151</v>
      </c>
      <c r="B169" s="18" t="s">
        <v>224</v>
      </c>
      <c r="C169" s="13" t="s">
        <v>26</v>
      </c>
      <c r="D169" s="19">
        <v>5</v>
      </c>
      <c r="E169" s="15"/>
      <c r="F169" s="16">
        <f t="shared" si="21"/>
        <v>0</v>
      </c>
      <c r="G169" s="16">
        <f t="shared" si="22"/>
        <v>0</v>
      </c>
      <c r="H169" s="16">
        <f t="shared" si="23"/>
        <v>0</v>
      </c>
      <c r="I169" s="54" t="s">
        <v>386</v>
      </c>
      <c r="J169" s="13"/>
      <c r="K169" s="141"/>
      <c r="L169" s="3"/>
    </row>
    <row r="170" spans="1:12" ht="65.25" customHeight="1">
      <c r="A170" s="11">
        <v>152</v>
      </c>
      <c r="B170" s="18" t="s">
        <v>225</v>
      </c>
      <c r="C170" s="13" t="s">
        <v>11</v>
      </c>
      <c r="D170" s="19">
        <v>200</v>
      </c>
      <c r="E170" s="15"/>
      <c r="F170" s="16">
        <f t="shared" si="21"/>
        <v>0</v>
      </c>
      <c r="G170" s="16">
        <f t="shared" si="22"/>
        <v>0</v>
      </c>
      <c r="H170" s="16">
        <f t="shared" si="23"/>
        <v>0</v>
      </c>
      <c r="I170" s="54" t="s">
        <v>226</v>
      </c>
      <c r="J170" s="82"/>
      <c r="K170" s="141"/>
    </row>
    <row r="171" spans="1:12" ht="65.25" customHeight="1">
      <c r="A171" s="11">
        <v>153</v>
      </c>
      <c r="B171" s="18" t="s">
        <v>227</v>
      </c>
      <c r="C171" s="13" t="s">
        <v>26</v>
      </c>
      <c r="D171" s="19">
        <v>4000</v>
      </c>
      <c r="E171" s="15"/>
      <c r="F171" s="16">
        <f t="shared" si="21"/>
        <v>0</v>
      </c>
      <c r="G171" s="16">
        <f t="shared" si="22"/>
        <v>0</v>
      </c>
      <c r="H171" s="16">
        <f t="shared" si="23"/>
        <v>0</v>
      </c>
      <c r="I171" s="54" t="s">
        <v>228</v>
      </c>
      <c r="J171" s="13"/>
      <c r="K171" s="141"/>
    </row>
    <row r="172" spans="1:12" ht="65.25" customHeight="1">
      <c r="A172" s="11">
        <v>154</v>
      </c>
      <c r="B172" s="18" t="s">
        <v>229</v>
      </c>
      <c r="C172" s="13" t="s">
        <v>26</v>
      </c>
      <c r="D172" s="19">
        <v>200</v>
      </c>
      <c r="E172" s="15"/>
      <c r="F172" s="16">
        <f t="shared" si="21"/>
        <v>0</v>
      </c>
      <c r="G172" s="16">
        <f t="shared" si="22"/>
        <v>0</v>
      </c>
      <c r="H172" s="16">
        <f t="shared" si="23"/>
        <v>0</v>
      </c>
      <c r="I172" s="54" t="s">
        <v>230</v>
      </c>
      <c r="J172" s="13"/>
      <c r="K172" s="141"/>
    </row>
    <row r="173" spans="1:12" ht="65.25" customHeight="1">
      <c r="A173" s="11">
        <v>155</v>
      </c>
      <c r="B173" s="18" t="s">
        <v>231</v>
      </c>
      <c r="C173" s="13" t="s">
        <v>26</v>
      </c>
      <c r="D173" s="19">
        <v>30</v>
      </c>
      <c r="E173" s="15"/>
      <c r="F173" s="16">
        <f t="shared" si="21"/>
        <v>0</v>
      </c>
      <c r="G173" s="16">
        <f t="shared" si="22"/>
        <v>0</v>
      </c>
      <c r="H173" s="16">
        <f t="shared" si="23"/>
        <v>0</v>
      </c>
      <c r="I173" s="54" t="s">
        <v>232</v>
      </c>
      <c r="J173" s="13"/>
      <c r="K173" s="141"/>
    </row>
    <row r="174" spans="1:12" ht="65.25" customHeight="1">
      <c r="A174" s="11">
        <v>156</v>
      </c>
      <c r="B174" s="18" t="s">
        <v>233</v>
      </c>
      <c r="C174" s="13" t="s">
        <v>26</v>
      </c>
      <c r="D174" s="19">
        <v>30</v>
      </c>
      <c r="E174" s="15"/>
      <c r="F174" s="16">
        <f t="shared" si="21"/>
        <v>0</v>
      </c>
      <c r="G174" s="16">
        <f>E174*0.23</f>
        <v>0</v>
      </c>
      <c r="H174" s="16">
        <f t="shared" si="23"/>
        <v>0</v>
      </c>
      <c r="I174" s="54" t="s">
        <v>234</v>
      </c>
      <c r="J174" s="13"/>
      <c r="K174" s="141"/>
    </row>
    <row r="175" spans="1:12" ht="65.25" customHeight="1">
      <c r="A175" s="11">
        <v>157</v>
      </c>
      <c r="B175" s="18" t="s">
        <v>235</v>
      </c>
      <c r="C175" s="13" t="s">
        <v>26</v>
      </c>
      <c r="D175" s="19">
        <v>30</v>
      </c>
      <c r="E175" s="15"/>
      <c r="F175" s="16">
        <f t="shared" si="21"/>
        <v>0</v>
      </c>
      <c r="G175" s="16">
        <f>E175*0.23</f>
        <v>0</v>
      </c>
      <c r="H175" s="16">
        <f t="shared" si="23"/>
        <v>0</v>
      </c>
      <c r="I175" s="54" t="s">
        <v>236</v>
      </c>
      <c r="J175" s="13"/>
      <c r="K175" s="141"/>
    </row>
    <row r="176" spans="1:12" ht="65.25" customHeight="1">
      <c r="A176" s="11">
        <v>158</v>
      </c>
      <c r="B176" s="12" t="s">
        <v>335</v>
      </c>
      <c r="C176" s="13" t="s">
        <v>11</v>
      </c>
      <c r="D176" s="19">
        <v>100</v>
      </c>
      <c r="E176" s="15"/>
      <c r="F176" s="16">
        <f t="shared" si="21"/>
        <v>0</v>
      </c>
      <c r="G176" s="16">
        <f t="shared" ref="G176:G183" si="24">F176*0.23</f>
        <v>0</v>
      </c>
      <c r="H176" s="16">
        <f t="shared" si="23"/>
        <v>0</v>
      </c>
      <c r="I176" s="54" t="s">
        <v>417</v>
      </c>
      <c r="J176" s="13"/>
      <c r="K176" s="141"/>
      <c r="L176" s="9"/>
    </row>
    <row r="177" spans="1:12" ht="65.25" customHeight="1">
      <c r="A177" s="11">
        <v>159</v>
      </c>
      <c r="B177" s="18" t="s">
        <v>237</v>
      </c>
      <c r="C177" s="13" t="s">
        <v>26</v>
      </c>
      <c r="D177" s="19">
        <v>5000</v>
      </c>
      <c r="E177" s="15"/>
      <c r="F177" s="16">
        <f t="shared" si="21"/>
        <v>0</v>
      </c>
      <c r="G177" s="16">
        <f t="shared" si="24"/>
        <v>0</v>
      </c>
      <c r="H177" s="16">
        <f t="shared" si="23"/>
        <v>0</v>
      </c>
      <c r="I177" s="54" t="s">
        <v>238</v>
      </c>
      <c r="J177" s="13"/>
      <c r="K177" s="141"/>
      <c r="L177" s="74"/>
    </row>
    <row r="178" spans="1:12" ht="65.25" customHeight="1">
      <c r="A178" s="11">
        <v>160</v>
      </c>
      <c r="B178" s="18" t="s">
        <v>239</v>
      </c>
      <c r="C178" s="13" t="s">
        <v>26</v>
      </c>
      <c r="D178" s="19">
        <v>5</v>
      </c>
      <c r="E178" s="15"/>
      <c r="F178" s="16">
        <f t="shared" si="21"/>
        <v>0</v>
      </c>
      <c r="G178" s="16">
        <f t="shared" si="24"/>
        <v>0</v>
      </c>
      <c r="H178" s="16">
        <f t="shared" si="23"/>
        <v>0</v>
      </c>
      <c r="I178" s="54" t="s">
        <v>418</v>
      </c>
      <c r="J178" s="13"/>
      <c r="K178" s="141"/>
      <c r="L178" s="74"/>
    </row>
    <row r="179" spans="1:12" ht="65.25" customHeight="1">
      <c r="A179" s="11">
        <v>161</v>
      </c>
      <c r="B179" s="133" t="s">
        <v>240</v>
      </c>
      <c r="C179" s="13" t="s">
        <v>115</v>
      </c>
      <c r="D179" s="19">
        <v>50</v>
      </c>
      <c r="E179" s="15"/>
      <c r="F179" s="16">
        <f t="shared" si="21"/>
        <v>0</v>
      </c>
      <c r="G179" s="16">
        <f t="shared" si="24"/>
        <v>0</v>
      </c>
      <c r="H179" s="16">
        <f t="shared" si="23"/>
        <v>0</v>
      </c>
      <c r="I179" s="132" t="s">
        <v>392</v>
      </c>
      <c r="J179" s="13"/>
      <c r="K179" s="141"/>
    </row>
    <row r="180" spans="1:12" ht="65.25" customHeight="1">
      <c r="A180" s="11">
        <v>162</v>
      </c>
      <c r="B180" s="133" t="s">
        <v>385</v>
      </c>
      <c r="C180" s="13" t="s">
        <v>26</v>
      </c>
      <c r="D180" s="19">
        <v>20</v>
      </c>
      <c r="E180" s="15"/>
      <c r="F180" s="16">
        <f t="shared" si="21"/>
        <v>0</v>
      </c>
      <c r="G180" s="16">
        <f t="shared" si="24"/>
        <v>0</v>
      </c>
      <c r="H180" s="16">
        <f t="shared" si="23"/>
        <v>0</v>
      </c>
      <c r="I180" s="54" t="s">
        <v>380</v>
      </c>
      <c r="J180" s="13"/>
      <c r="K180" s="141"/>
    </row>
    <row r="181" spans="1:12" ht="65.25" customHeight="1">
      <c r="A181" s="11">
        <v>163</v>
      </c>
      <c r="B181" s="18" t="s">
        <v>384</v>
      </c>
      <c r="C181" s="13" t="s">
        <v>11</v>
      </c>
      <c r="D181" s="19">
        <v>10</v>
      </c>
      <c r="E181" s="15"/>
      <c r="F181" s="16">
        <v>142</v>
      </c>
      <c r="G181" s="16">
        <f t="shared" si="24"/>
        <v>32.660000000000004</v>
      </c>
      <c r="H181" s="16">
        <f t="shared" si="23"/>
        <v>174.66</v>
      </c>
      <c r="I181" s="54" t="s">
        <v>377</v>
      </c>
      <c r="J181" s="13"/>
      <c r="K181" s="141"/>
    </row>
    <row r="182" spans="1:12" ht="65.25" customHeight="1">
      <c r="A182" s="11">
        <v>164</v>
      </c>
      <c r="B182" s="18" t="s">
        <v>241</v>
      </c>
      <c r="C182" s="13" t="s">
        <v>11</v>
      </c>
      <c r="D182" s="19">
        <v>10</v>
      </c>
      <c r="E182" s="15"/>
      <c r="F182" s="16">
        <f>D182*E182</f>
        <v>0</v>
      </c>
      <c r="G182" s="16">
        <f t="shared" si="24"/>
        <v>0</v>
      </c>
      <c r="H182" s="16">
        <f t="shared" si="23"/>
        <v>0</v>
      </c>
      <c r="I182" s="54" t="s">
        <v>368</v>
      </c>
      <c r="J182" s="13"/>
      <c r="K182" s="141"/>
    </row>
    <row r="183" spans="1:12" ht="65.25" customHeight="1">
      <c r="A183" s="11">
        <v>165</v>
      </c>
      <c r="B183" s="27" t="s">
        <v>242</v>
      </c>
      <c r="C183" s="28" t="s">
        <v>11</v>
      </c>
      <c r="D183" s="29">
        <v>500</v>
      </c>
      <c r="E183" s="30"/>
      <c r="F183" s="40">
        <f>D183*E183</f>
        <v>0</v>
      </c>
      <c r="G183" s="40">
        <f t="shared" si="24"/>
        <v>0</v>
      </c>
      <c r="H183" s="40">
        <f t="shared" si="23"/>
        <v>0</v>
      </c>
      <c r="I183" s="61" t="s">
        <v>367</v>
      </c>
      <c r="J183" s="28"/>
      <c r="K183" s="141"/>
    </row>
    <row r="184" spans="1:12" s="5" customFormat="1" ht="45" customHeight="1">
      <c r="A184" s="169" t="s">
        <v>60</v>
      </c>
      <c r="B184" s="169"/>
      <c r="C184" s="169"/>
      <c r="D184" s="169"/>
      <c r="E184" s="169"/>
      <c r="F184" s="33"/>
      <c r="G184" s="33"/>
      <c r="H184" s="33"/>
      <c r="I184" s="45"/>
      <c r="J184" s="6"/>
      <c r="K184" s="156"/>
      <c r="L184" s="48"/>
    </row>
    <row r="185" spans="1:12" ht="58.5" customHeight="1">
      <c r="A185" s="186" t="s">
        <v>243</v>
      </c>
      <c r="B185" s="186"/>
      <c r="C185" s="186"/>
      <c r="D185" s="186"/>
      <c r="E185" s="186"/>
      <c r="F185" s="186"/>
      <c r="G185" s="186"/>
      <c r="H185" s="186"/>
      <c r="I185" s="186"/>
      <c r="J185" s="186"/>
      <c r="K185" s="145"/>
    </row>
    <row r="186" spans="1:12" ht="65.25" hidden="1" customHeight="1">
      <c r="A186" s="83"/>
      <c r="B186" s="84"/>
      <c r="C186" s="10"/>
      <c r="D186" s="83"/>
      <c r="E186" s="83"/>
      <c r="F186" s="83"/>
      <c r="G186" s="83"/>
      <c r="H186" s="83"/>
      <c r="I186" s="83"/>
      <c r="J186" s="84"/>
      <c r="K186" s="144"/>
    </row>
    <row r="187" spans="1:12" s="26" customFormat="1" ht="57" customHeight="1">
      <c r="A187" s="14">
        <v>157</v>
      </c>
      <c r="B187" s="85" t="s">
        <v>244</v>
      </c>
      <c r="C187" s="13" t="s">
        <v>11</v>
      </c>
      <c r="D187" s="19">
        <v>2</v>
      </c>
      <c r="E187" s="24"/>
      <c r="F187" s="62">
        <f t="shared" ref="F187:F192" si="25">D187*E187</f>
        <v>0</v>
      </c>
      <c r="G187" s="62">
        <f>F187*0.23</f>
        <v>0</v>
      </c>
      <c r="H187" s="62">
        <f t="shared" ref="H187:H192" si="26">F187+G187</f>
        <v>0</v>
      </c>
      <c r="I187" s="54" t="s">
        <v>245</v>
      </c>
      <c r="J187" s="57"/>
      <c r="K187" s="141"/>
      <c r="L187" s="3"/>
    </row>
    <row r="188" spans="1:12" s="26" customFormat="1" ht="51.75" customHeight="1">
      <c r="A188" s="14">
        <v>158</v>
      </c>
      <c r="B188" s="85" t="s">
        <v>246</v>
      </c>
      <c r="C188" s="50" t="s">
        <v>11</v>
      </c>
      <c r="D188" s="51">
        <v>2</v>
      </c>
      <c r="E188" s="15"/>
      <c r="F188" s="16">
        <f t="shared" si="25"/>
        <v>0</v>
      </c>
      <c r="G188" s="16">
        <f>F188*0.23</f>
        <v>0</v>
      </c>
      <c r="H188" s="16">
        <f t="shared" si="26"/>
        <v>0</v>
      </c>
      <c r="I188" s="86" t="s">
        <v>369</v>
      </c>
      <c r="J188" s="57"/>
      <c r="K188" s="141"/>
      <c r="L188" s="3"/>
    </row>
    <row r="189" spans="1:12" s="26" customFormat="1" ht="52.5" customHeight="1">
      <c r="A189" s="14">
        <v>159</v>
      </c>
      <c r="B189" s="85" t="s">
        <v>244</v>
      </c>
      <c r="C189" s="13" t="s">
        <v>11</v>
      </c>
      <c r="D189" s="19">
        <v>2</v>
      </c>
      <c r="E189" s="24"/>
      <c r="F189" s="62">
        <f t="shared" si="25"/>
        <v>0</v>
      </c>
      <c r="G189" s="62">
        <f>E189*0.23</f>
        <v>0</v>
      </c>
      <c r="H189" s="62">
        <f t="shared" si="26"/>
        <v>0</v>
      </c>
      <c r="I189" s="61" t="s">
        <v>247</v>
      </c>
      <c r="J189" s="57"/>
      <c r="K189" s="141"/>
      <c r="L189" s="3"/>
    </row>
    <row r="190" spans="1:12" s="26" customFormat="1" ht="56.25" customHeight="1">
      <c r="A190" s="14">
        <v>160</v>
      </c>
      <c r="B190" s="18" t="s">
        <v>248</v>
      </c>
      <c r="C190" s="87" t="s">
        <v>11</v>
      </c>
      <c r="D190" s="51">
        <v>5</v>
      </c>
      <c r="E190" s="15"/>
      <c r="F190" s="16">
        <f t="shared" si="25"/>
        <v>0</v>
      </c>
      <c r="G190" s="16">
        <f>F190*0.23</f>
        <v>0</v>
      </c>
      <c r="H190" s="88">
        <f t="shared" si="26"/>
        <v>0</v>
      </c>
      <c r="I190" s="54" t="s">
        <v>370</v>
      </c>
      <c r="J190" s="57"/>
      <c r="K190" s="141"/>
      <c r="L190" s="3"/>
    </row>
    <row r="191" spans="1:12" ht="49.5" customHeight="1">
      <c r="A191" s="14">
        <v>161</v>
      </c>
      <c r="B191" s="49" t="s">
        <v>249</v>
      </c>
      <c r="C191" s="59" t="s">
        <v>11</v>
      </c>
      <c r="D191" s="60">
        <v>30</v>
      </c>
      <c r="E191" s="15"/>
      <c r="F191" s="16">
        <f t="shared" si="25"/>
        <v>0</v>
      </c>
      <c r="G191" s="16">
        <f>F191*0.23</f>
        <v>0</v>
      </c>
      <c r="H191" s="16">
        <f t="shared" si="26"/>
        <v>0</v>
      </c>
      <c r="I191" s="52" t="s">
        <v>250</v>
      </c>
      <c r="J191" s="13"/>
      <c r="K191" s="141"/>
    </row>
    <row r="192" spans="1:12" ht="54.75" customHeight="1">
      <c r="A192" s="14">
        <v>162</v>
      </c>
      <c r="B192" s="115" t="s">
        <v>251</v>
      </c>
      <c r="C192" s="116" t="s">
        <v>11</v>
      </c>
      <c r="D192" s="117">
        <v>30</v>
      </c>
      <c r="E192" s="118"/>
      <c r="F192" s="40">
        <f t="shared" si="25"/>
        <v>0</v>
      </c>
      <c r="G192" s="40">
        <f>F192*0.23</f>
        <v>0</v>
      </c>
      <c r="H192" s="40">
        <f t="shared" si="26"/>
        <v>0</v>
      </c>
      <c r="I192" s="61" t="s">
        <v>252</v>
      </c>
      <c r="J192" s="28"/>
      <c r="K192" s="141"/>
    </row>
    <row r="193" spans="1:12" ht="42.75" customHeight="1">
      <c r="A193" s="187" t="s">
        <v>60</v>
      </c>
      <c r="B193" s="187"/>
      <c r="C193" s="187"/>
      <c r="D193" s="187"/>
      <c r="E193" s="187"/>
      <c r="F193" s="33">
        <f>SUM(F187:F192)</f>
        <v>0</v>
      </c>
      <c r="G193" s="33">
        <f>SUM(G187:G192)</f>
        <v>0</v>
      </c>
      <c r="H193" s="33">
        <f>SUM(H187:H192)</f>
        <v>0</v>
      </c>
      <c r="I193" s="7"/>
      <c r="J193" s="6"/>
      <c r="K193" s="156"/>
    </row>
    <row r="194" spans="1:12" ht="45" customHeight="1">
      <c r="A194" s="171" t="s">
        <v>253</v>
      </c>
      <c r="B194" s="171"/>
      <c r="C194" s="171"/>
      <c r="D194" s="171"/>
      <c r="E194" s="171"/>
      <c r="F194" s="171"/>
      <c r="G194" s="171"/>
      <c r="H194" s="171"/>
      <c r="I194" s="171"/>
      <c r="J194" s="172"/>
      <c r="K194" s="145"/>
    </row>
    <row r="195" spans="1:12" ht="65.25" customHeight="1">
      <c r="A195" s="11">
        <v>163</v>
      </c>
      <c r="B195" s="18" t="s">
        <v>254</v>
      </c>
      <c r="C195" s="13" t="s">
        <v>11</v>
      </c>
      <c r="D195" s="19">
        <v>50</v>
      </c>
      <c r="E195" s="15"/>
      <c r="F195" s="16">
        <f t="shared" ref="F195:F203" si="27">D195*E195</f>
        <v>0</v>
      </c>
      <c r="G195" s="16">
        <f t="shared" ref="G195:G203" si="28">F195*0.23</f>
        <v>0</v>
      </c>
      <c r="H195" s="16">
        <f t="shared" ref="H195:H203" si="29">F195+G195</f>
        <v>0</v>
      </c>
      <c r="I195" s="54" t="s">
        <v>255</v>
      </c>
      <c r="J195" s="23"/>
      <c r="K195" s="157"/>
    </row>
    <row r="196" spans="1:12" ht="65.25" customHeight="1">
      <c r="A196" s="11">
        <v>164</v>
      </c>
      <c r="B196" s="18" t="s">
        <v>256</v>
      </c>
      <c r="C196" s="13" t="s">
        <v>20</v>
      </c>
      <c r="D196" s="19">
        <v>20</v>
      </c>
      <c r="E196" s="15"/>
      <c r="F196" s="16">
        <f t="shared" si="27"/>
        <v>0</v>
      </c>
      <c r="G196" s="16">
        <f t="shared" si="28"/>
        <v>0</v>
      </c>
      <c r="H196" s="16">
        <f t="shared" si="29"/>
        <v>0</v>
      </c>
      <c r="I196" s="54" t="s">
        <v>257</v>
      </c>
      <c r="J196" s="23"/>
      <c r="K196" s="141"/>
    </row>
    <row r="197" spans="1:12" ht="72" customHeight="1">
      <c r="A197" s="11">
        <v>165</v>
      </c>
      <c r="B197" s="66" t="s">
        <v>390</v>
      </c>
      <c r="C197" s="13" t="s">
        <v>26</v>
      </c>
      <c r="D197" s="19">
        <v>50</v>
      </c>
      <c r="E197" s="15"/>
      <c r="F197" s="16">
        <f t="shared" si="27"/>
        <v>0</v>
      </c>
      <c r="G197" s="16">
        <f t="shared" si="28"/>
        <v>0</v>
      </c>
      <c r="H197" s="16">
        <f t="shared" si="29"/>
        <v>0</v>
      </c>
      <c r="I197" s="71" t="s">
        <v>379</v>
      </c>
      <c r="J197" s="12"/>
      <c r="K197" s="141"/>
    </row>
    <row r="198" spans="1:12" s="26" customFormat="1" ht="65.25" customHeight="1">
      <c r="A198" s="11">
        <v>166</v>
      </c>
      <c r="B198" s="18" t="s">
        <v>258</v>
      </c>
      <c r="C198" s="13" t="s">
        <v>137</v>
      </c>
      <c r="D198" s="19">
        <v>25</v>
      </c>
      <c r="E198" s="15"/>
      <c r="F198" s="16">
        <f t="shared" si="27"/>
        <v>0</v>
      </c>
      <c r="G198" s="16">
        <f t="shared" si="28"/>
        <v>0</v>
      </c>
      <c r="H198" s="16">
        <f t="shared" si="29"/>
        <v>0</v>
      </c>
      <c r="I198" s="54" t="s">
        <v>259</v>
      </c>
      <c r="J198" s="13"/>
      <c r="K198" s="141"/>
      <c r="L198" s="3"/>
    </row>
    <row r="199" spans="1:12" ht="65.25" customHeight="1">
      <c r="A199" s="11">
        <v>167</v>
      </c>
      <c r="B199" s="18" t="s">
        <v>260</v>
      </c>
      <c r="C199" s="13" t="s">
        <v>11</v>
      </c>
      <c r="D199" s="19">
        <v>10</v>
      </c>
      <c r="E199" s="15"/>
      <c r="F199" s="16">
        <f t="shared" si="27"/>
        <v>0</v>
      </c>
      <c r="G199" s="16">
        <f t="shared" si="28"/>
        <v>0</v>
      </c>
      <c r="H199" s="16">
        <f t="shared" si="29"/>
        <v>0</v>
      </c>
      <c r="I199" s="54" t="s">
        <v>261</v>
      </c>
      <c r="J199" s="13"/>
      <c r="K199" s="141"/>
    </row>
    <row r="200" spans="1:12" ht="65.25" customHeight="1">
      <c r="A200" s="11">
        <v>168</v>
      </c>
      <c r="B200" s="18" t="s">
        <v>262</v>
      </c>
      <c r="C200" s="13" t="s">
        <v>11</v>
      </c>
      <c r="D200" s="19">
        <v>5</v>
      </c>
      <c r="E200" s="15"/>
      <c r="F200" s="16">
        <f t="shared" si="27"/>
        <v>0</v>
      </c>
      <c r="G200" s="16">
        <f t="shared" si="28"/>
        <v>0</v>
      </c>
      <c r="H200" s="16">
        <f t="shared" si="29"/>
        <v>0</v>
      </c>
      <c r="I200" s="54" t="s">
        <v>263</v>
      </c>
      <c r="J200" s="13"/>
      <c r="K200" s="141"/>
    </row>
    <row r="201" spans="1:12" ht="65.25" customHeight="1">
      <c r="A201" s="11">
        <v>169</v>
      </c>
      <c r="B201" s="18" t="s">
        <v>264</v>
      </c>
      <c r="C201" s="13" t="s">
        <v>115</v>
      </c>
      <c r="D201" s="19">
        <v>2</v>
      </c>
      <c r="E201" s="15"/>
      <c r="F201" s="16">
        <f t="shared" si="27"/>
        <v>0</v>
      </c>
      <c r="G201" s="16">
        <f t="shared" si="28"/>
        <v>0</v>
      </c>
      <c r="H201" s="16">
        <f t="shared" si="29"/>
        <v>0</v>
      </c>
      <c r="I201" s="54" t="s">
        <v>265</v>
      </c>
      <c r="J201" s="13"/>
      <c r="K201" s="141"/>
      <c r="L201" s="9"/>
    </row>
    <row r="202" spans="1:12" ht="147" customHeight="1">
      <c r="A202" s="11">
        <v>170</v>
      </c>
      <c r="B202" s="18" t="s">
        <v>266</v>
      </c>
      <c r="C202" s="13" t="s">
        <v>11</v>
      </c>
      <c r="D202" s="19">
        <v>2</v>
      </c>
      <c r="E202" s="15"/>
      <c r="F202" s="16">
        <f t="shared" si="27"/>
        <v>0</v>
      </c>
      <c r="G202" s="16">
        <f t="shared" si="28"/>
        <v>0</v>
      </c>
      <c r="H202" s="16">
        <f t="shared" si="29"/>
        <v>0</v>
      </c>
      <c r="I202" s="134" t="s">
        <v>332</v>
      </c>
      <c r="J202" s="13"/>
      <c r="K202" s="141"/>
      <c r="L202" s="9"/>
    </row>
    <row r="203" spans="1:12" s="91" customFormat="1" ht="65.25" customHeight="1">
      <c r="A203" s="11">
        <v>171</v>
      </c>
      <c r="B203" s="18" t="s">
        <v>267</v>
      </c>
      <c r="C203" s="89" t="s">
        <v>268</v>
      </c>
      <c r="D203" s="90">
        <v>30</v>
      </c>
      <c r="E203" s="15"/>
      <c r="F203" s="16">
        <f t="shared" si="27"/>
        <v>0</v>
      </c>
      <c r="G203" s="16">
        <f t="shared" si="28"/>
        <v>0</v>
      </c>
      <c r="H203" s="16">
        <f t="shared" si="29"/>
        <v>0</v>
      </c>
      <c r="I203" s="54" t="s">
        <v>372</v>
      </c>
      <c r="J203" s="23"/>
      <c r="K203" s="141"/>
      <c r="L203" s="3"/>
    </row>
    <row r="204" spans="1:12" s="92" customFormat="1" ht="48" customHeight="1">
      <c r="A204" s="169" t="s">
        <v>60</v>
      </c>
      <c r="B204" s="169"/>
      <c r="C204" s="169"/>
      <c r="D204" s="169"/>
      <c r="E204" s="169"/>
      <c r="F204" s="33">
        <f>SUM(F195:F203)</f>
        <v>0</v>
      </c>
      <c r="G204" s="33">
        <f>SUM(G195:G203)</f>
        <v>0</v>
      </c>
      <c r="H204" s="33">
        <f>SUM(H195:H203)</f>
        <v>0</v>
      </c>
      <c r="I204" s="7"/>
      <c r="J204" s="46"/>
      <c r="K204" s="141"/>
      <c r="L204" s="48"/>
    </row>
    <row r="205" spans="1:12" ht="65.25" customHeight="1">
      <c r="A205" s="170" t="s">
        <v>269</v>
      </c>
      <c r="B205" s="170"/>
      <c r="C205" s="170"/>
      <c r="D205" s="170"/>
      <c r="E205" s="170"/>
      <c r="F205" s="170"/>
      <c r="G205" s="170"/>
      <c r="H205" s="170"/>
      <c r="I205" s="170"/>
      <c r="J205" s="170"/>
      <c r="K205" s="141"/>
    </row>
    <row r="206" spans="1:12" s="1" customFormat="1" ht="57" customHeight="1">
      <c r="A206" s="11">
        <v>172</v>
      </c>
      <c r="B206" s="18" t="s">
        <v>270</v>
      </c>
      <c r="C206" s="13" t="s">
        <v>115</v>
      </c>
      <c r="D206" s="19">
        <v>100</v>
      </c>
      <c r="E206" s="24"/>
      <c r="F206" s="16">
        <f>D206*E206</f>
        <v>0</v>
      </c>
      <c r="G206" s="16">
        <f>F206*0.23</f>
        <v>0</v>
      </c>
      <c r="H206" s="16">
        <f>F206+G206</f>
        <v>0</v>
      </c>
      <c r="I206" s="73" t="s">
        <v>271</v>
      </c>
      <c r="J206" s="23"/>
      <c r="K206" s="141"/>
      <c r="L206" s="9"/>
    </row>
    <row r="207" spans="1:12" s="1" customFormat="1" ht="52.5" customHeight="1">
      <c r="A207" s="11">
        <v>173</v>
      </c>
      <c r="B207" s="18" t="s">
        <v>272</v>
      </c>
      <c r="C207" s="89" t="s">
        <v>26</v>
      </c>
      <c r="D207" s="90">
        <v>2</v>
      </c>
      <c r="E207" s="15"/>
      <c r="F207" s="16">
        <f>D207*E207</f>
        <v>0</v>
      </c>
      <c r="G207" s="16">
        <f>F207*0.23</f>
        <v>0</v>
      </c>
      <c r="H207" s="16">
        <f>F207+G207</f>
        <v>0</v>
      </c>
      <c r="I207" s="73" t="s">
        <v>273</v>
      </c>
      <c r="J207" s="23"/>
      <c r="K207" s="141"/>
      <c r="L207" s="3"/>
    </row>
    <row r="208" spans="1:12" s="1" customFormat="1" ht="54.75" customHeight="1">
      <c r="A208" s="11">
        <v>174</v>
      </c>
      <c r="B208" s="21" t="s">
        <v>274</v>
      </c>
      <c r="C208" s="13" t="s">
        <v>11</v>
      </c>
      <c r="D208" s="25">
        <v>5</v>
      </c>
      <c r="E208" s="24"/>
      <c r="F208" s="16">
        <f>D208*E208</f>
        <v>0</v>
      </c>
      <c r="G208" s="16">
        <f>F208*0.23</f>
        <v>0</v>
      </c>
      <c r="H208" s="16">
        <f>F208+G208</f>
        <v>0</v>
      </c>
      <c r="I208" s="73" t="s">
        <v>275</v>
      </c>
      <c r="J208" s="93"/>
      <c r="K208" s="141"/>
      <c r="L208" s="3"/>
    </row>
    <row r="209" spans="1:12" s="1" customFormat="1" ht="52.5" customHeight="1">
      <c r="A209" s="43">
        <v>175</v>
      </c>
      <c r="B209" s="44" t="s">
        <v>276</v>
      </c>
      <c r="C209" s="44" t="s">
        <v>11</v>
      </c>
      <c r="D209" s="44">
        <v>190</v>
      </c>
      <c r="E209" s="94"/>
      <c r="F209" s="94">
        <f>D209*E209</f>
        <v>0</v>
      </c>
      <c r="G209" s="94">
        <f>F209*0.23</f>
        <v>0</v>
      </c>
      <c r="H209" s="94">
        <f>F209+G209</f>
        <v>0</v>
      </c>
      <c r="I209" s="95" t="s">
        <v>277</v>
      </c>
      <c r="J209" s="44"/>
      <c r="K209" s="141"/>
      <c r="L209" s="3"/>
    </row>
    <row r="210" spans="1:12" s="5" customFormat="1" ht="41.25" customHeight="1">
      <c r="A210" s="169" t="s">
        <v>60</v>
      </c>
      <c r="B210" s="169"/>
      <c r="C210" s="169"/>
      <c r="D210" s="169"/>
      <c r="E210" s="169"/>
      <c r="F210" s="96">
        <f>SUM(F206:F209)</f>
        <v>0</v>
      </c>
      <c r="G210" s="96">
        <f>SUM(G206:G209)</f>
        <v>0</v>
      </c>
      <c r="H210" s="96">
        <f>SUM(H206:H209)</f>
        <v>0</v>
      </c>
      <c r="I210" s="97"/>
      <c r="J210" s="72"/>
      <c r="K210" s="157"/>
      <c r="L210" s="48"/>
    </row>
    <row r="211" spans="1:12" ht="65.25" customHeight="1">
      <c r="A211" s="171" t="s">
        <v>278</v>
      </c>
      <c r="B211" s="171"/>
      <c r="C211" s="171"/>
      <c r="D211" s="171"/>
      <c r="E211" s="171"/>
      <c r="F211" s="171"/>
      <c r="G211" s="171"/>
      <c r="H211" s="171"/>
      <c r="I211" s="171"/>
      <c r="J211" s="172"/>
      <c r="K211" s="145"/>
    </row>
    <row r="212" spans="1:12" ht="65.25" customHeight="1">
      <c r="A212" s="11">
        <v>176</v>
      </c>
      <c r="B212" s="21" t="s">
        <v>414</v>
      </c>
      <c r="C212" s="13" t="s">
        <v>11</v>
      </c>
      <c r="D212" s="25">
        <v>100</v>
      </c>
      <c r="E212" s="15"/>
      <c r="F212" s="16">
        <f t="shared" ref="F212:F245" si="30">D212*E212</f>
        <v>0</v>
      </c>
      <c r="G212" s="16">
        <f t="shared" ref="G212:G245" si="31">F212*0.23</f>
        <v>0</v>
      </c>
      <c r="H212" s="16">
        <f t="shared" ref="H212:H245" si="32">F212+G212</f>
        <v>0</v>
      </c>
      <c r="I212" s="54" t="s">
        <v>415</v>
      </c>
      <c r="J212" s="23"/>
      <c r="K212" s="157"/>
    </row>
    <row r="213" spans="1:12" s="26" customFormat="1" ht="65.25" customHeight="1">
      <c r="A213" s="11">
        <v>177</v>
      </c>
      <c r="B213" s="21" t="s">
        <v>279</v>
      </c>
      <c r="C213" s="13" t="s">
        <v>11</v>
      </c>
      <c r="D213" s="25">
        <v>150</v>
      </c>
      <c r="E213" s="15"/>
      <c r="F213" s="16">
        <f t="shared" si="30"/>
        <v>0</v>
      </c>
      <c r="G213" s="16">
        <f t="shared" si="31"/>
        <v>0</v>
      </c>
      <c r="H213" s="16">
        <f t="shared" si="32"/>
        <v>0</v>
      </c>
      <c r="I213" s="54" t="s">
        <v>280</v>
      </c>
      <c r="J213" s="23"/>
      <c r="K213" s="141"/>
      <c r="L213" s="3"/>
    </row>
    <row r="214" spans="1:12" s="26" customFormat="1" ht="65.25" customHeight="1">
      <c r="A214" s="11">
        <v>178</v>
      </c>
      <c r="B214" s="21" t="s">
        <v>281</v>
      </c>
      <c r="C214" s="13" t="s">
        <v>11</v>
      </c>
      <c r="D214" s="25">
        <v>25</v>
      </c>
      <c r="E214" s="15"/>
      <c r="F214" s="16">
        <f t="shared" si="30"/>
        <v>0</v>
      </c>
      <c r="G214" s="16">
        <f t="shared" si="31"/>
        <v>0</v>
      </c>
      <c r="H214" s="16">
        <f t="shared" si="32"/>
        <v>0</v>
      </c>
      <c r="I214" s="54" t="s">
        <v>282</v>
      </c>
      <c r="J214" s="69"/>
      <c r="K214" s="141"/>
      <c r="L214" s="3"/>
    </row>
    <row r="215" spans="1:12" ht="65.25" customHeight="1">
      <c r="A215" s="11">
        <v>179</v>
      </c>
      <c r="B215" s="21" t="s">
        <v>283</v>
      </c>
      <c r="C215" s="13" t="s">
        <v>11</v>
      </c>
      <c r="D215" s="25">
        <v>500</v>
      </c>
      <c r="E215" s="15"/>
      <c r="F215" s="16">
        <f t="shared" si="30"/>
        <v>0</v>
      </c>
      <c r="G215" s="16">
        <f t="shared" si="31"/>
        <v>0</v>
      </c>
      <c r="H215" s="16">
        <f t="shared" si="32"/>
        <v>0</v>
      </c>
      <c r="I215" s="54" t="s">
        <v>284</v>
      </c>
      <c r="J215" s="23"/>
      <c r="K215" s="141"/>
    </row>
    <row r="216" spans="1:12" ht="57" customHeight="1">
      <c r="A216" s="11">
        <v>180</v>
      </c>
      <c r="B216" s="37" t="s">
        <v>391</v>
      </c>
      <c r="C216" s="28" t="s">
        <v>11</v>
      </c>
      <c r="D216" s="79">
        <v>15</v>
      </c>
      <c r="E216" s="24"/>
      <c r="F216" s="16">
        <f t="shared" si="30"/>
        <v>0</v>
      </c>
      <c r="G216" s="16">
        <f t="shared" si="31"/>
        <v>0</v>
      </c>
      <c r="H216" s="16">
        <f t="shared" si="32"/>
        <v>0</v>
      </c>
      <c r="I216" s="61" t="s">
        <v>371</v>
      </c>
      <c r="J216" s="69"/>
      <c r="K216" s="141"/>
    </row>
    <row r="217" spans="1:12" ht="41.25" customHeight="1">
      <c r="A217" s="11">
        <v>181</v>
      </c>
      <c r="B217" s="21" t="s">
        <v>285</v>
      </c>
      <c r="C217" s="13" t="s">
        <v>11</v>
      </c>
      <c r="D217" s="25">
        <v>1</v>
      </c>
      <c r="E217" s="15"/>
      <c r="F217" s="16">
        <f t="shared" si="30"/>
        <v>0</v>
      </c>
      <c r="G217" s="16">
        <f t="shared" si="31"/>
        <v>0</v>
      </c>
      <c r="H217" s="16">
        <f t="shared" si="32"/>
        <v>0</v>
      </c>
      <c r="I217" s="54" t="s">
        <v>286</v>
      </c>
      <c r="J217" s="23"/>
      <c r="K217" s="141"/>
    </row>
    <row r="218" spans="1:12" ht="39" customHeight="1">
      <c r="A218" s="11">
        <v>182</v>
      </c>
      <c r="B218" s="99" t="s">
        <v>287</v>
      </c>
      <c r="C218" s="13" t="s">
        <v>11</v>
      </c>
      <c r="D218" s="22">
        <v>40</v>
      </c>
      <c r="E218" s="100"/>
      <c r="F218" s="16">
        <f t="shared" si="30"/>
        <v>0</v>
      </c>
      <c r="G218" s="16">
        <f t="shared" si="31"/>
        <v>0</v>
      </c>
      <c r="H218" s="16">
        <f t="shared" si="32"/>
        <v>0</v>
      </c>
      <c r="I218" s="71" t="s">
        <v>288</v>
      </c>
      <c r="J218" s="22"/>
      <c r="K218" s="141"/>
    </row>
    <row r="219" spans="1:12" ht="41.25" customHeight="1">
      <c r="A219" s="11">
        <v>183</v>
      </c>
      <c r="B219" s="99" t="s">
        <v>289</v>
      </c>
      <c r="C219" s="13" t="s">
        <v>11</v>
      </c>
      <c r="D219" s="22">
        <v>40</v>
      </c>
      <c r="E219" s="100"/>
      <c r="F219" s="16">
        <f t="shared" si="30"/>
        <v>0</v>
      </c>
      <c r="G219" s="16">
        <f t="shared" si="31"/>
        <v>0</v>
      </c>
      <c r="H219" s="16">
        <f t="shared" si="32"/>
        <v>0</v>
      </c>
      <c r="I219" s="71" t="s">
        <v>290</v>
      </c>
      <c r="J219" s="22"/>
      <c r="K219" s="141"/>
    </row>
    <row r="220" spans="1:12" ht="42" customHeight="1">
      <c r="A220" s="11">
        <v>184</v>
      </c>
      <c r="B220" s="99" t="s">
        <v>291</v>
      </c>
      <c r="C220" s="13" t="s">
        <v>11</v>
      </c>
      <c r="D220" s="22">
        <v>40</v>
      </c>
      <c r="E220" s="100"/>
      <c r="F220" s="16">
        <f t="shared" si="30"/>
        <v>0</v>
      </c>
      <c r="G220" s="16">
        <f t="shared" si="31"/>
        <v>0</v>
      </c>
      <c r="H220" s="16">
        <f t="shared" si="32"/>
        <v>0</v>
      </c>
      <c r="I220" s="71" t="s">
        <v>292</v>
      </c>
      <c r="J220" s="22"/>
      <c r="K220" s="141"/>
    </row>
    <row r="221" spans="1:12" ht="38.25" customHeight="1">
      <c r="A221" s="11">
        <v>185</v>
      </c>
      <c r="B221" s="99" t="s">
        <v>293</v>
      </c>
      <c r="C221" s="13" t="s">
        <v>11</v>
      </c>
      <c r="D221" s="22">
        <v>40</v>
      </c>
      <c r="E221" s="100"/>
      <c r="F221" s="16">
        <f t="shared" si="30"/>
        <v>0</v>
      </c>
      <c r="G221" s="16">
        <f t="shared" si="31"/>
        <v>0</v>
      </c>
      <c r="H221" s="16">
        <f t="shared" si="32"/>
        <v>0</v>
      </c>
      <c r="I221" s="71" t="s">
        <v>288</v>
      </c>
      <c r="J221" s="22"/>
      <c r="K221" s="141"/>
    </row>
    <row r="222" spans="1:12" ht="42.75" customHeight="1">
      <c r="A222" s="11">
        <v>186</v>
      </c>
      <c r="B222" s="99" t="s">
        <v>294</v>
      </c>
      <c r="C222" s="13" t="s">
        <v>11</v>
      </c>
      <c r="D222" s="22">
        <v>30</v>
      </c>
      <c r="E222" s="100"/>
      <c r="F222" s="16">
        <f t="shared" si="30"/>
        <v>0</v>
      </c>
      <c r="G222" s="16">
        <f t="shared" si="31"/>
        <v>0</v>
      </c>
      <c r="H222" s="16">
        <f t="shared" si="32"/>
        <v>0</v>
      </c>
      <c r="I222" s="71" t="s">
        <v>288</v>
      </c>
      <c r="J222" s="22"/>
      <c r="K222" s="141"/>
    </row>
    <row r="223" spans="1:12" ht="39.75" customHeight="1">
      <c r="A223" s="11">
        <v>187</v>
      </c>
      <c r="B223" s="99" t="s">
        <v>295</v>
      </c>
      <c r="C223" s="13" t="s">
        <v>11</v>
      </c>
      <c r="D223" s="22">
        <v>70</v>
      </c>
      <c r="E223" s="100"/>
      <c r="F223" s="16">
        <f t="shared" si="30"/>
        <v>0</v>
      </c>
      <c r="G223" s="16">
        <f t="shared" si="31"/>
        <v>0</v>
      </c>
      <c r="H223" s="16">
        <f t="shared" si="32"/>
        <v>0</v>
      </c>
      <c r="I223" s="71" t="s">
        <v>288</v>
      </c>
      <c r="J223" s="22"/>
      <c r="K223" s="141"/>
    </row>
    <row r="224" spans="1:12" ht="40.5" customHeight="1">
      <c r="A224" s="11">
        <v>188</v>
      </c>
      <c r="B224" s="99" t="s">
        <v>296</v>
      </c>
      <c r="C224" s="13" t="s">
        <v>11</v>
      </c>
      <c r="D224" s="22">
        <v>40</v>
      </c>
      <c r="E224" s="100"/>
      <c r="F224" s="16">
        <f t="shared" si="30"/>
        <v>0</v>
      </c>
      <c r="G224" s="16">
        <f t="shared" si="31"/>
        <v>0</v>
      </c>
      <c r="H224" s="16">
        <f t="shared" si="32"/>
        <v>0</v>
      </c>
      <c r="I224" s="71" t="s">
        <v>288</v>
      </c>
      <c r="J224" s="22"/>
      <c r="K224" s="141"/>
    </row>
    <row r="225" spans="1:11" ht="39" customHeight="1">
      <c r="A225" s="11">
        <v>189</v>
      </c>
      <c r="B225" s="99" t="s">
        <v>336</v>
      </c>
      <c r="C225" s="13" t="s">
        <v>11</v>
      </c>
      <c r="D225" s="22">
        <v>80</v>
      </c>
      <c r="E225" s="100"/>
      <c r="F225" s="16">
        <f t="shared" si="30"/>
        <v>0</v>
      </c>
      <c r="G225" s="16">
        <f t="shared" si="31"/>
        <v>0</v>
      </c>
      <c r="H225" s="16">
        <f t="shared" si="32"/>
        <v>0</v>
      </c>
      <c r="I225" s="71" t="s">
        <v>288</v>
      </c>
      <c r="J225" s="22"/>
      <c r="K225" s="141"/>
    </row>
    <row r="226" spans="1:11" ht="38.25" customHeight="1">
      <c r="A226" s="11">
        <v>190</v>
      </c>
      <c r="B226" s="99" t="s">
        <v>297</v>
      </c>
      <c r="C226" s="13" t="s">
        <v>11</v>
      </c>
      <c r="D226" s="22">
        <v>40</v>
      </c>
      <c r="E226" s="100"/>
      <c r="F226" s="16">
        <f t="shared" si="30"/>
        <v>0</v>
      </c>
      <c r="G226" s="16">
        <f t="shared" si="31"/>
        <v>0</v>
      </c>
      <c r="H226" s="16">
        <f t="shared" si="32"/>
        <v>0</v>
      </c>
      <c r="I226" s="71" t="s">
        <v>288</v>
      </c>
      <c r="J226" s="22"/>
      <c r="K226" s="141"/>
    </row>
    <row r="227" spans="1:11" ht="37.5" customHeight="1">
      <c r="A227" s="11">
        <v>191</v>
      </c>
      <c r="B227" s="99" t="s">
        <v>298</v>
      </c>
      <c r="C227" s="13" t="s">
        <v>11</v>
      </c>
      <c r="D227" s="22">
        <v>40</v>
      </c>
      <c r="E227" s="100"/>
      <c r="F227" s="16">
        <f t="shared" si="30"/>
        <v>0</v>
      </c>
      <c r="G227" s="16">
        <f t="shared" si="31"/>
        <v>0</v>
      </c>
      <c r="H227" s="16">
        <f t="shared" si="32"/>
        <v>0</v>
      </c>
      <c r="I227" s="71" t="s">
        <v>288</v>
      </c>
      <c r="J227" s="22"/>
      <c r="K227" s="141"/>
    </row>
    <row r="228" spans="1:11" ht="36.75" customHeight="1">
      <c r="A228" s="11">
        <v>192</v>
      </c>
      <c r="B228" s="99" t="s">
        <v>299</v>
      </c>
      <c r="C228" s="13" t="s">
        <v>11</v>
      </c>
      <c r="D228" s="22">
        <v>40</v>
      </c>
      <c r="E228" s="100"/>
      <c r="F228" s="16">
        <f t="shared" si="30"/>
        <v>0</v>
      </c>
      <c r="G228" s="16">
        <f t="shared" si="31"/>
        <v>0</v>
      </c>
      <c r="H228" s="16">
        <f t="shared" si="32"/>
        <v>0</v>
      </c>
      <c r="I228" s="71" t="s">
        <v>300</v>
      </c>
      <c r="J228" s="22"/>
      <c r="K228" s="141"/>
    </row>
    <row r="229" spans="1:11" ht="36.75" customHeight="1">
      <c r="A229" s="11">
        <v>193</v>
      </c>
      <c r="B229" s="99" t="s">
        <v>301</v>
      </c>
      <c r="C229" s="13" t="s">
        <v>11</v>
      </c>
      <c r="D229" s="22">
        <v>40</v>
      </c>
      <c r="E229" s="100"/>
      <c r="F229" s="16">
        <f t="shared" si="30"/>
        <v>0</v>
      </c>
      <c r="G229" s="16">
        <f t="shared" si="31"/>
        <v>0</v>
      </c>
      <c r="H229" s="16">
        <f t="shared" si="32"/>
        <v>0</v>
      </c>
      <c r="I229" s="71" t="s">
        <v>300</v>
      </c>
      <c r="J229" s="22"/>
      <c r="K229" s="141"/>
    </row>
    <row r="230" spans="1:11" ht="39.75" customHeight="1">
      <c r="A230" s="11">
        <v>194</v>
      </c>
      <c r="B230" s="99" t="s">
        <v>302</v>
      </c>
      <c r="C230" s="13" t="s">
        <v>11</v>
      </c>
      <c r="D230" s="22">
        <v>20</v>
      </c>
      <c r="E230" s="100"/>
      <c r="F230" s="16">
        <f t="shared" si="30"/>
        <v>0</v>
      </c>
      <c r="G230" s="16">
        <f t="shared" si="31"/>
        <v>0</v>
      </c>
      <c r="H230" s="16">
        <f t="shared" si="32"/>
        <v>0</v>
      </c>
      <c r="I230" s="71" t="s">
        <v>300</v>
      </c>
      <c r="J230" s="22"/>
      <c r="K230" s="141"/>
    </row>
    <row r="231" spans="1:11" ht="40.5" customHeight="1">
      <c r="A231" s="11">
        <v>195</v>
      </c>
      <c r="B231" s="99" t="s">
        <v>303</v>
      </c>
      <c r="C231" s="13" t="s">
        <v>11</v>
      </c>
      <c r="D231" s="22">
        <v>30</v>
      </c>
      <c r="E231" s="100"/>
      <c r="F231" s="16">
        <f t="shared" si="30"/>
        <v>0</v>
      </c>
      <c r="G231" s="16">
        <f t="shared" si="31"/>
        <v>0</v>
      </c>
      <c r="H231" s="16">
        <f t="shared" si="32"/>
        <v>0</v>
      </c>
      <c r="I231" s="71" t="s">
        <v>300</v>
      </c>
      <c r="J231" s="22"/>
      <c r="K231" s="141"/>
    </row>
    <row r="232" spans="1:11" ht="39.75" customHeight="1">
      <c r="A232" s="11">
        <v>196</v>
      </c>
      <c r="B232" s="99" t="s">
        <v>304</v>
      </c>
      <c r="C232" s="13" t="s">
        <v>11</v>
      </c>
      <c r="D232" s="22">
        <v>30</v>
      </c>
      <c r="E232" s="100"/>
      <c r="F232" s="16">
        <f t="shared" si="30"/>
        <v>0</v>
      </c>
      <c r="G232" s="16">
        <f t="shared" si="31"/>
        <v>0</v>
      </c>
      <c r="H232" s="16">
        <f t="shared" si="32"/>
        <v>0</v>
      </c>
      <c r="I232" s="71" t="s">
        <v>300</v>
      </c>
      <c r="J232" s="22"/>
      <c r="K232" s="141"/>
    </row>
    <row r="233" spans="1:11" ht="40.5" customHeight="1">
      <c r="A233" s="11">
        <v>197</v>
      </c>
      <c r="B233" s="99" t="s">
        <v>305</v>
      </c>
      <c r="C233" s="13" t="s">
        <v>11</v>
      </c>
      <c r="D233" s="22">
        <v>30</v>
      </c>
      <c r="E233" s="100"/>
      <c r="F233" s="16">
        <f t="shared" si="30"/>
        <v>0</v>
      </c>
      <c r="G233" s="16">
        <f t="shared" si="31"/>
        <v>0</v>
      </c>
      <c r="H233" s="16">
        <f t="shared" si="32"/>
        <v>0</v>
      </c>
      <c r="I233" s="71" t="s">
        <v>300</v>
      </c>
      <c r="J233" s="22"/>
      <c r="K233" s="141"/>
    </row>
    <row r="234" spans="1:11" ht="36" customHeight="1">
      <c r="A234" s="11">
        <v>198</v>
      </c>
      <c r="B234" s="99" t="s">
        <v>306</v>
      </c>
      <c r="C234" s="13" t="s">
        <v>11</v>
      </c>
      <c r="D234" s="22">
        <v>30</v>
      </c>
      <c r="E234" s="100"/>
      <c r="F234" s="16">
        <f t="shared" si="30"/>
        <v>0</v>
      </c>
      <c r="G234" s="16">
        <f t="shared" si="31"/>
        <v>0</v>
      </c>
      <c r="H234" s="16">
        <f t="shared" si="32"/>
        <v>0</v>
      </c>
      <c r="I234" s="71" t="s">
        <v>300</v>
      </c>
      <c r="J234" s="22"/>
      <c r="K234" s="141"/>
    </row>
    <row r="235" spans="1:11" ht="34.5" customHeight="1">
      <c r="A235" s="11">
        <v>199</v>
      </c>
      <c r="B235" s="99" t="s">
        <v>307</v>
      </c>
      <c r="C235" s="13" t="s">
        <v>11</v>
      </c>
      <c r="D235" s="22">
        <v>30</v>
      </c>
      <c r="E235" s="100"/>
      <c r="F235" s="16">
        <f t="shared" si="30"/>
        <v>0</v>
      </c>
      <c r="G235" s="16">
        <f t="shared" si="31"/>
        <v>0</v>
      </c>
      <c r="H235" s="16">
        <f t="shared" si="32"/>
        <v>0</v>
      </c>
      <c r="I235" s="71" t="s">
        <v>308</v>
      </c>
      <c r="J235" s="22"/>
      <c r="K235" s="141"/>
    </row>
    <row r="236" spans="1:11" ht="39.75" customHeight="1">
      <c r="A236" s="11">
        <v>200</v>
      </c>
      <c r="B236" s="99" t="s">
        <v>309</v>
      </c>
      <c r="C236" s="13" t="s">
        <v>11</v>
      </c>
      <c r="D236" s="22">
        <v>50</v>
      </c>
      <c r="E236" s="100"/>
      <c r="F236" s="16">
        <f t="shared" si="30"/>
        <v>0</v>
      </c>
      <c r="G236" s="16">
        <f t="shared" si="31"/>
        <v>0</v>
      </c>
      <c r="H236" s="16">
        <f t="shared" si="32"/>
        <v>0</v>
      </c>
      <c r="I236" s="71" t="s">
        <v>308</v>
      </c>
      <c r="J236" s="22"/>
      <c r="K236" s="141"/>
    </row>
    <row r="237" spans="1:11" ht="35.25" customHeight="1">
      <c r="A237" s="11">
        <v>201</v>
      </c>
      <c r="B237" s="99" t="s">
        <v>310</v>
      </c>
      <c r="C237" s="13" t="s">
        <v>11</v>
      </c>
      <c r="D237" s="22">
        <v>30</v>
      </c>
      <c r="E237" s="100"/>
      <c r="F237" s="16">
        <f t="shared" si="30"/>
        <v>0</v>
      </c>
      <c r="G237" s="16">
        <f t="shared" si="31"/>
        <v>0</v>
      </c>
      <c r="H237" s="16">
        <f t="shared" si="32"/>
        <v>0</v>
      </c>
      <c r="I237" s="71" t="s">
        <v>308</v>
      </c>
      <c r="J237" s="22"/>
      <c r="K237" s="141"/>
    </row>
    <row r="238" spans="1:11" ht="33.75" customHeight="1">
      <c r="A238" s="11">
        <v>202</v>
      </c>
      <c r="B238" s="99" t="s">
        <v>311</v>
      </c>
      <c r="C238" s="13" t="s">
        <v>11</v>
      </c>
      <c r="D238" s="22">
        <v>30</v>
      </c>
      <c r="E238" s="100"/>
      <c r="F238" s="16">
        <f t="shared" si="30"/>
        <v>0</v>
      </c>
      <c r="G238" s="16">
        <f t="shared" si="31"/>
        <v>0</v>
      </c>
      <c r="H238" s="16">
        <f t="shared" si="32"/>
        <v>0</v>
      </c>
      <c r="I238" s="71" t="s">
        <v>312</v>
      </c>
      <c r="J238" s="22"/>
      <c r="K238" s="141"/>
    </row>
    <row r="239" spans="1:11" ht="32.25" customHeight="1">
      <c r="A239" s="11">
        <v>203</v>
      </c>
      <c r="B239" s="99" t="s">
        <v>313</v>
      </c>
      <c r="C239" s="13" t="s">
        <v>11</v>
      </c>
      <c r="D239" s="22">
        <v>40</v>
      </c>
      <c r="E239" s="100"/>
      <c r="F239" s="16">
        <f t="shared" si="30"/>
        <v>0</v>
      </c>
      <c r="G239" s="16">
        <f t="shared" si="31"/>
        <v>0</v>
      </c>
      <c r="H239" s="16">
        <f t="shared" si="32"/>
        <v>0</v>
      </c>
      <c r="I239" s="71" t="s">
        <v>314</v>
      </c>
      <c r="J239" s="22"/>
      <c r="K239" s="141"/>
    </row>
    <row r="240" spans="1:11" ht="35.25" customHeight="1">
      <c r="A240" s="11">
        <v>204</v>
      </c>
      <c r="B240" s="99" t="s">
        <v>315</v>
      </c>
      <c r="C240" s="13" t="s">
        <v>11</v>
      </c>
      <c r="D240" s="22">
        <v>250</v>
      </c>
      <c r="E240" s="100"/>
      <c r="F240" s="16">
        <f t="shared" si="30"/>
        <v>0</v>
      </c>
      <c r="G240" s="16">
        <f t="shared" si="31"/>
        <v>0</v>
      </c>
      <c r="H240" s="16">
        <f t="shared" si="32"/>
        <v>0</v>
      </c>
      <c r="I240" s="71" t="s">
        <v>316</v>
      </c>
      <c r="J240" s="22"/>
      <c r="K240" s="141"/>
    </row>
    <row r="241" spans="1:12" ht="36.75" customHeight="1">
      <c r="A241" s="11">
        <v>205</v>
      </c>
      <c r="B241" s="99" t="s">
        <v>317</v>
      </c>
      <c r="C241" s="13" t="s">
        <v>11</v>
      </c>
      <c r="D241" s="22">
        <v>200</v>
      </c>
      <c r="E241" s="100"/>
      <c r="F241" s="16">
        <f t="shared" si="30"/>
        <v>0</v>
      </c>
      <c r="G241" s="16">
        <f t="shared" si="31"/>
        <v>0</v>
      </c>
      <c r="H241" s="16">
        <f t="shared" si="32"/>
        <v>0</v>
      </c>
      <c r="I241" s="71" t="s">
        <v>318</v>
      </c>
      <c r="J241" s="22"/>
      <c r="K241" s="141"/>
    </row>
    <row r="242" spans="1:12" ht="28.5" customHeight="1">
      <c r="A242" s="11">
        <v>206</v>
      </c>
      <c r="B242" s="22" t="s">
        <v>319</v>
      </c>
      <c r="C242" s="13" t="s">
        <v>11</v>
      </c>
      <c r="D242" s="22">
        <v>50</v>
      </c>
      <c r="E242" s="100"/>
      <c r="F242" s="16">
        <f t="shared" si="30"/>
        <v>0</v>
      </c>
      <c r="G242" s="16">
        <f t="shared" si="31"/>
        <v>0</v>
      </c>
      <c r="H242" s="16">
        <f t="shared" si="32"/>
        <v>0</v>
      </c>
      <c r="I242" s="71" t="s">
        <v>320</v>
      </c>
      <c r="J242" s="22"/>
      <c r="K242" s="141"/>
    </row>
    <row r="243" spans="1:12" ht="33.75" customHeight="1">
      <c r="A243" s="11">
        <v>207</v>
      </c>
      <c r="B243" s="22" t="s">
        <v>321</v>
      </c>
      <c r="C243" s="13" t="s">
        <v>11</v>
      </c>
      <c r="D243" s="22">
        <v>30</v>
      </c>
      <c r="E243" s="100"/>
      <c r="F243" s="16">
        <f t="shared" si="30"/>
        <v>0</v>
      </c>
      <c r="G243" s="16">
        <f t="shared" si="31"/>
        <v>0</v>
      </c>
      <c r="H243" s="16">
        <f t="shared" si="32"/>
        <v>0</v>
      </c>
      <c r="I243" s="71" t="s">
        <v>320</v>
      </c>
      <c r="J243" s="22"/>
      <c r="K243" s="141"/>
    </row>
    <row r="244" spans="1:12" ht="36" customHeight="1">
      <c r="A244" s="11">
        <v>208</v>
      </c>
      <c r="B244" s="44" t="s">
        <v>322</v>
      </c>
      <c r="C244" s="44" t="s">
        <v>26</v>
      </c>
      <c r="D244" s="44">
        <v>10</v>
      </c>
      <c r="E244" s="94"/>
      <c r="F244" s="40">
        <f t="shared" si="30"/>
        <v>0</v>
      </c>
      <c r="G244" s="40">
        <f t="shared" si="31"/>
        <v>0</v>
      </c>
      <c r="H244" s="40">
        <f t="shared" si="32"/>
        <v>0</v>
      </c>
      <c r="I244" s="95" t="s">
        <v>323</v>
      </c>
      <c r="J244" s="44"/>
      <c r="K244" s="141"/>
    </row>
    <row r="245" spans="1:12" ht="33.75" customHeight="1" thickBot="1">
      <c r="A245" s="11">
        <v>209</v>
      </c>
      <c r="B245" s="44" t="s">
        <v>337</v>
      </c>
      <c r="C245" s="44" t="s">
        <v>18</v>
      </c>
      <c r="D245" s="44">
        <v>10</v>
      </c>
      <c r="E245" s="94"/>
      <c r="F245" s="42">
        <f t="shared" si="30"/>
        <v>0</v>
      </c>
      <c r="G245" s="42">
        <f t="shared" si="31"/>
        <v>0</v>
      </c>
      <c r="H245" s="42">
        <f t="shared" si="32"/>
        <v>0</v>
      </c>
      <c r="I245" s="95" t="s">
        <v>324</v>
      </c>
      <c r="J245" s="44"/>
      <c r="K245" s="156"/>
    </row>
    <row r="246" spans="1:12" s="5" customFormat="1" ht="35.25" customHeight="1" thickBot="1">
      <c r="A246" s="179" t="s">
        <v>60</v>
      </c>
      <c r="B246" s="179"/>
      <c r="C246" s="179"/>
      <c r="D246" s="179"/>
      <c r="E246" s="179"/>
      <c r="F246" s="101">
        <f>SUM(F212:F245)</f>
        <v>0</v>
      </c>
      <c r="G246" s="102">
        <f>SUM(G212:G245)</f>
        <v>0</v>
      </c>
      <c r="H246" s="102">
        <f>SUM(H212:H245)</f>
        <v>0</v>
      </c>
      <c r="I246" s="103"/>
      <c r="J246" s="158"/>
      <c r="K246" s="159"/>
      <c r="L246" s="48"/>
    </row>
    <row r="247" spans="1:12" ht="39" customHeight="1"/>
    <row r="248" spans="1:12" ht="65.25" hidden="1" customHeight="1"/>
    <row r="249" spans="1:12" ht="24" hidden="1" customHeight="1">
      <c r="K249" s="106"/>
    </row>
    <row r="250" spans="1:12" ht="27" customHeight="1">
      <c r="B250" s="5" t="s">
        <v>9</v>
      </c>
      <c r="C250" s="5"/>
      <c r="F250" s="130">
        <f>F25</f>
        <v>0</v>
      </c>
      <c r="G250" s="130">
        <f t="shared" ref="G250:G260" si="33">F250*23%</f>
        <v>0</v>
      </c>
      <c r="H250" s="130">
        <f t="shared" ref="H250:H260" si="34">F250+G250</f>
        <v>0</v>
      </c>
      <c r="J250" s="5"/>
      <c r="K250" s="107"/>
    </row>
    <row r="251" spans="1:12" ht="20.25" customHeight="1">
      <c r="B251" s="5" t="s">
        <v>325</v>
      </c>
      <c r="C251" s="5"/>
      <c r="F251" s="130">
        <f>F45</f>
        <v>0</v>
      </c>
      <c r="G251" s="130">
        <f t="shared" si="33"/>
        <v>0</v>
      </c>
      <c r="H251" s="130">
        <f t="shared" si="34"/>
        <v>0</v>
      </c>
      <c r="K251" s="47"/>
    </row>
    <row r="252" spans="1:12" ht="24" customHeight="1">
      <c r="B252" s="5" t="s">
        <v>326</v>
      </c>
      <c r="C252" s="5"/>
      <c r="F252" s="130">
        <f>F104</f>
        <v>0</v>
      </c>
      <c r="G252" s="130">
        <f t="shared" si="33"/>
        <v>0</v>
      </c>
      <c r="H252" s="130">
        <f t="shared" si="34"/>
        <v>0</v>
      </c>
      <c r="J252" s="47"/>
      <c r="K252" s="47"/>
    </row>
    <row r="253" spans="1:12" ht="23.25" customHeight="1">
      <c r="B253" s="5" t="s">
        <v>327</v>
      </c>
      <c r="C253" s="5"/>
      <c r="F253" s="130">
        <f>F118</f>
        <v>0</v>
      </c>
      <c r="G253" s="130">
        <f t="shared" si="33"/>
        <v>0</v>
      </c>
      <c r="H253" s="130">
        <f t="shared" si="34"/>
        <v>0</v>
      </c>
      <c r="J253" s="47"/>
      <c r="K253" s="47"/>
    </row>
    <row r="254" spans="1:12" ht="20.25" customHeight="1">
      <c r="B254" s="5" t="s">
        <v>155</v>
      </c>
      <c r="C254" s="5"/>
      <c r="F254" s="130">
        <f>F142</f>
        <v>0</v>
      </c>
      <c r="G254" s="130">
        <f t="shared" si="33"/>
        <v>0</v>
      </c>
      <c r="H254" s="130">
        <f t="shared" si="34"/>
        <v>0</v>
      </c>
      <c r="J254" s="47"/>
      <c r="K254" s="106"/>
    </row>
    <row r="255" spans="1:12" ht="27.75" customHeight="1">
      <c r="B255" s="5" t="s">
        <v>191</v>
      </c>
      <c r="C255" s="5"/>
      <c r="F255" s="130">
        <f>F150</f>
        <v>0</v>
      </c>
      <c r="G255" s="130">
        <f t="shared" si="33"/>
        <v>0</v>
      </c>
      <c r="H255" s="130">
        <f t="shared" si="34"/>
        <v>0</v>
      </c>
      <c r="J255" s="5"/>
      <c r="K255" s="47"/>
    </row>
    <row r="256" spans="1:12" ht="19.5" customHeight="1">
      <c r="B256" s="5" t="s">
        <v>204</v>
      </c>
      <c r="C256" s="5"/>
      <c r="F256" s="130">
        <f>F184</f>
        <v>0</v>
      </c>
      <c r="G256" s="130">
        <f t="shared" si="33"/>
        <v>0</v>
      </c>
      <c r="H256" s="130">
        <f t="shared" si="34"/>
        <v>0</v>
      </c>
      <c r="J256" s="47"/>
      <c r="K256" s="106"/>
    </row>
    <row r="257" spans="2:11" ht="20.25" customHeight="1">
      <c r="B257" s="5" t="s">
        <v>328</v>
      </c>
      <c r="C257" s="5"/>
      <c r="F257" s="130">
        <f>F193</f>
        <v>0</v>
      </c>
      <c r="G257" s="130">
        <f t="shared" si="33"/>
        <v>0</v>
      </c>
      <c r="H257" s="130">
        <f t="shared" si="34"/>
        <v>0</v>
      </c>
      <c r="J257" s="5"/>
      <c r="K257" s="108"/>
    </row>
    <row r="258" spans="2:11" ht="23.25" customHeight="1">
      <c r="B258" s="5" t="s">
        <v>329</v>
      </c>
      <c r="C258" s="5"/>
      <c r="F258" s="130">
        <f>F204</f>
        <v>0</v>
      </c>
      <c r="G258" s="130">
        <f t="shared" si="33"/>
        <v>0</v>
      </c>
      <c r="H258" s="130">
        <f t="shared" si="34"/>
        <v>0</v>
      </c>
      <c r="K258" s="47"/>
    </row>
    <row r="259" spans="2:11" ht="19.5" customHeight="1">
      <c r="B259" s="5" t="s">
        <v>269</v>
      </c>
      <c r="C259" s="5"/>
      <c r="F259" s="130">
        <f>F210</f>
        <v>0</v>
      </c>
      <c r="G259" s="130">
        <f t="shared" si="33"/>
        <v>0</v>
      </c>
      <c r="H259" s="130">
        <f t="shared" si="34"/>
        <v>0</v>
      </c>
      <c r="J259" s="47"/>
      <c r="K259" s="98"/>
    </row>
    <row r="260" spans="2:11" ht="24.75" customHeight="1">
      <c r="B260" s="5" t="s">
        <v>330</v>
      </c>
      <c r="C260" s="5"/>
      <c r="F260" s="130">
        <f>F246</f>
        <v>0</v>
      </c>
      <c r="G260" s="130">
        <f t="shared" si="33"/>
        <v>0</v>
      </c>
      <c r="H260" s="130">
        <f t="shared" si="34"/>
        <v>0</v>
      </c>
      <c r="J260" s="98"/>
      <c r="K260" s="106"/>
    </row>
    <row r="261" spans="2:11" ht="27.75" customHeight="1">
      <c r="B261" s="109" t="s">
        <v>331</v>
      </c>
      <c r="C261" s="109"/>
      <c r="D261" s="109"/>
      <c r="E261" s="110"/>
      <c r="F261" s="111">
        <f>SUM(F250:F260)</f>
        <v>0</v>
      </c>
      <c r="G261" s="131">
        <f>SUM(G250:G260)</f>
        <v>0</v>
      </c>
      <c r="H261" s="131">
        <f>SUM(H250:H260)</f>
        <v>0</v>
      </c>
      <c r="J261" s="5"/>
    </row>
  </sheetData>
  <mergeCells count="34">
    <mergeCell ref="B2:J2"/>
    <mergeCell ref="A3:A4"/>
    <mergeCell ref="B3:B4"/>
    <mergeCell ref="C3:C4"/>
    <mergeCell ref="D3:D4"/>
    <mergeCell ref="E3:E4"/>
    <mergeCell ref="F3:F4"/>
    <mergeCell ref="G3:G4"/>
    <mergeCell ref="H3:H4"/>
    <mergeCell ref="I3:I4"/>
    <mergeCell ref="J3:J4"/>
    <mergeCell ref="A246:E246"/>
    <mergeCell ref="A194:J194"/>
    <mergeCell ref="A104:E104"/>
    <mergeCell ref="A105:J105"/>
    <mergeCell ref="A118:E118"/>
    <mergeCell ref="A119:J119"/>
    <mergeCell ref="A142:E142"/>
    <mergeCell ref="A143:J143"/>
    <mergeCell ref="A150:E150"/>
    <mergeCell ref="A151:J151"/>
    <mergeCell ref="A184:E184"/>
    <mergeCell ref="A185:J185"/>
    <mergeCell ref="A193:E193"/>
    <mergeCell ref="K3:K4"/>
    <mergeCell ref="A204:E204"/>
    <mergeCell ref="A205:J205"/>
    <mergeCell ref="A210:E210"/>
    <mergeCell ref="A211:J211"/>
    <mergeCell ref="A46:J46"/>
    <mergeCell ref="A6:J6"/>
    <mergeCell ref="A25:E25"/>
    <mergeCell ref="A26:J26"/>
    <mergeCell ref="A45:E45"/>
  </mergeCells>
  <pageMargins left="0.70866141732283472" right="0.70866141732283472" top="1.1417322834645669" bottom="1.1417322834645669" header="0.74803149606299213" footer="0.74803149606299213"/>
  <pageSetup paperSize="9" scale="51" fitToHeight="0" orientation="landscape"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814</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nowe_2021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Andryszczak</dc:creator>
  <cp:lastModifiedBy>791191</cp:lastModifiedBy>
  <cp:revision>8</cp:revision>
  <cp:lastPrinted>2021-12-09T13:18:21Z</cp:lastPrinted>
  <dcterms:created xsi:type="dcterms:W3CDTF">2021-10-27T13:42:15Z</dcterms:created>
  <dcterms:modified xsi:type="dcterms:W3CDTF">2021-12-13T09:48:46Z</dcterms:modified>
</cp:coreProperties>
</file>