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45" windowHeight="8730" tabRatio="701" activeTab="7"/>
  </bookViews>
  <sheets>
    <sheet name="Str.tyt." sheetId="1" r:id="rId1"/>
    <sheet name="Inf. ogólne" sheetId="2" r:id="rId2"/>
    <sheet name="Spis zawartości" sheetId="3" r:id="rId3"/>
    <sheet name="Wykaz audytów" sheetId="4" r:id="rId4"/>
    <sheet name="Strona tytułowa budynku" sheetId="5" r:id="rId5"/>
    <sheet name="Strona tytułowa źródła" sheetId="6" r:id="rId6"/>
    <sheet name="Strona tytułowa sieci" sheetId="7" r:id="rId7"/>
    <sheet name="1. Ocena char. bud. przed" sheetId="8" r:id="rId8"/>
    <sheet name="2. Ocena char. bud. po" sheetId="9" r:id="rId9"/>
    <sheet name="2a. Opis techn. bud." sheetId="10" r:id="rId10"/>
    <sheet name="3a. Karta audytu źródło" sheetId="11" r:id="rId11"/>
    <sheet name="3b. Karta audytu sieć" sheetId="12" r:id="rId12"/>
    <sheet name="4. Zest. zbiorcze robót" sheetId="13" r:id="rId13"/>
    <sheet name="5. Zapotrzebowanie na moc i en." sheetId="14" r:id="rId14"/>
    <sheet name="6. Obl. efektu energ. projektu" sheetId="15" r:id="rId15"/>
    <sheet name="7. Obl. planowanego efektu eko." sheetId="16" r:id="rId16"/>
    <sheet name="8. Obl. ekonom. projektu" sheetId="17" r:id="rId17"/>
    <sheet name="8a. koszty eksploatacyjne" sheetId="18" r:id="rId18"/>
    <sheet name="9. Wymagania programowe " sheetId="19" r:id="rId19"/>
  </sheets>
  <externalReferences>
    <externalReference r:id="rId22"/>
  </externalReferences>
  <definedNames>
    <definedName name="_ftn1" localSheetId="7">'1. Ocena char. bud. przed'!$A$6</definedName>
    <definedName name="_ftn1" localSheetId="8">'2. Ocena char. bud. po'!#REF!</definedName>
    <definedName name="_ftn2" localSheetId="7">'1. Ocena char. bud. przed'!#REF!</definedName>
    <definedName name="_ftn2" localSheetId="8">'2. Ocena char. bud. po'!#REF!</definedName>
    <definedName name="_ftnref1" localSheetId="7">'1. Ocena char. bud. przed'!$A$3</definedName>
    <definedName name="_ftnref1" localSheetId="8">'2. Ocena char. bud. po'!$A$3</definedName>
    <definedName name="_ftnref2" localSheetId="7">'1. Ocena char. bud. przed'!$B$13</definedName>
    <definedName name="_ftnref2" localSheetId="8">'2. Ocena char. bud. po'!#REF!</definedName>
    <definedName name="_xlfn.IFERROR" hidden="1">#NAME?</definedName>
    <definedName name="activity_ca_el_ex_local_0" localSheetId="13">'5. Zapotrzebowanie na moc i en.'!$C$10:$K$10</definedName>
    <definedName name="activity_ca_el_ex_local_0_0" localSheetId="13">'5. Zapotrzebowanie na moc i en.'!$C$10</definedName>
    <definedName name="activity_ca_el_ex_local_0_1" localSheetId="13">'5. Zapotrzebowanie na moc i en.'!$D$10</definedName>
    <definedName name="activity_ca_el_ex_local_0_2" localSheetId="13">'5. Zapotrzebowanie na moc i en.'!$E$10</definedName>
    <definedName name="activity_ca_el_ex_local_0_3" localSheetId="13">'5. Zapotrzebowanie na moc i en.'!$F$10</definedName>
    <definedName name="activity_ca_el_ex_local_0_4" localSheetId="13">'5. Zapotrzebowanie na moc i en.'!$G$10</definedName>
    <definedName name="activity_ca_el_ex_local_0_5" localSheetId="13">'5. Zapotrzebowanie na moc i en.'!$H$10</definedName>
    <definedName name="activity_ca_el_ex_local_0_6" localSheetId="13">'5. Zapotrzebowanie na moc i en.'!$I$10</definedName>
    <definedName name="activity_ca_el_ex_local_0_7" localSheetId="13">'5. Zapotrzebowanie na moc i en.'!$K$10</definedName>
    <definedName name="activity_non_el_ex_local_0" localSheetId="13">'5. Zapotrzebowanie na moc i en.'!$C$14:$K$14</definedName>
    <definedName name="activity_non_el_ex_local_0_0" localSheetId="13">'5. Zapotrzebowanie na moc i en.'!$C$14</definedName>
    <definedName name="activity_non_el_ex_local_0_1" localSheetId="13">'5. Zapotrzebowanie na moc i en.'!$D$14</definedName>
    <definedName name="activity_non_el_ex_local_0_2" localSheetId="13">'5. Zapotrzebowanie na moc i en.'!$E$14</definedName>
    <definedName name="activity_non_el_ex_local_0_3" localSheetId="13">'5. Zapotrzebowanie na moc i en.'!$F$14</definedName>
    <definedName name="activity_non_el_ex_local_0_4" localSheetId="13">'5. Zapotrzebowanie na moc i en.'!$G$14</definedName>
    <definedName name="activity_non_el_ex_local_0_5" localSheetId="13">'5. Zapotrzebowanie na moc i en.'!$H$14</definedName>
    <definedName name="activity_non_el_ex_local_0_6" localSheetId="13">'5. Zapotrzebowanie na moc i en.'!$I$14</definedName>
    <definedName name="activity_non_el_ex_local_0_7" localSheetId="13">'5. Zapotrzebowanie na moc i en.'!$K$14</definedName>
    <definedName name="approved_grant_rate">'[1]część I,II,III'!$J$41</definedName>
    <definedName name="cost_breakdown_annual_total">'[1]część I,II,III'!$C$77:$I$77</definedName>
    <definedName name="cost_breakdown_annual_total_0">'[1]część I,II,III'!$C$77</definedName>
    <definedName name="cost_breakdown_annual_total_1">'[1]część I,II,III'!$D$77</definedName>
    <definedName name="cost_breakdown_annual_total_2">'[1]część I,II,III'!$E$77</definedName>
    <definedName name="cost_breakdown_annual_total_3">'[1]część I,II,III'!$F$77</definedName>
    <definedName name="disbursement_datevalue">'[1]część V'!$D$48:$O$48</definedName>
    <definedName name="dr_monthlist_0">'[1]część V'!$D$35:$O$35</definedName>
    <definedName name="dr_monthlist_1">'[1]część V'!$D$36:$O$36</definedName>
    <definedName name="dr_monthlist_10">'[1]część V'!$D$45:$O$45</definedName>
    <definedName name="dr_monthlist_10_0">'[1]część V'!$D$45</definedName>
    <definedName name="dr_monthlist_11">'[1]część V'!$D$46:$O$46</definedName>
    <definedName name="dr_monthlist_2">'[1]część V'!$D$37:$O$37</definedName>
    <definedName name="dr_monthlist_3">'[1]część V'!$D$38:$O$38</definedName>
    <definedName name="dr_monthlist_4">'[1]część V'!$D$39:$O$39</definedName>
    <definedName name="dr_monthlist_5">'[1]część V'!$D$40:$O$40</definedName>
    <definedName name="dr_monthlist_6">'[1]część V'!$D$41:$O$41</definedName>
    <definedName name="dr_monthlist_7">'[1]część V'!$D$42:$O$42</definedName>
    <definedName name="dr_monthlist_8">'[1]część V'!$D$43:$O$43</definedName>
    <definedName name="dr_monthlist_9">'[1]część V'!$D$44:$O$44</definedName>
    <definedName name="Dwuklik_1">'[1]VBA'!$D$1</definedName>
    <definedName name="Dwuklik_2">'[1]VBA'!$D$2</definedName>
    <definedName name="eligible_expense_category_0">'[1]część I,II,III'!$C$65:$I$65</definedName>
    <definedName name="eligible_expense_category_1">'[1]część I,II,III'!$C$66:$I$66</definedName>
    <definedName name="eligible_expense_category_2">'[1]część I,II,III'!$C$67:$I$67</definedName>
    <definedName name="eligible_expense_category_3">'[1]część I,II,III'!$C$68:$I$68</definedName>
    <definedName name="eligible_expense_category_4">'[1]część I,II,III'!$C$69:$I$69</definedName>
    <definedName name="eligible_expense_category_6">'[1]część I,II,III'!$C$70:$I$70</definedName>
    <definedName name="eligible_expense_category_7">'[1]część I,II,III'!$C$71:$I$71</definedName>
    <definedName name="eligible_expense_category_8">'[1]część I,II,III'!$C$72:$I$72</definedName>
    <definedName name="grand_total_disbursed_eur">'[1]część I,II,III'!$C$43:$C$43</definedName>
    <definedName name="grand_total_funded_eur">'[1]część I,II,III'!$C$41:$C$41</definedName>
    <definedName name="Ilosc_Dzialan">'[1]Sumy_posrednie'!$C$2</definedName>
    <definedName name="kwota_Rocz_koszt_Kwal_2013">'[1]Sumy_posrednie'!$D$19:$AM$19</definedName>
    <definedName name="kwota_Rocz_koszt_Kwal_2015">'[1]Sumy_posrednie'!$D$21:$AM$21</definedName>
    <definedName name="kwota_Rocz_koszt_Kwal_2016">'[1]Sumy_posrednie'!$D$22:$AM$22</definedName>
    <definedName name="kwota_Rocz_koszt_Kwal_2017">'[1]Sumy_posrednie'!$D$23:$AM$23</definedName>
    <definedName name="kwota_Rocz_koszt_nieKwal_2013">'[1]Sumy_posrednie'!$D$33:$AM$33</definedName>
    <definedName name="kwota_Rocz_koszt_nieKwal_2015">'[1]Sumy_posrednie'!$D$35:$AM$35</definedName>
    <definedName name="kwota_Rocz_koszt_nieKwal_2016">'[1]Sumy_posrednie'!$D$36:$AM$36</definedName>
    <definedName name="kwota_Rocz_koszt_nieKwal_2017">'[1]Sumy_posrednie'!$D$37:$AM$37</definedName>
    <definedName name="kwota_Rocz_nieref_koszt_Kwal_2013">'[1]Sumy_posrednie'!$D$26:$AM$26</definedName>
    <definedName name="kwota_Rocz_nieref_koszt_Kwal_2015">'[1]Sumy_posrednie'!$D$28:$AM$28</definedName>
    <definedName name="kwota_Rocz_nieref_koszt_Kwal_2016">'[1]Sumy_posrednie'!$D$29:$AM$29</definedName>
    <definedName name="kwota_Rocz_nieref_koszt_Kwal_2017">'[1]Sumy_posrednie'!$D$30:$AM$30</definedName>
    <definedName name="L_Finansowanie_Projektu">'[1]Listy'!$Q:$Q</definedName>
    <definedName name="L_Forma_Prawna_A">'[1]Listy'!$O:$O</definedName>
    <definedName name="L_Forma_Prawna_B">'[1]Listy'!$P:$P</definedName>
    <definedName name="L_FUndusz_Op_1">'[1]Listy'!$H:$H</definedName>
    <definedName name="L_Miesiac">'[1]Listy'!$M:$M</definedName>
    <definedName name="L_Pom_Pub_5_1_3">'[1]Listy'!$U:$U</definedName>
    <definedName name="L_PrawdWyst">'[1]Listy'!$D:$D</definedName>
    <definedName name="L_Program">'[1]Listy'!$B:$B</definedName>
    <definedName name="L_Rodzaj_Forma_Prawna">'[1]Listy'!$S:$S</definedName>
    <definedName name="L_Rok">'[1]Listy'!$N:$N</definedName>
    <definedName name="L_TAK_NIE_NIEDOTYCZY">'[1]Listy'!$V:$V</definedName>
    <definedName name="L_TakNie">'[1]Listy'!$E:$E</definedName>
    <definedName name="L_TypProjektu">'[1]Listy'!$A:$A</definedName>
    <definedName name="L_Wazne">'[1]Listy'!$C:$C</definedName>
    <definedName name="last_pir_date">'[1]część I,II,III'!$I$36:$I$36</definedName>
    <definedName name="mies_koszt_kwal">'[1]Sumy_posrednie'!$D$15:$AM$15</definedName>
    <definedName name="mies_koszt_nieKwal">'[1]Sumy_posrednie'!$D$17:$AM$17</definedName>
    <definedName name="mies_nieref_koszt_Kwa">'[1]Sumy_posrednie'!$D$16:$AM$16</definedName>
    <definedName name="monthly_fund_date">'[1]Sumy_posrednie'!$D$7:$AM$7</definedName>
    <definedName name="monthly_fund_datevalue">'[1]Sumy_posrednie'!$D$8:$AM$8</definedName>
    <definedName name="months_of_year">'[1]List'!$C$3:$N$3</definedName>
    <definedName name="non_eligible_expense_category">'[1]część I,II,III'!$C$84:$I$84</definedName>
    <definedName name="_xlnm.Print_Area" localSheetId="10">'3a. Karta audytu źródło'!$B$1:$H$38</definedName>
    <definedName name="_xlnm.Print_Area" localSheetId="11">'3b. Karta audytu sieć'!$A$1:$E$15</definedName>
    <definedName name="_xlnm.Print_Area" localSheetId="12">'4. Zest. zbiorcze robót'!$A$1:$E$134</definedName>
    <definedName name="_xlnm.Print_Area" localSheetId="13">'5. Zapotrzebowanie na moc i en.'!$B$1:$T$38</definedName>
    <definedName name="_xlnm.Print_Area" localSheetId="15">'7. Obl. planowanego efektu eko.'!$A$1:$J$37</definedName>
    <definedName name="_xlnm.Print_Area" localSheetId="18">'9. Wymagania programowe '!$A$1:$I$26</definedName>
    <definedName name="_xlnm.Print_Area" localSheetId="2">'Spis zawartości'!$A$1:$H$18</definedName>
    <definedName name="_xlnm.Print_Area" localSheetId="4">'Strona tytułowa budynku'!$A$1:$G$38</definedName>
    <definedName name="_xlnm.Print_Area" localSheetId="5">'Strona tytułowa źródła'!$A$1:$G$39</definedName>
    <definedName name="_xlnm.Print_Area" localSheetId="3">'Wykaz audytów'!$A$1:$C$23</definedName>
    <definedName name="other_eligible_expense_category_0">'[1]część I,II,III'!$C$73:$I$73</definedName>
    <definedName name="other_eligible_expense_category_1">'[1]część I,II,III'!$C$74:$I$74</definedName>
    <definedName name="other_eligible_expense_category_2">'[1]część I,II,III'!$C$75:$I$75</definedName>
    <definedName name="other_eligible_expense_category_3">'[1]część I,II,III'!$C$76:$I$76</definedName>
    <definedName name="P_Podatek_4_5_1">'[1]Wniosek'!$P$141</definedName>
    <definedName name="pir1_actual_start_datevalue">'[1]część V'!$C$32</definedName>
    <definedName name="project_planned_completion_datevalue">'[1]Sumy_posrednie'!$B$6</definedName>
    <definedName name="project_planned_start">'[1]część I,II,III'!$C$36</definedName>
    <definedName name="project_planned_start_datevalue">'[1]Sumy_posrednie'!$B$5</definedName>
    <definedName name="report_period_end_month_datevalue">'[1]część V'!$D$34:$O$34</definedName>
    <definedName name="report_period_end_month_datevalue_0">'[1]część V'!$D$34</definedName>
    <definedName name="report_period_end_month_datevalue_1">'[1]część V'!$E$34</definedName>
    <definedName name="report_period_end_month_datevalue_10">'[1]część V'!$N$34</definedName>
    <definedName name="report_period_end_month_datevalue_2">'[1]część V'!$F$34</definedName>
    <definedName name="report_period_end_month_datevalue_3">'[1]część V'!$G$34</definedName>
    <definedName name="report_period_end_month_datevalue_4">'[1]część V'!$H$34</definedName>
    <definedName name="report_period_end_month_datevalue_5">'[1]część V'!$I$34</definedName>
    <definedName name="report_period_end_month_datevalue_6">'[1]część V'!$J$34</definedName>
    <definedName name="report_period_end_month_datevalue_7">'[1]część V'!$K$34</definedName>
    <definedName name="report_period_end_month_datevalue_8">'[1]część V'!$L$34</definedName>
    <definedName name="report_period_end_month_datevalue_9">'[1]część V'!$M$34</definedName>
    <definedName name="report_period_end_month_text">'[1]część V'!$D$16:$O$16</definedName>
    <definedName name="report_period_start_month_datevalue">'[1]część V'!$D$33:$O$33</definedName>
    <definedName name="report_period_start_month_datevalue_0">'[1]część V'!$D$33</definedName>
    <definedName name="report_period_start_month_datevalue_1">'[1]część V'!$E$33</definedName>
    <definedName name="report_period_start_month_datevalue_10">'[1]część V'!$N$33</definedName>
    <definedName name="report_period_start_month_datevalue_2">'[1]część V'!$F$33</definedName>
    <definedName name="report_period_start_month_datevalue_3">'[1]część V'!$G$33</definedName>
    <definedName name="report_period_start_month_datevalue_4">'[1]część V'!$H$33</definedName>
    <definedName name="report_period_start_month_datevalue_5">'[1]część V'!$I$33</definedName>
    <definedName name="report_period_start_month_datevalue_6">'[1]część V'!$J$33</definedName>
    <definedName name="report_period_start_month_datevalue_7">'[1]część V'!$K$33</definedName>
    <definedName name="report_period_start_month_datevalue_8">'[1]część V'!$L$33</definedName>
    <definedName name="report_period_start_month_datevalue_9">'[1]część V'!$M$33</definedName>
    <definedName name="Rocz_koszt_Kwal_2013">'[1]Sumy_posrednie'!$C$19</definedName>
    <definedName name="Rocz_koszt_Kwal_2014">'[1]Sumy_posrednie'!$C$20</definedName>
    <definedName name="Rocz_koszt_nieKwal_2013">'[1]Sumy_posrednie'!$C$33</definedName>
    <definedName name="Rocz_koszt_nieKwal_2014">'[1]Sumy_posrednie'!$C$34</definedName>
    <definedName name="Rocz_koszt_nieKwal_2015">'[1]Sumy_posrednie'!$C$35</definedName>
    <definedName name="Rocz_koszt_nieKwal_2016">'[1]Sumy_posrednie'!$C$36</definedName>
    <definedName name="Rocz_koszt_nieKwal_2017">'[1]Sumy_posrednie'!$C$37</definedName>
    <definedName name="Rocz_koszt_nieKwal_2018">'[1]Sumy_posrednie'!$C$38</definedName>
    <definedName name="Rocz_nieref_koszt_Kwal_2013">'[1]Sumy_posrednie'!$C$26</definedName>
    <definedName name="Rocz_nieref_koszt_Kwal_2014">'[1]Sumy_posrednie'!$C$27</definedName>
    <definedName name="Rocz_nieref_koszt_Kwal_2015">'[1]Sumy_posrednie'!$C$28</definedName>
    <definedName name="Rocz_nieref_koszt_Kwal_2016">'[1]Sumy_posrednie'!$C$29</definedName>
    <definedName name="Rocz_nieref_koszt_Kwal_2017">'[1]Sumy_posrednie'!$C$30</definedName>
    <definedName name="Rocz_nieref_koszt_Kwal_2018">'[1]Sumy_posrednie'!$C$31</definedName>
    <definedName name="sum_cost_breakdown_annual_total">'[1]część I,II,III'!$J$77</definedName>
    <definedName name="sum_eligible_expense_category_0">'[1]część I,II,III'!$J$65</definedName>
    <definedName name="sum_eligible_expense_category_1">'[1]część I,II,III'!$J$66</definedName>
    <definedName name="sum_eligible_expense_category_2">'[1]część I,II,III'!$J$67</definedName>
    <definedName name="sum_eligible_expense_category_3">'[1]część I,II,III'!$J$68</definedName>
    <definedName name="sum_eligible_expense_category_4">'[1]część I,II,III'!$J$69</definedName>
    <definedName name="sum_eligible_expense_category_6">'[1]część I,II,III'!$J$70</definedName>
    <definedName name="sum_eligible_expense_category_7">'[1]część I,II,III'!$J$71</definedName>
    <definedName name="sum_eligible_expense_category_8">'[1]część I,II,III'!$J$72</definedName>
    <definedName name="sum_non_el_ex">'[1]część I,II,III'!$J$84</definedName>
    <definedName name="sum_other_eligible_expense_category_0">'[1]część I,II,III'!$J$73</definedName>
    <definedName name="sum_other_eligible_expense_category_1">'[1]część I,II,III'!$J$74</definedName>
    <definedName name="sum_other_eligible_expense_category_2">'[1]część I,II,III'!$J$75</definedName>
    <definedName name="sum_total_eligible_expenses">'[1]część I,II,III'!$J$80</definedName>
    <definedName name="sum_total_project_cost">'[1]część I,II,III'!$J$85</definedName>
    <definedName name="total_eligible_expenses_2">'[1]część I,II,III'!$E$80</definedName>
    <definedName name="total_project_cost">'[1]część I,II,III'!$C$85:$I$85</definedName>
    <definedName name="Z_4702533F_4104_4A8B_A612_EB1AA37E2852_.wvu.PrintArea" localSheetId="8" hidden="1">'2. Ocena char. bud. po'!$A$1:$K$109</definedName>
    <definedName name="Z_4702533F_4104_4A8B_A612_EB1AA37E2852_.wvu.PrintArea" localSheetId="13" hidden="1">'5. Zapotrzebowanie na moc i en.'!$A$4:$R$41</definedName>
    <definedName name="Z_4702533F_4104_4A8B_A612_EB1AA37E2852_.wvu.PrintArea" localSheetId="1" hidden="1">'Inf. ogólne'!$A$1:$G$18</definedName>
    <definedName name="Z_4702533F_4104_4A8B_A612_EB1AA37E2852_.wvu.PrintArea" localSheetId="2" hidden="1">'Spis zawartości'!$A$1:$H$13</definedName>
    <definedName name="Z_4702533F_4104_4A8B_A612_EB1AA37E2852_.wvu.Rows" localSheetId="7" hidden="1">'1. Ocena char. bud. przed'!$215:$215</definedName>
    <definedName name="Z_4702533F_4104_4A8B_A612_EB1AA37E2852_.wvu.Rows" localSheetId="8" hidden="1">'2. Ocena char. bud. po'!$158:$158</definedName>
    <definedName name="Z_4702533F_4104_4A8B_A612_EB1AA37E2852_.wvu.Rows" localSheetId="13" hidden="1">'5. Zapotrzebowanie na moc i en.'!$28:$28,'5. Zapotrzebowanie na moc i en.'!$31:$31,'5. Zapotrzebowanie na moc i en.'!$40:$40</definedName>
    <definedName name="Z_C8D3ADBE_1DC8_41F6_91E5_D751EDAC156D_.wvu.PrintArea" localSheetId="8" hidden="1">'2. Ocena char. bud. po'!$A$1:$K$109</definedName>
    <definedName name="Z_C8D3ADBE_1DC8_41F6_91E5_D751EDAC156D_.wvu.PrintArea" localSheetId="13" hidden="1">'5. Zapotrzebowanie na moc i en.'!$A$4:$R$41</definedName>
    <definedName name="Z_C8D3ADBE_1DC8_41F6_91E5_D751EDAC156D_.wvu.PrintArea" localSheetId="1" hidden="1">'Inf. ogólne'!$A$1:$G$18</definedName>
    <definedName name="Z_C8D3ADBE_1DC8_41F6_91E5_D751EDAC156D_.wvu.PrintArea" localSheetId="2" hidden="1">'Spis zawartości'!$A$1:$H$13</definedName>
    <definedName name="Z_C8D3ADBE_1DC8_41F6_91E5_D751EDAC156D_.wvu.Rows" localSheetId="7" hidden="1">'1. Ocena char. bud. przed'!$215:$215</definedName>
    <definedName name="Z_C8D3ADBE_1DC8_41F6_91E5_D751EDAC156D_.wvu.Rows" localSheetId="8" hidden="1">'2. Ocena char. bud. po'!$158:$158</definedName>
    <definedName name="Z_C8D3ADBE_1DC8_41F6_91E5_D751EDAC156D_.wvu.Rows" localSheetId="13" hidden="1">'5. Zapotrzebowanie na moc i en.'!$28:$28,'5. Zapotrzebowanie na moc i en.'!$31:$31,'5. Zapotrzebowanie na moc i en.'!$40:$40</definedName>
    <definedName name="Z_EA9C586C_6490_4376_8545_D93F3F302A58_.wvu.PrintArea" localSheetId="8" hidden="1">'2. Ocena char. bud. po'!$A$1:$K$109</definedName>
    <definedName name="Z_EA9C586C_6490_4376_8545_D93F3F302A58_.wvu.PrintArea" localSheetId="13" hidden="1">'5. Zapotrzebowanie na moc i en.'!$A$4:$R$41</definedName>
    <definedName name="Z_EA9C586C_6490_4376_8545_D93F3F302A58_.wvu.PrintArea" localSheetId="1" hidden="1">'Inf. ogólne'!$A$1:$G$18</definedName>
    <definedName name="Z_EA9C586C_6490_4376_8545_D93F3F302A58_.wvu.PrintArea" localSheetId="2" hidden="1">'Spis zawartości'!$A$1:$H$13</definedName>
    <definedName name="Z_EA9C586C_6490_4376_8545_D93F3F302A58_.wvu.Rows" localSheetId="7" hidden="1">'1. Ocena char. bud. przed'!$215:$215</definedName>
    <definedName name="Z_EA9C586C_6490_4376_8545_D93F3F302A58_.wvu.Rows" localSheetId="8" hidden="1">'2. Ocena char. bud. po'!$158:$158</definedName>
    <definedName name="Z_EA9C586C_6490_4376_8545_D93F3F302A58_.wvu.Rows" localSheetId="13" hidden="1">'5. Zapotrzebowanie na moc i en.'!$28:$28,'5. Zapotrzebowanie na moc i en.'!$31:$31,'5. Zapotrzebowanie na moc i en.'!$40:$40</definedName>
    <definedName name="Z_F221F33E_0E1C_4976_B177_E2EB9B60E99A_.wvu.PrintArea" localSheetId="8" hidden="1">'2. Ocena char. bud. po'!$A$1:$K$109</definedName>
    <definedName name="Z_F221F33E_0E1C_4976_B177_E2EB9B60E99A_.wvu.PrintArea" localSheetId="13" hidden="1">'5. Zapotrzebowanie na moc i en.'!$A$4:$R$41</definedName>
    <definedName name="Z_F221F33E_0E1C_4976_B177_E2EB9B60E99A_.wvu.PrintArea" localSheetId="1" hidden="1">'Inf. ogólne'!$A$1:$G$18</definedName>
    <definedName name="Z_F221F33E_0E1C_4976_B177_E2EB9B60E99A_.wvu.PrintArea" localSheetId="2" hidden="1">'Spis zawartości'!$A$1:$H$13</definedName>
    <definedName name="Z_F221F33E_0E1C_4976_B177_E2EB9B60E99A_.wvu.Rows" localSheetId="7" hidden="1">'1. Ocena char. bud. przed'!$215:$215</definedName>
    <definedName name="Z_F221F33E_0E1C_4976_B177_E2EB9B60E99A_.wvu.Rows" localSheetId="8" hidden="1">'2. Ocena char. bud. po'!$158:$158</definedName>
    <definedName name="Z_F221F33E_0E1C_4976_B177_E2EB9B60E99A_.wvu.Rows" localSheetId="13" hidden="1">'5. Zapotrzebowanie na moc i en.'!$28:$28,'5. Zapotrzebowanie na moc i en.'!$31:$31,'5. Zapotrzebowanie na moc i en.'!$40:$40</definedName>
  </definedNames>
  <calcPr fullCalcOnLoad="1"/>
</workbook>
</file>

<file path=xl/sharedStrings.xml><?xml version="1.0" encoding="utf-8"?>
<sst xmlns="http://schemas.openxmlformats.org/spreadsheetml/2006/main" count="1480" uniqueCount="689">
  <si>
    <t>Lp.</t>
  </si>
  <si>
    <t>Obiekt</t>
  </si>
  <si>
    <t>STAN PO MODERNIZACJI</t>
  </si>
  <si>
    <t>STAN PRZED MODERNIZACJĄ</t>
  </si>
  <si>
    <t>1.</t>
  </si>
  <si>
    <t>2.</t>
  </si>
  <si>
    <t>Budynek  ……………..</t>
  </si>
  <si>
    <t>3.</t>
  </si>
  <si>
    <t>4.</t>
  </si>
  <si>
    <t>5.</t>
  </si>
  <si>
    <t>Moc elektryczna [kW]</t>
  </si>
  <si>
    <t>6.</t>
  </si>
  <si>
    <t>7.</t>
  </si>
  <si>
    <t>8.</t>
  </si>
  <si>
    <t>9.</t>
  </si>
  <si>
    <t>10.</t>
  </si>
  <si>
    <t>11.</t>
  </si>
  <si>
    <t>12.</t>
  </si>
  <si>
    <t>Zapotrzebowanie na energię końcową - ciepło [kWh/rok]</t>
  </si>
  <si>
    <t>Sporządzający ocenę:</t>
  </si>
  <si>
    <t xml:space="preserve">1. </t>
  </si>
  <si>
    <t xml:space="preserve">2. </t>
  </si>
  <si>
    <t xml:space="preserve">5. </t>
  </si>
  <si>
    <t>Budynek oceniany:</t>
  </si>
  <si>
    <t>Adres budynku</t>
  </si>
  <si>
    <t>Rok zakończenia budowy/rok oddania do użytkowania</t>
  </si>
  <si>
    <t>Rok budowy instalacji</t>
  </si>
  <si>
    <t>Budynek zabytkowy pod ochroną konserwatora zabytków</t>
  </si>
  <si>
    <t xml:space="preserve">Uwaga: </t>
  </si>
  <si>
    <t>charakterystyka energetyczna określana jest dla warunków klimatycznych odniesienia – stacja</t>
  </si>
  <si>
    <t xml:space="preserve"> oraz dla normalnych warunków eksploatacji budynku podanych na str 2.</t>
  </si>
  <si>
    <r>
      <rPr>
        <vertAlign val="superscript"/>
        <sz val="8"/>
        <color indexed="8"/>
        <rFont val="Times New Roman"/>
        <family val="1"/>
      </rPr>
      <t>2</t>
    </r>
    <r>
      <rPr>
        <sz val="8"/>
        <color indexed="8"/>
        <rFont val="Times New Roman"/>
        <family val="1"/>
      </rPr>
      <t xml:space="preserve">  niepotrzebne skreślić</t>
    </r>
  </si>
  <si>
    <r>
      <t>Właściciel/ władający</t>
    </r>
    <r>
      <rPr>
        <vertAlign val="superscript"/>
        <sz val="11"/>
        <color indexed="8"/>
        <rFont val="Times New Roman"/>
        <family val="1"/>
      </rPr>
      <t>2</t>
    </r>
    <r>
      <rPr>
        <sz val="11"/>
        <color indexed="8"/>
        <rFont val="Times New Roman"/>
        <family val="1"/>
      </rPr>
      <t xml:space="preserve"> budynkiem</t>
    </r>
  </si>
  <si>
    <r>
      <t>Przeznaczenie budynku użyteczności publicznej (wykonywane zadania publiczne)</t>
    </r>
    <r>
      <rPr>
        <vertAlign val="superscript"/>
        <sz val="11"/>
        <color indexed="8"/>
        <rFont val="Times New Roman"/>
        <family val="1"/>
      </rPr>
      <t>2</t>
    </r>
  </si>
  <si>
    <r>
      <t>TAK/NIE</t>
    </r>
    <r>
      <rPr>
        <vertAlign val="superscript"/>
        <sz val="11"/>
        <color indexed="8"/>
        <rFont val="Times New Roman"/>
        <family val="1"/>
      </rPr>
      <t>2</t>
    </r>
  </si>
  <si>
    <t>chłodzenie</t>
  </si>
  <si>
    <t>oświetlenie wbudowane</t>
  </si>
  <si>
    <t>suma</t>
  </si>
  <si>
    <t>Gaz ziemny</t>
  </si>
  <si>
    <t>udział [%]</t>
  </si>
  <si>
    <t>Charakterystyka techniczno-użytkowa budynku przed modernizacją</t>
  </si>
  <si>
    <t>Liczba kondygnacji</t>
  </si>
  <si>
    <t>Wysokość kondygnacji</t>
  </si>
  <si>
    <t>Rodzaj konstrukcji budynku</t>
  </si>
  <si>
    <t>Liczba użytkowników</t>
  </si>
  <si>
    <t>Osłona budynku:</t>
  </si>
  <si>
    <t>Parametry sprawności energetycznej:</t>
  </si>
  <si>
    <t>Instalacja wentylacji</t>
  </si>
  <si>
    <t>Instalacja chłodzenia</t>
  </si>
  <si>
    <t>Średni europejski współczynnik efektywności ESEER</t>
  </si>
  <si>
    <t>przegrody budowlane</t>
  </si>
  <si>
    <t>opis
(materiał, gruość, izolacja)</t>
  </si>
  <si>
    <t>Opis:</t>
  </si>
  <si>
    <t>Sprawności składowe systemu ogrzewania:</t>
  </si>
  <si>
    <t>Sprawności składowe systemu chłodzenia:</t>
  </si>
  <si>
    <t>Sprawności składowe systemu wytwarzania c.w.u.:</t>
  </si>
  <si>
    <r>
      <t>Nominalne temperatury eksploatacyjne: zima, lato [</t>
    </r>
    <r>
      <rPr>
        <vertAlign val="superscript"/>
        <sz val="11"/>
        <color indexed="8"/>
        <rFont val="Times New Roman"/>
        <family val="1"/>
      </rPr>
      <t>o</t>
    </r>
    <r>
      <rPr>
        <sz val="11"/>
        <color indexed="8"/>
        <rFont val="Times New Roman"/>
        <family val="1"/>
      </rPr>
      <t>C]</t>
    </r>
  </si>
  <si>
    <r>
      <t>Kubatura budynku [m</t>
    </r>
    <r>
      <rPr>
        <vertAlign val="superscript"/>
        <sz val="11"/>
        <color indexed="8"/>
        <rFont val="Times New Roman"/>
        <family val="1"/>
      </rPr>
      <t>3</t>
    </r>
    <r>
      <rPr>
        <sz val="11"/>
        <color indexed="8"/>
        <rFont val="Times New Roman"/>
        <family val="1"/>
      </rPr>
      <t>]</t>
    </r>
  </si>
  <si>
    <r>
      <t>regulacji i wykorzystania η</t>
    </r>
    <r>
      <rPr>
        <vertAlign val="subscript"/>
        <sz val="11"/>
        <rFont val="Times New Roman"/>
        <family val="1"/>
      </rPr>
      <t xml:space="preserve">H,e </t>
    </r>
  </si>
  <si>
    <r>
      <t>akumulacji  η</t>
    </r>
    <r>
      <rPr>
        <vertAlign val="subscript"/>
        <sz val="11"/>
        <rFont val="Times New Roman"/>
        <family val="1"/>
      </rPr>
      <t xml:space="preserve">H,s </t>
    </r>
  </si>
  <si>
    <r>
      <t>całkowita sprawność η</t>
    </r>
    <r>
      <rPr>
        <vertAlign val="subscript"/>
        <sz val="11"/>
        <rFont val="Times New Roman"/>
        <family val="1"/>
      </rPr>
      <t xml:space="preserve">H,tot </t>
    </r>
  </si>
  <si>
    <r>
      <t>transportu η</t>
    </r>
    <r>
      <rPr>
        <vertAlign val="subscript"/>
        <sz val="11"/>
        <rFont val="Times New Roman"/>
        <family val="1"/>
      </rPr>
      <t>C,d</t>
    </r>
  </si>
  <si>
    <r>
      <t>akumulacji  η</t>
    </r>
    <r>
      <rPr>
        <vertAlign val="subscript"/>
        <sz val="11"/>
        <rFont val="Times New Roman"/>
        <family val="1"/>
      </rPr>
      <t>C,s</t>
    </r>
  </si>
  <si>
    <r>
      <t>regulacji η</t>
    </r>
    <r>
      <rPr>
        <vertAlign val="subscript"/>
        <sz val="11"/>
        <rFont val="Times New Roman"/>
        <family val="1"/>
      </rPr>
      <t>C,e</t>
    </r>
  </si>
  <si>
    <r>
      <t>całowita sprawność η</t>
    </r>
    <r>
      <rPr>
        <vertAlign val="subscript"/>
        <sz val="11"/>
        <rFont val="Times New Roman"/>
        <family val="1"/>
      </rPr>
      <t>C,tot</t>
    </r>
  </si>
  <si>
    <r>
      <t>akumulacji  η</t>
    </r>
    <r>
      <rPr>
        <vertAlign val="subscript"/>
        <sz val="11"/>
        <rFont val="Times New Roman"/>
        <family val="1"/>
      </rPr>
      <t xml:space="preserve">w,s </t>
    </r>
  </si>
  <si>
    <r>
      <t>całkowita sprawność η</t>
    </r>
    <r>
      <rPr>
        <vertAlign val="subscript"/>
        <sz val="11"/>
        <rFont val="Times New Roman"/>
        <family val="1"/>
      </rPr>
      <t xml:space="preserve">w,tot </t>
    </r>
  </si>
  <si>
    <t>Nośnik energii</t>
  </si>
  <si>
    <t>Obliczeniowe zapotrzebowanie na energię budynku przed modernizacją</t>
  </si>
  <si>
    <t>ogrzewanie + wentylacja</t>
  </si>
  <si>
    <r>
      <t xml:space="preserve">U       </t>
    </r>
    <r>
      <rPr>
        <sz val="10"/>
        <rFont val="Times New Roman"/>
        <family val="1"/>
      </rPr>
      <t>[W/(m</t>
    </r>
    <r>
      <rPr>
        <vertAlign val="superscript"/>
        <sz val="10"/>
        <rFont val="Times New Roman"/>
        <family val="1"/>
      </rPr>
      <t>2</t>
    </r>
    <r>
      <rPr>
        <sz val="10"/>
        <rFont val="Times New Roman"/>
        <family val="1"/>
      </rPr>
      <t>*K)]</t>
    </r>
  </si>
  <si>
    <t>Olej opałowy</t>
  </si>
  <si>
    <t>Gaz płynny</t>
  </si>
  <si>
    <t>Węgiel kamienny</t>
  </si>
  <si>
    <t>Węgiel brunatny</t>
  </si>
  <si>
    <t xml:space="preserve">  Biomasa </t>
  </si>
  <si>
    <t>Inny (podać jaki)
 ………………</t>
  </si>
  <si>
    <t xml:space="preserve">Energia elektryczna na potrzeby budynku z sieci elektroenergetycznej </t>
  </si>
  <si>
    <t>ciepła woda użytkowa</t>
  </si>
  <si>
    <r>
      <t>energia</t>
    </r>
    <r>
      <rPr>
        <b/>
        <vertAlign val="superscript"/>
        <sz val="10"/>
        <rFont val="Times New Roman"/>
        <family val="1"/>
      </rPr>
      <t>4</t>
    </r>
  </si>
  <si>
    <t>Podział zapotrzebowania energii</t>
  </si>
  <si>
    <r>
      <t>1</t>
    </r>
    <r>
      <rPr>
        <sz val="8"/>
        <color indexed="8"/>
        <rFont val="Times New Roman"/>
        <family val="1"/>
      </rPr>
      <t xml:space="preserve"> podać pełną nazwę budynku </t>
    </r>
  </si>
  <si>
    <t>UWAGI w sprawie możliwości zmniejszenia zapotrzebowania na energię końcową</t>
  </si>
  <si>
    <t>Objaśnienia</t>
  </si>
  <si>
    <t xml:space="preserve">Zapotrzebowanie na energię w ocenie charakterystyki energetycznej jest wyrażane poprzez roczne zapotrzebowanie na nieodnawialną energię pierwotną i poprzez zapotrzebowanie na energię końcową, jako suma potrzeb dla ogrzewania, ciepłej wody, wentylacji, chłodzenia, oświetlenia wbudowanego i energii pomocniczej. Wartości te są wyznaczone obliczeniowo na podstawie jednolitej metodologii. Dane do obliczeń określa się na podstawie inwentaryzacji techniczno – budowlanej budynku istniejącego i przyjmuje się standardowe warunki brzegowe (np. standardowe warunki klimatyczne, zdefiniowany sposób eksploatacji, standardową temperaturę wewnętrzną i wewnętrzne zyski ciepła itp.). Z uwagi na standardowe warunki brzegowe, uzyskane wartości zużycia energii nie pozwalają wnioskować o rzeczywistym zużyciu energii budynku.  </t>
  </si>
  <si>
    <t>1. Zapotrzebowanie na energię</t>
  </si>
  <si>
    <t>2. Zapotrzebowanie na nieodnawialną energię pierwotną</t>
  </si>
  <si>
    <t>Imie i nazwisko:</t>
  </si>
  <si>
    <t>Data:</t>
  </si>
  <si>
    <t>Pieczątka i podpis:</t>
  </si>
  <si>
    <t>1. Możliwe zmiany w zakresie osłony zewnętrznej budynku</t>
  </si>
  <si>
    <t>2. Możliwe zmiany w zakresie techniki instalacyjnej i źródeł energii</t>
  </si>
  <si>
    <t>3. Możliwe zmiany w zakresie oświetlenia wbudowanego.</t>
  </si>
  <si>
    <t>4. Możliwe zmiany ograniczające zapotrzebowanie na energię końcową w czasie eksploatacji budynku</t>
  </si>
  <si>
    <t>5. Możliwe zmiany ograniczające zapotrzebowanie na energię końcową związane z korzystaniem z ciepłej wody użytkowej</t>
  </si>
  <si>
    <t>13.</t>
  </si>
  <si>
    <t xml:space="preserve">Biomasa </t>
  </si>
  <si>
    <t xml:space="preserve">Węgiel brunatny </t>
  </si>
  <si>
    <t xml:space="preserve">Węgiel kamienny </t>
  </si>
  <si>
    <t xml:space="preserve">Gaz ziemny </t>
  </si>
  <si>
    <t xml:space="preserve">Olej opałowy </t>
  </si>
  <si>
    <t>kW</t>
  </si>
  <si>
    <t>Obliczeniowe zapotrzebowanie na energię budynku po  modernizacji</t>
  </si>
  <si>
    <r>
      <t>Ciepło sieciowe</t>
    </r>
    <r>
      <rPr>
        <vertAlign val="superscript"/>
        <sz val="10"/>
        <rFont val="Times New Roman"/>
        <family val="1"/>
      </rPr>
      <t>2</t>
    </r>
    <r>
      <rPr>
        <sz val="10"/>
        <rFont val="Times New Roman"/>
        <family val="1"/>
      </rPr>
      <t xml:space="preserve">
……………….
</t>
    </r>
  </si>
  <si>
    <t>Inwentaryzacja techniczno-budowlana budynku</t>
  </si>
  <si>
    <t>Ocena aktualnego stanu technicznego elementów konstrukcyjnych</t>
  </si>
  <si>
    <t>Ocena stanu istniejącego:</t>
  </si>
  <si>
    <r>
      <t>Powierzchnia użytkowa części mieszkalnej lub na potrzeby prowadzenia działalności gospodarczej konkurencyjnej</t>
    </r>
    <r>
      <rPr>
        <vertAlign val="superscript"/>
        <sz val="11"/>
        <color indexed="8"/>
        <rFont val="Times New Roman"/>
        <family val="1"/>
      </rPr>
      <t>3</t>
    </r>
    <r>
      <rPr>
        <sz val="11"/>
        <color indexed="8"/>
        <rFont val="Times New Roman"/>
        <family val="1"/>
      </rPr>
      <t xml:space="preserve"> (m</t>
    </r>
    <r>
      <rPr>
        <vertAlign val="superscript"/>
        <sz val="11"/>
        <color indexed="8"/>
        <rFont val="Times New Roman"/>
        <family val="1"/>
      </rPr>
      <t>2</t>
    </r>
    <r>
      <rPr>
        <sz val="11"/>
        <color indexed="8"/>
        <rFont val="Times New Roman"/>
        <family val="1"/>
      </rPr>
      <t>)</t>
    </r>
  </si>
  <si>
    <r>
      <t>Moc cieplna</t>
    </r>
    <r>
      <rPr>
        <b/>
        <vertAlign val="superscript"/>
        <sz val="12"/>
        <rFont val="Times New Roman"/>
        <family val="1"/>
      </rPr>
      <t>1</t>
    </r>
    <r>
      <rPr>
        <b/>
        <sz val="12"/>
        <rFont val="Times New Roman"/>
        <family val="1"/>
      </rPr>
      <t xml:space="preserve"> [kW]</t>
    </r>
  </si>
  <si>
    <r>
      <t xml:space="preserve">Moc cieplna </t>
    </r>
    <r>
      <rPr>
        <b/>
        <vertAlign val="superscript"/>
        <sz val="12"/>
        <rFont val="Times New Roman"/>
        <family val="1"/>
      </rPr>
      <t>1</t>
    </r>
    <r>
      <rPr>
        <b/>
        <sz val="12"/>
        <rFont val="Times New Roman"/>
        <family val="1"/>
      </rPr>
      <t xml:space="preserve"> [kW]</t>
    </r>
  </si>
  <si>
    <r>
      <t>5</t>
    </r>
    <r>
      <rPr>
        <sz val="8"/>
        <color indexed="8"/>
        <rFont val="Times New Roman"/>
        <family val="1"/>
      </rPr>
      <t xml:space="preserve"> sumaryczna energia pomocnicza dla systemów: ogrzewania, c.w.u., wentylacji oraz w przypadku gdy dotyczy chłodzenia</t>
    </r>
  </si>
  <si>
    <r>
      <rPr>
        <vertAlign val="superscript"/>
        <sz val="8"/>
        <color indexed="8"/>
        <rFont val="Times New Roman"/>
        <family val="1"/>
      </rPr>
      <t>6</t>
    </r>
    <r>
      <rPr>
        <sz val="8"/>
        <color indexed="8"/>
        <rFont val="Times New Roman"/>
        <family val="1"/>
      </rPr>
      <t xml:space="preserve"> z ciepłowni/ elektrociepłowni, podać rodzaj ciepłowni/ elektrociepłowni – np. ciepłownia węglowa,  w przypadku gdy operator ciepłowni/elektrociepłowni podaje informację o wskaźniku nieodnawialnej energii pierwotnej na ciepło - załączyć odpowiedni dokument</t>
    </r>
  </si>
  <si>
    <t>energia5</t>
  </si>
  <si>
    <r>
      <t>energia</t>
    </r>
    <r>
      <rPr>
        <b/>
        <vertAlign val="superscript"/>
        <sz val="10"/>
        <rFont val="Times New Roman"/>
        <family val="1"/>
      </rPr>
      <t>5</t>
    </r>
  </si>
  <si>
    <r>
      <t>Ciepło sieciowe</t>
    </r>
    <r>
      <rPr>
        <vertAlign val="superscript"/>
        <sz val="10"/>
        <rFont val="Times New Roman"/>
        <family val="1"/>
      </rPr>
      <t>6</t>
    </r>
    <r>
      <rPr>
        <sz val="10"/>
        <rFont val="Times New Roman"/>
        <family val="1"/>
      </rPr>
      <t xml:space="preserve">
……………….
</t>
    </r>
  </si>
  <si>
    <r>
      <t>transportu η</t>
    </r>
    <r>
      <rPr>
        <vertAlign val="subscript"/>
        <sz val="11"/>
        <rFont val="Times New Roman"/>
        <family val="1"/>
      </rPr>
      <t xml:space="preserve">H,d </t>
    </r>
  </si>
  <si>
    <r>
      <t>wytworzania η</t>
    </r>
    <r>
      <rPr>
        <vertAlign val="subscript"/>
        <sz val="11"/>
        <rFont val="Times New Roman"/>
        <family val="1"/>
      </rPr>
      <t xml:space="preserve">H,g </t>
    </r>
    <r>
      <rPr>
        <sz val="11"/>
        <rFont val="Times New Roman"/>
        <family val="1"/>
      </rPr>
      <t xml:space="preserve"> </t>
    </r>
  </si>
  <si>
    <r>
      <t>wytworzania η</t>
    </r>
    <r>
      <rPr>
        <vertAlign val="subscript"/>
        <sz val="11"/>
        <rFont val="Times New Roman"/>
        <family val="1"/>
      </rPr>
      <t xml:space="preserve">w,g </t>
    </r>
    <r>
      <rPr>
        <sz val="11"/>
        <rFont val="Times New Roman"/>
        <family val="1"/>
      </rPr>
      <t xml:space="preserve"> </t>
    </r>
  </si>
  <si>
    <r>
      <t>transportu η</t>
    </r>
    <r>
      <rPr>
        <vertAlign val="subscript"/>
        <sz val="11"/>
        <rFont val="Times New Roman"/>
        <family val="1"/>
      </rPr>
      <t xml:space="preserve">w,d </t>
    </r>
  </si>
  <si>
    <t>średnie sezonowa sprawność wykorzystania</t>
  </si>
  <si>
    <t>opis
(materiał, grubość, izolacja)</t>
  </si>
  <si>
    <t xml:space="preserve"> przegrody budowlane poddane modernizacji</t>
  </si>
  <si>
    <t>Instalacja c.o. i źródło ciepła zasilające instalację c.o.</t>
  </si>
  <si>
    <t>Instalacja przygotowania ciepłej wody i źródło ciepła zasilające instalację c.w.u.</t>
  </si>
  <si>
    <t xml:space="preserve">Instalacja oświetlenia wbudowanego, źródło energii elektrycznej </t>
  </si>
  <si>
    <t>Instalacja oświetlenia wbudowanego, źródło energii elektrycznej</t>
  </si>
  <si>
    <r>
      <t>Całkowita powierzchnia użytkowa (m</t>
    </r>
    <r>
      <rPr>
        <vertAlign val="superscript"/>
        <sz val="11"/>
        <color indexed="8"/>
        <rFont val="Times New Roman"/>
        <family val="1"/>
      </rPr>
      <t>2</t>
    </r>
    <r>
      <rPr>
        <sz val="11"/>
        <color indexed="8"/>
        <rFont val="Times New Roman"/>
        <family val="1"/>
      </rPr>
      <t>)</t>
    </r>
  </si>
  <si>
    <r>
      <t>Całkowita powierzchnia użytkowa o regulowanej temperaturze (Af) (m</t>
    </r>
    <r>
      <rPr>
        <vertAlign val="superscript"/>
        <sz val="11"/>
        <color indexed="8"/>
        <rFont val="Times New Roman"/>
        <family val="1"/>
      </rPr>
      <t>2</t>
    </r>
    <r>
      <rPr>
        <sz val="11"/>
        <color indexed="8"/>
        <rFont val="Times New Roman"/>
        <family val="1"/>
      </rPr>
      <t>)</t>
    </r>
  </si>
  <si>
    <t>Energia elektryczna wyprodukowana w miejscu, zużyta na potrzeby budynku (podawać ze znakiem minus)</t>
  </si>
  <si>
    <r>
      <t>Zapotrzebowanie na nieodnawialną energię pierwotną określa efektywność całkowitą budynku. Uwzględnia ona obok energii końcowej, dodatkowe nakłady nieodnawialnej energii pierwotnej na dostarczenie do granicy budynku każdego wykorzystanego nośnika energii (np. oleju opałowego, gazu, energii elektrycznej, energii odnawialnych itp.). Uzyskane małe wartości wskazują na nieznaczne zapotrzebowanie i tym samym wysoką efektywność i użytkowanie energii chroniące zasoby i środowisko (poprzez zmniejszenie  emisji CO</t>
    </r>
    <r>
      <rPr>
        <vertAlign val="subscript"/>
        <sz val="10"/>
        <rFont val="Times New Roman"/>
        <family val="1"/>
      </rPr>
      <t>2</t>
    </r>
    <r>
      <rPr>
        <sz val="10"/>
        <rFont val="Times New Roman"/>
        <family val="1"/>
      </rPr>
      <t xml:space="preserve"> budynku).</t>
    </r>
  </si>
  <si>
    <t>Sposób sporządzenia audytu energetycznego</t>
  </si>
  <si>
    <t>Zawartość dokumentacji Audytu Energetycznego</t>
  </si>
  <si>
    <t>1. Dane identyfikacyjne budynku</t>
  </si>
  <si>
    <t>1.1 Rodzaj budynku</t>
  </si>
  <si>
    <t>1.2 Rok budowy</t>
  </si>
  <si>
    <t>1.4 Adres budynku</t>
  </si>
  <si>
    <t>kod        miejscowość</t>
  </si>
  <si>
    <t>ul.                                                            nr</t>
  </si>
  <si>
    <t>tel.                          Fax</t>
  </si>
  <si>
    <t>kod                  miejscowość</t>
  </si>
  <si>
    <t>powiat                    województwo</t>
  </si>
  <si>
    <t>Nazwa                                 Nr</t>
  </si>
  <si>
    <t>Imię i nazwisko</t>
  </si>
  <si>
    <t>Zakres udziału w opracowaniu audytu energetycznego lub audytu remontowego</t>
  </si>
  <si>
    <t>5. Miejscowość                                                                        data wykonania opracowania</t>
  </si>
  <si>
    <t>6. Spis treści:</t>
  </si>
  <si>
    <t>strona</t>
  </si>
  <si>
    <t>1. Dane identyfikacyjne źródła ciepła</t>
  </si>
  <si>
    <t>1.1 Nazwa źródła ciepła</t>
  </si>
  <si>
    <t>1. Dane identyfikacyjne lokalnej sieci ciepłowniczej</t>
  </si>
  <si>
    <t>Informacje ogólne</t>
  </si>
  <si>
    <t>oraz:</t>
  </si>
  <si>
    <t>Audyt energetyczny w formie elektronicznej powinien być tożsamy z wersją pisemną i zapisany w wersji tylko do odczytu, uniemożliwiający edycję.</t>
  </si>
  <si>
    <t>- Ustawy z dnia 7 lipca 1994r. Prawo budowlane (t.j. D.U. z 2013r., poz. 1409, z 2014r., poz. 40, z 2014r., poz. 768, poz. 822, poz. 1133, poz. 1200, z 2015r., poz. 200, poz. 443, poz. 528, poz. 774).</t>
  </si>
  <si>
    <t>- Rozporządzenia Ministra Infrastruktury z dnia 17 marca 2009r. w sprawie szczegółowego zakresy zakresu i form audytu energetycznego oraz części audytu remontowego, wzorów kart audytów, a także algorytmu oceny opłacalności przedsięwzięcia termomodernizacyjnego (D.U. z 2009 r. poz. 346)</t>
  </si>
  <si>
    <t>- Rozporządzenia Ministra Infrastruktury i Rozwoju z dnia 3 września 2015r. zmieniające rozporządzenie w sprawie szczegółowego zakresy zakresu i form audytu energetycznego oraz części audytu remontowego, wzorów kart audytów, a także algorytmu oceny opłacalności przedsięwzięcia termomodernizacyjnego (D.U. z dnia 13 paćdziernika 2015 r. poz. 1606)</t>
  </si>
  <si>
    <t>-  Rozporządzenia Ministra Infrastruktury i Rozwoju z dnia 27 lutego 2015 r. w sprawie metodologii wyznaczania charakterystyki energetycznej budynku lub części budynku oraz świadectw charakterystyki energetycznej budynków (Dz. U. z 18 marca 2015 r. poz. 376).</t>
  </si>
  <si>
    <t xml:space="preserve">ul.                                     Nr    </t>
  </si>
  <si>
    <t>1.3 Inwestor (nazwa, adres do korespondencji)</t>
  </si>
  <si>
    <r>
      <t>2. Nazwa, adres i numer REGON podmiotu wykonującego audyt:</t>
    </r>
    <r>
      <rPr>
        <vertAlign val="superscript"/>
        <sz val="11"/>
        <color indexed="8"/>
        <rFont val="Czcionka tekstu podstawowego"/>
        <family val="0"/>
      </rPr>
      <t>/*</t>
    </r>
  </si>
  <si>
    <r>
      <rPr>
        <vertAlign val="superscript"/>
        <sz val="11"/>
        <color indexed="8"/>
        <rFont val="Czcionka tekstu podstawowego"/>
        <family val="0"/>
      </rPr>
      <t>/*</t>
    </r>
    <r>
      <rPr>
        <sz val="11"/>
        <color theme="1"/>
        <rFont val="Czcionka tekstu podstawowego"/>
        <family val="2"/>
      </rPr>
      <t>o ile dotyczy</t>
    </r>
  </si>
  <si>
    <t xml:space="preserve">Zakres udziału w opracowaniu audytu </t>
  </si>
  <si>
    <r>
      <t>4. Współautorzy audytu: imiona, nazwiska, zakres prac:</t>
    </r>
    <r>
      <rPr>
        <vertAlign val="superscript"/>
        <sz val="11"/>
        <color indexed="8"/>
        <rFont val="Czcionka tekstu podstawowego"/>
        <family val="0"/>
      </rPr>
      <t>/*</t>
    </r>
  </si>
  <si>
    <r>
      <t>3. Imię i nazwisko, adres audytora (audytora koordynującego wykonanie audytu</t>
    </r>
    <r>
      <rPr>
        <vertAlign val="superscript"/>
        <sz val="11"/>
        <color indexed="8"/>
        <rFont val="Czcionka tekstu podstawowego"/>
        <family val="0"/>
      </rPr>
      <t>/*</t>
    </r>
    <r>
      <rPr>
        <sz val="11"/>
        <color theme="1"/>
        <rFont val="Czcionka tekstu podstawowego"/>
        <family val="2"/>
      </rPr>
      <t>), posiadane kwalifikacje, podpis:</t>
    </r>
  </si>
  <si>
    <t>Kontakt:  telefon:                                                                           email:</t>
  </si>
  <si>
    <t>1.3 Inwestor, adres do korespondencji)</t>
  </si>
  <si>
    <t xml:space="preserve">ul.                                        Nr    </t>
  </si>
  <si>
    <t xml:space="preserve">ul.                                      Nr    </t>
  </si>
  <si>
    <r>
      <t>3</t>
    </r>
    <r>
      <rPr>
        <sz val="8"/>
        <color indexed="8"/>
        <rFont val="Times New Roman"/>
        <family val="1"/>
      </rPr>
      <t xml:space="preserve"> o tym czy działalność gospodarcza jest czy nie jest konkurencyjna informuje Inwestor/ Wnioskodawca Projektu (właściciel/władający budynkiem) na podstawie Podręcznika – pomocy dla wnioskodawcy - w oparciu o obowiązujące przepisy pomocy publicznej</t>
    </r>
  </si>
  <si>
    <t>/** Wymiana źródła ciepła kwalifikuje się do wsparcia pod warunkiem zapewnienia znacznej redukcji CO2 w odniesieniu do istniejących instalacji (o co najmniej 30% w przypadku zmiany spalanego paliwa). Ze względu na to, że inwestycje w tym zakresie mają długotrwały charakter, powinny być zgodne z właściwymi przepisami unijnymi. Wspierane urządzenia do ogrzewania powinny od początku okresu programowania charakteryzować się obowiązującym od końca 2020r. minimalnym poziomem efektywności energetycznej i normami emisji zanieczyszczeń, które zostały określone w środkach wykonawczych do dyrektywy 2009/125/WE z dnia 21 października 2009 r. ustanawiającej gólne zasady ustalania wymogów dotyczących ekoprojektu dla produktów związanych z energią</t>
  </si>
  <si>
    <r>
      <t xml:space="preserve">4 </t>
    </r>
    <r>
      <rPr>
        <sz val="8"/>
        <color indexed="8"/>
        <rFont val="Times New Roman"/>
        <family val="1"/>
      </rPr>
      <t>Ilość energii obliczona zgodnie z Rozporządzeniem Ministra Infrastruktury i Rozwoju z dnia 27 lutego 2015 r. w sprawie metodologii wyznaczania charakterystyki energetycznej budynku lub części budynku oraz świadectw charakterystyki energetycznej budynków (Dz. U. z 18 marca 2015 r. poz. 376)</t>
    </r>
  </si>
  <si>
    <t>Charakterystyka techniczno-użytkowa budynku po modernizacji</t>
  </si>
  <si>
    <r>
      <t>EP</t>
    </r>
    <r>
      <rPr>
        <vertAlign val="subscript"/>
        <sz val="11"/>
        <color indexed="8"/>
        <rFont val="Times New Roman"/>
        <family val="1"/>
      </rPr>
      <t>max</t>
    </r>
  </si>
  <si>
    <r>
      <t>U</t>
    </r>
    <r>
      <rPr>
        <vertAlign val="subscript"/>
        <sz val="11"/>
        <rFont val="Times New Roman"/>
        <family val="1"/>
      </rPr>
      <t>max</t>
    </r>
    <r>
      <rPr>
        <sz val="11"/>
        <rFont val="Times New Roman"/>
        <family val="1"/>
      </rPr>
      <t xml:space="preserve"> </t>
    </r>
    <r>
      <rPr>
        <sz val="10"/>
        <rFont val="Times New Roman"/>
        <family val="1"/>
      </rPr>
      <t xml:space="preserve">
(zał. 5 wytyczne w sprawie metodologii)   [W/(m</t>
    </r>
    <r>
      <rPr>
        <vertAlign val="superscript"/>
        <sz val="10"/>
        <rFont val="Times New Roman"/>
        <family val="1"/>
      </rPr>
      <t>2</t>
    </r>
    <r>
      <rPr>
        <sz val="10"/>
        <rFont val="Times New Roman"/>
        <family val="1"/>
      </rPr>
      <t>*K)] 
(Warunki techniczne, zał. Nr 2 do rozporządzenia - D.U. z 18 września 2015 poz. 1422)</t>
    </r>
  </si>
  <si>
    <r>
      <t>U</t>
    </r>
    <r>
      <rPr>
        <vertAlign val="subscript"/>
        <sz val="11"/>
        <rFont val="Times New Roman"/>
        <family val="1"/>
      </rPr>
      <t>max</t>
    </r>
    <r>
      <rPr>
        <sz val="11"/>
        <rFont val="Times New Roman"/>
        <family val="1"/>
      </rPr>
      <t xml:space="preserve"> </t>
    </r>
    <r>
      <rPr>
        <sz val="10"/>
        <rFont val="Times New Roman"/>
        <family val="1"/>
      </rPr>
      <t xml:space="preserve">
(zał. 5 wytyczne w sprawie metodologii)   [W/(m</t>
    </r>
    <r>
      <rPr>
        <vertAlign val="superscript"/>
        <sz val="10"/>
        <rFont val="Times New Roman"/>
        <family val="1"/>
      </rPr>
      <t>2</t>
    </r>
    <r>
      <rPr>
        <sz val="10"/>
        <rFont val="Times New Roman"/>
        <family val="1"/>
      </rPr>
      <t>*K)]
(Warunki techniczne, zał. Nr 2 do rozporządzenia - D.U. z 18 września 2015 poz. 1422)</t>
    </r>
  </si>
  <si>
    <t>1. Charakterystyka technologiczna</t>
  </si>
  <si>
    <t>Wyszczególnienie</t>
  </si>
  <si>
    <t>Stan przed termomodernizacją</t>
  </si>
  <si>
    <t>Stan po termomodernizacji</t>
  </si>
  <si>
    <t>Rodzaj i ilość paliwa</t>
  </si>
  <si>
    <t>Typ kotłów (urządzeń)</t>
  </si>
  <si>
    <t>2. Charakterystyka energetyczna</t>
  </si>
  <si>
    <t xml:space="preserve">Moc zainstalowana </t>
  </si>
  <si>
    <t xml:space="preserve"> [kW]</t>
  </si>
  <si>
    <t xml:space="preserve"> a. stałe                 </t>
  </si>
  <si>
    <t xml:space="preserve"> b. ciekłe   </t>
  </si>
  <si>
    <t xml:space="preserve"> c. gazowe              </t>
  </si>
  <si>
    <r>
      <t>[Nm</t>
    </r>
    <r>
      <rPr>
        <vertAlign val="superscript"/>
        <sz val="11"/>
        <color indexed="8"/>
        <rFont val="Czcionka tekstu podstawowego"/>
        <family val="0"/>
      </rPr>
      <t>3</t>
    </r>
    <r>
      <rPr>
        <sz val="11"/>
        <color theme="1"/>
        <rFont val="Czcionka tekstu podstawowego"/>
        <family val="2"/>
      </rPr>
      <t>/rok]</t>
    </r>
  </si>
  <si>
    <t xml:space="preserve">Zapotrzebowanie na moc cieplną odbiorców  </t>
  </si>
  <si>
    <t xml:space="preserve">Obliczeniowe zużycie energii na ogrzewanie i ciepłej wody użytkowej odbiorców  </t>
  </si>
  <si>
    <t>Ilość wytwarzanego ciepła</t>
  </si>
  <si>
    <t>Sprawność eksploatacyjna</t>
  </si>
  <si>
    <t xml:space="preserve">Zużycie energii pierwotnej </t>
  </si>
  <si>
    <t>[GJ/rok]</t>
  </si>
  <si>
    <t>[%]</t>
  </si>
  <si>
    <t>1. Charakterystyka konstrukcyjna</t>
  </si>
  <si>
    <t>Ogólna długość sieci</t>
  </si>
  <si>
    <t>[m]</t>
  </si>
  <si>
    <t>Zakres średnic</t>
  </si>
  <si>
    <t>[mm]</t>
  </si>
  <si>
    <t>Temperatury obliczeniowe</t>
  </si>
  <si>
    <r>
      <t>[</t>
    </r>
    <r>
      <rPr>
        <vertAlign val="superscript"/>
        <sz val="11"/>
        <color indexed="8"/>
        <rFont val="Czcionka tekstu podstawowego"/>
        <family val="0"/>
      </rPr>
      <t>o</t>
    </r>
    <r>
      <rPr>
        <sz val="11"/>
        <color theme="1"/>
        <rFont val="Czcionka tekstu podstawowego"/>
        <family val="2"/>
      </rPr>
      <t>C]</t>
    </r>
  </si>
  <si>
    <t>Przepływ nominalny</t>
  </si>
  <si>
    <t>[t/h]</t>
  </si>
  <si>
    <t>Straty mocy cieplnej w warunkach obliczeniowych</t>
  </si>
  <si>
    <t>Całkowite straty ciepła</t>
  </si>
  <si>
    <t>Roczne zmniejszenie zużycia energii</t>
  </si>
  <si>
    <t>3. Efekty termomodernizacji</t>
  </si>
  <si>
    <t>3. Efekty modernizacji / wymiany źródła</t>
  </si>
  <si>
    <t>W tym oświetlenie [kWh/rok]</t>
  </si>
  <si>
    <t>Energia elektryczna ogółem  [kWh/rok]</t>
  </si>
  <si>
    <t>w tym oświetlenie [kWh/rok]</t>
  </si>
  <si>
    <t>Zapotrzebowanie na energię końcową - energia elektryczna</t>
  </si>
  <si>
    <t xml:space="preserve">Zapotrzebowanie na energię końcową - energia elektryczna </t>
  </si>
  <si>
    <t>Energia elektryczna ogółem [kWh/rok]</t>
  </si>
  <si>
    <t>Programu Operacyjnego Infrastruktura i Środowisko 2014 - 2020</t>
  </si>
  <si>
    <t>Oś Priorytetowa I</t>
  </si>
  <si>
    <t>Zmniejszenie emisyjności gospodarki</t>
  </si>
  <si>
    <t>Działanie 1.3</t>
  </si>
  <si>
    <t>Wspieranie efektywności energetycznej w budynkach</t>
  </si>
  <si>
    <t>Poddziałanie 1.3.1</t>
  </si>
  <si>
    <t>NARODOWY FUNDUSZ
OCHRONY ŚRODOWISKA I GOSPODARKI WODNEJ</t>
  </si>
  <si>
    <r>
      <t>Stan po termomodernizacji</t>
    </r>
    <r>
      <rPr>
        <vertAlign val="superscript"/>
        <sz val="11"/>
        <color indexed="8"/>
        <rFont val="Czcionka tekstu podstawowego"/>
        <family val="0"/>
      </rPr>
      <t>/1</t>
    </r>
  </si>
  <si>
    <t>Ilość wytwarzanej energii elektrycznej</t>
  </si>
  <si>
    <t>[MWh/rok]</t>
  </si>
  <si>
    <t>Straty energii pierwotnej</t>
  </si>
  <si>
    <t>[Mg/rok]</t>
  </si>
  <si>
    <r>
      <t>Emisja CO</t>
    </r>
    <r>
      <rPr>
        <vertAlign val="subscript"/>
        <sz val="11"/>
        <color indexed="8"/>
        <rFont val="Czcionka tekstu podstawowego"/>
        <family val="0"/>
      </rPr>
      <t>2</t>
    </r>
  </si>
  <si>
    <r>
      <t>Zmniejszenie emisji CO</t>
    </r>
    <r>
      <rPr>
        <vertAlign val="subscript"/>
        <sz val="11"/>
        <color indexed="8"/>
        <rFont val="Czcionka tekstu podstawowego"/>
        <family val="0"/>
      </rPr>
      <t>2</t>
    </r>
  </si>
  <si>
    <r>
      <t>Opis:</t>
    </r>
    <r>
      <rPr>
        <vertAlign val="superscript"/>
        <sz val="11"/>
        <rFont val="Times New Roman"/>
        <family val="1"/>
      </rPr>
      <t>/1</t>
    </r>
  </si>
  <si>
    <r>
      <t>kWh/(m</t>
    </r>
    <r>
      <rPr>
        <b/>
        <vertAlign val="superscript"/>
        <sz val="11"/>
        <color indexed="8"/>
        <rFont val="Times New Roman"/>
        <family val="1"/>
      </rPr>
      <t>2</t>
    </r>
    <r>
      <rPr>
        <b/>
        <sz val="11"/>
        <color indexed="8"/>
        <rFont val="Times New Roman"/>
        <family val="1"/>
      </rPr>
      <t>*rok)</t>
    </r>
  </si>
  <si>
    <r>
      <rPr>
        <vertAlign val="superscript"/>
        <sz val="10"/>
        <rFont val="Times New Roman"/>
        <family val="1"/>
      </rPr>
      <t>/1</t>
    </r>
    <r>
      <rPr>
        <sz val="10"/>
        <rFont val="Times New Roman"/>
        <family val="1"/>
      </rPr>
      <t xml:space="preserve"> Należy między innymi opisać czy źródło jest zlokalizowane poza budynkiem, czy znajduje się w modernizowanym budynku</t>
    </r>
  </si>
  <si>
    <r>
      <t>Wskaźnik Al.</t>
    </r>
    <r>
      <rPr>
        <b/>
        <vertAlign val="superscript"/>
        <sz val="11"/>
        <color indexed="8"/>
        <rFont val="Times New Roman"/>
        <family val="1"/>
      </rPr>
      <t>/2</t>
    </r>
    <r>
      <rPr>
        <b/>
        <sz val="11"/>
        <color indexed="8"/>
        <rFont val="Times New Roman"/>
        <family val="1"/>
      </rPr>
      <t xml:space="preserve">                                m</t>
    </r>
    <r>
      <rPr>
        <b/>
        <vertAlign val="superscript"/>
        <sz val="11"/>
        <color indexed="8"/>
        <rFont val="Times New Roman"/>
        <family val="1"/>
      </rPr>
      <t>2</t>
    </r>
  </si>
  <si>
    <r>
      <t>Wskaźnik LENI</t>
    </r>
    <r>
      <rPr>
        <b/>
        <vertAlign val="superscript"/>
        <sz val="11"/>
        <color indexed="8"/>
        <rFont val="Times New Roman"/>
        <family val="1"/>
      </rPr>
      <t>/2</t>
    </r>
  </si>
  <si>
    <r>
      <rPr>
        <vertAlign val="superscript"/>
        <sz val="10"/>
        <rFont val="Times New Roman"/>
        <family val="1"/>
      </rPr>
      <t>/2</t>
    </r>
    <r>
      <rPr>
        <sz val="10"/>
        <rFont val="Times New Roman"/>
        <family val="1"/>
      </rPr>
      <t xml:space="preserve"> Wartości należy wyliczyc zgodnie z pkt. 4.1.5 załącznika nr 1 do rozporządzenia MIR z 27 lutego 2015 r. (poz. 376)</t>
    </r>
  </si>
  <si>
    <t>Roczne zapotrzebowanie na energię końcową Qk [kWh /(rok)] - na podstawie dokumentacji obliczeń charakterystyki energetycznej budynku przed modernizacją</t>
  </si>
  <si>
    <t>Łącznie zapotrzebowanie budynku na energię końcową Qk  [kWh /(rok)]</t>
  </si>
  <si>
    <t>Łącznie zapotrzebowanie budynku na energię pierwotną Qp  [kWh /(rok)]</t>
  </si>
  <si>
    <r>
      <t>Eu [kWh/m</t>
    </r>
    <r>
      <rPr>
        <vertAlign val="superscript"/>
        <sz val="11"/>
        <rFont val="Times New Roman"/>
        <family val="1"/>
      </rPr>
      <t>2</t>
    </r>
    <r>
      <rPr>
        <sz val="11"/>
        <rFont val="Times New Roman"/>
        <family val="1"/>
      </rPr>
      <t>*rok]</t>
    </r>
  </si>
  <si>
    <r>
      <t>Roczne jednostkowe zapotrzebowanie na energię użytkową Eu</t>
    </r>
    <r>
      <rPr>
        <b/>
        <vertAlign val="superscript"/>
        <sz val="11"/>
        <rFont val="Times New Roman"/>
        <family val="1"/>
      </rPr>
      <t>4</t>
    </r>
    <r>
      <rPr>
        <b/>
        <sz val="11"/>
        <rFont val="Times New Roman"/>
        <family val="1"/>
      </rPr>
      <t xml:space="preserve"> [kWh/(m</t>
    </r>
    <r>
      <rPr>
        <b/>
        <vertAlign val="superscript"/>
        <sz val="11"/>
        <rFont val="Times New Roman"/>
        <family val="1"/>
      </rPr>
      <t>2</t>
    </r>
    <r>
      <rPr>
        <b/>
        <sz val="11"/>
        <rFont val="Times New Roman"/>
        <family val="1"/>
      </rPr>
      <t>rok)]</t>
    </r>
  </si>
  <si>
    <r>
      <t>Ek [kWh/m</t>
    </r>
    <r>
      <rPr>
        <vertAlign val="superscript"/>
        <sz val="11"/>
        <rFont val="Times New Roman"/>
        <family val="1"/>
      </rPr>
      <t>2</t>
    </r>
    <r>
      <rPr>
        <sz val="11"/>
        <rFont val="Times New Roman"/>
        <family val="1"/>
      </rPr>
      <t>*rok]</t>
    </r>
  </si>
  <si>
    <r>
      <t>Roczne jednostkowe zapotrzebowanie na energię końcową Ek</t>
    </r>
    <r>
      <rPr>
        <b/>
        <vertAlign val="superscript"/>
        <sz val="11"/>
        <rFont val="Times New Roman"/>
        <family val="1"/>
      </rPr>
      <t>4</t>
    </r>
    <r>
      <rPr>
        <b/>
        <sz val="11"/>
        <rFont val="Times New Roman"/>
        <family val="1"/>
      </rPr>
      <t xml:space="preserve"> [kWh/(m</t>
    </r>
    <r>
      <rPr>
        <b/>
        <vertAlign val="superscript"/>
        <sz val="11"/>
        <rFont val="Times New Roman"/>
        <family val="1"/>
      </rPr>
      <t>2</t>
    </r>
    <r>
      <rPr>
        <b/>
        <sz val="11"/>
        <rFont val="Times New Roman"/>
        <family val="1"/>
      </rPr>
      <t>rok)]</t>
    </r>
  </si>
  <si>
    <r>
      <t>Ep [kWh/m</t>
    </r>
    <r>
      <rPr>
        <vertAlign val="superscript"/>
        <sz val="11"/>
        <rFont val="Times New Roman"/>
        <family val="1"/>
      </rPr>
      <t>2</t>
    </r>
    <r>
      <rPr>
        <sz val="11"/>
        <rFont val="Times New Roman"/>
        <family val="1"/>
      </rPr>
      <t>*rok]</t>
    </r>
  </si>
  <si>
    <r>
      <t>Roczne jednostkowe zapotrzebowanie na energię pierwotną Ep</t>
    </r>
    <r>
      <rPr>
        <b/>
        <vertAlign val="superscript"/>
        <sz val="11"/>
        <rFont val="Times New Roman"/>
        <family val="1"/>
      </rPr>
      <t>4</t>
    </r>
    <r>
      <rPr>
        <b/>
        <sz val="11"/>
        <rFont val="Times New Roman"/>
        <family val="1"/>
      </rPr>
      <t xml:space="preserve"> [kWh/(m</t>
    </r>
    <r>
      <rPr>
        <b/>
        <vertAlign val="superscript"/>
        <sz val="11"/>
        <rFont val="Times New Roman"/>
        <family val="1"/>
      </rPr>
      <t>2</t>
    </r>
    <r>
      <rPr>
        <b/>
        <sz val="11"/>
        <rFont val="Times New Roman"/>
        <family val="1"/>
      </rPr>
      <t>rok)]</t>
    </r>
  </si>
  <si>
    <t>7. Inne uwagi osoby sporządzającej świadectwo chrakterystyki energetycznej</t>
  </si>
  <si>
    <t>6. Możliwe zmiany ograniczające zapotrzebowanie na energię pierwotną</t>
  </si>
  <si>
    <r>
      <rPr>
        <vertAlign val="superscript"/>
        <sz val="10"/>
        <rFont val="Times New Roman"/>
        <family val="1"/>
      </rPr>
      <t>/3</t>
    </r>
    <r>
      <rPr>
        <sz val="10"/>
        <rFont val="Times New Roman"/>
        <family val="1"/>
      </rPr>
      <t xml:space="preserve"> Wartości należy wyliczyc zgodnie z pkt. 4.1.5 załącznika nr 1 do rozporządzenia MIR z 27 lutego 2015 r. (poz. 376)</t>
    </r>
  </si>
  <si>
    <r>
      <t>Wskaźnik LENI</t>
    </r>
    <r>
      <rPr>
        <b/>
        <vertAlign val="superscript"/>
        <sz val="11"/>
        <color indexed="8"/>
        <rFont val="Times New Roman"/>
        <family val="1"/>
      </rPr>
      <t>/3</t>
    </r>
  </si>
  <si>
    <r>
      <t>Wskaźnik Al.</t>
    </r>
    <r>
      <rPr>
        <b/>
        <vertAlign val="superscript"/>
        <sz val="11"/>
        <color indexed="8"/>
        <rFont val="Times New Roman"/>
        <family val="1"/>
      </rPr>
      <t>/3</t>
    </r>
    <r>
      <rPr>
        <b/>
        <sz val="11"/>
        <color indexed="8"/>
        <rFont val="Times New Roman"/>
        <family val="1"/>
      </rPr>
      <t xml:space="preserve">                                m</t>
    </r>
    <r>
      <rPr>
        <b/>
        <vertAlign val="superscript"/>
        <sz val="11"/>
        <color indexed="8"/>
        <rFont val="Times New Roman"/>
        <family val="1"/>
      </rPr>
      <t>2</t>
    </r>
  </si>
  <si>
    <r>
      <t>Instalacja chłodzenia</t>
    </r>
    <r>
      <rPr>
        <b/>
        <vertAlign val="superscript"/>
        <sz val="11"/>
        <rFont val="Times New Roman"/>
        <family val="1"/>
      </rPr>
      <t>/2</t>
    </r>
  </si>
  <si>
    <t xml:space="preserve">Roczne zapotrzebowanie na energię końcową Qk [kWh /(rok)] - na podstawie dokumentacji obliczeń charakterystyki energetycznej budynku po modernizacji </t>
  </si>
  <si>
    <r>
      <t xml:space="preserve">Roczne jednostkowe zapotrzebowanie na energię użytkową Eu </t>
    </r>
    <r>
      <rPr>
        <b/>
        <vertAlign val="superscript"/>
        <sz val="11"/>
        <rFont val="Times New Roman"/>
        <family val="1"/>
      </rPr>
      <t>3</t>
    </r>
    <r>
      <rPr>
        <b/>
        <sz val="11"/>
        <rFont val="Times New Roman"/>
        <family val="1"/>
      </rPr>
      <t xml:space="preserve"> [kWh/(m</t>
    </r>
    <r>
      <rPr>
        <b/>
        <vertAlign val="superscript"/>
        <sz val="11"/>
        <rFont val="Times New Roman"/>
        <family val="1"/>
      </rPr>
      <t>2</t>
    </r>
    <r>
      <rPr>
        <b/>
        <sz val="11"/>
        <rFont val="Times New Roman"/>
        <family val="1"/>
      </rPr>
      <t>rok)]</t>
    </r>
  </si>
  <si>
    <r>
      <t xml:space="preserve">Roczne jednostkowe zapotrzebowanie na energię końcową Ek </t>
    </r>
    <r>
      <rPr>
        <b/>
        <vertAlign val="superscript"/>
        <sz val="11"/>
        <rFont val="Times New Roman"/>
        <family val="1"/>
      </rPr>
      <t>3</t>
    </r>
    <r>
      <rPr>
        <b/>
        <sz val="11"/>
        <rFont val="Times New Roman"/>
        <family val="1"/>
      </rPr>
      <t xml:space="preserve"> [kWh/(m</t>
    </r>
    <r>
      <rPr>
        <b/>
        <vertAlign val="superscript"/>
        <sz val="11"/>
        <rFont val="Times New Roman"/>
        <family val="1"/>
      </rPr>
      <t>2</t>
    </r>
    <r>
      <rPr>
        <b/>
        <sz val="11"/>
        <rFont val="Times New Roman"/>
        <family val="1"/>
      </rPr>
      <t>rok)]</t>
    </r>
  </si>
  <si>
    <r>
      <t xml:space="preserve">Roczne jednostkowe zapotrzebowanie na energię pierwotną Ep </t>
    </r>
    <r>
      <rPr>
        <b/>
        <vertAlign val="superscript"/>
        <sz val="11"/>
        <rFont val="Times New Roman"/>
        <family val="1"/>
      </rPr>
      <t>3</t>
    </r>
    <r>
      <rPr>
        <b/>
        <sz val="11"/>
        <rFont val="Times New Roman"/>
        <family val="1"/>
      </rPr>
      <t xml:space="preserve"> [kWh/(m</t>
    </r>
    <r>
      <rPr>
        <b/>
        <vertAlign val="superscript"/>
        <sz val="11"/>
        <rFont val="Times New Roman"/>
        <family val="1"/>
      </rPr>
      <t>2</t>
    </r>
    <r>
      <rPr>
        <b/>
        <sz val="11"/>
        <rFont val="Times New Roman"/>
        <family val="1"/>
      </rPr>
      <t>rok)]</t>
    </r>
  </si>
  <si>
    <r>
      <rPr>
        <vertAlign val="superscript"/>
        <sz val="10"/>
        <color indexed="8"/>
        <rFont val="Czcionka tekstu podstawowego"/>
        <family val="0"/>
      </rPr>
      <t>/1</t>
    </r>
    <r>
      <rPr>
        <sz val="10"/>
        <color indexed="8"/>
        <rFont val="Czcionka tekstu podstawowego"/>
        <family val="2"/>
      </rPr>
      <t xml:space="preserve"> Wymiana źródła ciepła kwalifikuje się do wsparcia pod warunkiem zapewnienia znacznej redukcji CO2 w odniesieniu do istniejących instalacji (o co najmniej 30% w przypadku zmiany spalanego paliwa). Ze względu na to, że inwestycje w tym zakresie mają długotrwały charakter, powinny być zgodne z właściwymi przepisami unijnymi. Wspierane urządzenia do ogrzewania powinny od początku okresu programowania charakteryzować się obowiązującym od końca 2020r. minimalnym poziomem efektywności energetycznej i normami emisji zanieczyszczeń, które zostały określone w środkach wykonawczych do dyrektywy 2009/125/WE z dnia 21 października 2009 r. ustanawiającej gólne zasady ustalania wymogów dotyczących ekoprojektu dla produktów związanych z energią</t>
    </r>
  </si>
  <si>
    <r>
      <rPr>
        <vertAlign val="superscript"/>
        <sz val="10"/>
        <rFont val="Times New Roman"/>
        <family val="1"/>
      </rPr>
      <t>/2</t>
    </r>
    <r>
      <rPr>
        <sz val="10"/>
        <rFont val="Times New Roman"/>
        <family val="1"/>
      </rPr>
      <t xml:space="preserve"> koszty budowy klimatyzacji/chłodzenia zostana uznane jako kwalifikowane pod warunkiem, gdy w wyniku tego działania nastąpi optymalizacja zużycia energii, prowadząca do zmniejszenia emisji dwutlenku węgla, w tym również w kierunku wykorzystania oze i (mikro)trygeneracji;</t>
    </r>
  </si>
  <si>
    <t>3a.</t>
  </si>
  <si>
    <t>3b.</t>
  </si>
  <si>
    <t>14.</t>
  </si>
  <si>
    <r>
      <t>Straty przesyłania (dotyczy lokalnych sieci ciepłowniczych - w przypadku źródła zlokalizowanego poza budynkiem</t>
    </r>
    <r>
      <rPr>
        <vertAlign val="superscript"/>
        <sz val="10"/>
        <rFont val="Times New Roman"/>
        <family val="1"/>
      </rPr>
      <t>3</t>
    </r>
    <r>
      <rPr>
        <sz val="10"/>
        <rFont val="Times New Roman"/>
        <family val="1"/>
      </rPr>
      <t xml:space="preserve"> </t>
    </r>
  </si>
  <si>
    <t>Nośnik energii (paliwo)</t>
  </si>
  <si>
    <t>Dotrzymanie norm</t>
  </si>
  <si>
    <t xml:space="preserve">Audyt energetyczny ex-ante sporządza się w formie pisemnej i elektronicznej. </t>
  </si>
  <si>
    <t>Audyt energetyczny ex-ante dotyczy wszystkich obiektów objętych projektem, tj. budynków użyteczności publicznej, lokalnego źródła i lokalnej sieci ciepłowniczej. W przypadku, gdy projekt nie obejmuje modernizacji lokalnego źródła lub lokalnej sieci ciepłowniczej,  do audytu dołączamy jedynie stronę tytułową z wpisaną w punkcie 1.1. adnotację "nie dotyczy".</t>
  </si>
  <si>
    <t xml:space="preserve">Podstawa do sporządzania audytu energetycznego ex-ante </t>
  </si>
  <si>
    <t>ogrzewanie i wentylacja</t>
  </si>
  <si>
    <r>
      <t>energia pomocnicza</t>
    </r>
    <r>
      <rPr>
        <b/>
        <vertAlign val="superscript"/>
        <sz val="10"/>
        <rFont val="Times New Roman"/>
        <family val="1"/>
      </rPr>
      <t>5</t>
    </r>
  </si>
  <si>
    <t>Inny (podać jaki)
np.. OZE (PV)</t>
  </si>
  <si>
    <r>
      <t>energia pomocnicza</t>
    </r>
    <r>
      <rPr>
        <b/>
        <vertAlign val="superscript"/>
        <sz val="10"/>
        <rFont val="Times New Roman"/>
        <family val="1"/>
      </rPr>
      <t>4</t>
    </r>
  </si>
  <si>
    <t xml:space="preserve">EP cząstkowe </t>
  </si>
  <si>
    <r>
      <rPr>
        <vertAlign val="superscript"/>
        <sz val="10"/>
        <color indexed="8"/>
        <rFont val="Czcionka tekstu podstawowego"/>
        <family val="0"/>
      </rPr>
      <t>/3</t>
    </r>
    <r>
      <rPr>
        <sz val="10"/>
        <color indexed="8"/>
        <rFont val="Czcionka tekstu podstawowego"/>
        <family val="2"/>
      </rPr>
      <t xml:space="preserve"> PES należy wyliczyć w oparciu o par. 6 ust. 1 rozporządzenia Ministra Gospodarki z dnia 10 grudnia 2014 r. w sprawie sposobu obliczania danych podanych we wniosku o wydanie świadectwa pochodzenia z kogeneracji oraz szczegółoweo zakresu obowiązku potwierdzania danych dotyczących ilości energii elektrycznej wytworzonej w wysokosprawnej kogeneracji</t>
    </r>
  </si>
  <si>
    <r>
      <t>Dla kogeneracji: PES</t>
    </r>
    <r>
      <rPr>
        <vertAlign val="superscript"/>
        <sz val="11"/>
        <color indexed="8"/>
        <rFont val="Czcionka tekstu podstawowego"/>
        <family val="0"/>
      </rPr>
      <t>/3</t>
    </r>
  </si>
  <si>
    <r>
      <t>Dla pomp ciepła: COP</t>
    </r>
    <r>
      <rPr>
        <vertAlign val="superscript"/>
        <sz val="11"/>
        <color indexed="8"/>
        <rFont val="Czcionka tekstu podstawowego"/>
        <family val="0"/>
      </rPr>
      <t>/4</t>
    </r>
  </si>
  <si>
    <r>
      <t>Dla pomp ciepła: SCOP</t>
    </r>
    <r>
      <rPr>
        <vertAlign val="superscript"/>
        <sz val="11"/>
        <color indexed="8"/>
        <rFont val="Czcionka tekstu podstawowego"/>
        <family val="0"/>
      </rPr>
      <t>/5</t>
    </r>
  </si>
  <si>
    <r>
      <rPr>
        <vertAlign val="superscript"/>
        <sz val="11"/>
        <color indexed="8"/>
        <rFont val="Czcionka tekstu podstawowego"/>
        <family val="0"/>
      </rPr>
      <t>/4</t>
    </r>
    <r>
      <rPr>
        <sz val="11"/>
        <color indexed="8"/>
        <rFont val="Czcionka tekstu podstawowego"/>
        <family val="0"/>
      </rPr>
      <t xml:space="preserve"> </t>
    </r>
    <r>
      <rPr>
        <sz val="10"/>
        <color indexed="8"/>
        <rFont val="Czcionka tekstu podstawowego"/>
        <family val="0"/>
      </rPr>
      <t>Współczynnik efektywności COP zastosowanych pomp ciepła, określony według normy PN-EN 14511-3 lub PN-EN 16147 nie jest niższy niż wskazano w Decyzji Komisji z dnia 1 marca 2013 r.  ustanawiającej wytyczne dla państw członkowskich dotyczące obliczania energii odnawialnej z pomp ciepła w odniesieniu do różnych technologii pomp ciepła na podstawie art. 5 dyrektywy Parlamentu Europejskiego i Rady 2009/28/WE</t>
    </r>
  </si>
  <si>
    <r>
      <rPr>
        <vertAlign val="superscript"/>
        <sz val="10"/>
        <color indexed="8"/>
        <rFont val="Czcionka tekstu podstawowego"/>
        <family val="0"/>
      </rPr>
      <t>/5</t>
    </r>
    <r>
      <rPr>
        <sz val="10"/>
        <color indexed="8"/>
        <rFont val="Czcionka tekstu podstawowego"/>
        <family val="2"/>
      </rPr>
      <t xml:space="preserve"> Sezonowy wskaźnik efektywności energetycznej instalacji SCOP, liczony zgodnie z normą PN-EN 14825 lub PN-EN 12309-2 powinien wynosić: 
 dla pomp ciepła typu powietrze/woda dla potrzeb c.o. i c.w.u., zasilanych energią elektryczną: SCOP≥3.3, 
 dla pozostałych pomp ciepła dla potrzeb c.o. i c.w.u., zasilanych energią elektryczną: SCOP≥3.8, 
 dla pomp ciepła zasilanych ciepłem: SCOP≥1.25. 
</t>
    </r>
  </si>
  <si>
    <r>
      <t>Dla żródła ciepła: efekt energetyczny Ei</t>
    </r>
    <r>
      <rPr>
        <vertAlign val="superscript"/>
        <sz val="11"/>
        <color indexed="8"/>
        <rFont val="Czcionka tekstu podstawowego"/>
        <family val="0"/>
      </rPr>
      <t>/2</t>
    </r>
  </si>
  <si>
    <t xml:space="preserve"> d.  biomasa            </t>
  </si>
  <si>
    <t>Kolektory cieplne - moc</t>
  </si>
  <si>
    <t>Fotowoltaika - moc</t>
  </si>
  <si>
    <t>elektownie wiatrowe - moc</t>
  </si>
  <si>
    <t>pompy cieplne - moc</t>
  </si>
  <si>
    <t>pompy cieplne - rodzaj</t>
  </si>
  <si>
    <t>produkcja ciepła i ee w skojarzeniu</t>
  </si>
  <si>
    <r>
      <rPr>
        <vertAlign val="superscript"/>
        <sz val="10"/>
        <color indexed="8"/>
        <rFont val="Czcionka tekstu podstawowego"/>
        <family val="2"/>
      </rPr>
      <t>/2</t>
    </r>
    <r>
      <rPr>
        <sz val="10"/>
        <color indexed="8"/>
        <rFont val="Czcionka tekstu podstawowego"/>
        <family val="2"/>
      </rPr>
      <t xml:space="preserve"> Efekt energetyczny Ei należy obliczyć wg wzoru zamieszczonego w części 2 pkt. 2 załącznika nr 2 do rozporządzenia z dnia 17 marca 2009 r. w sprawie szczegółowego zakresu i formy audytu energetycznego (D.U. Nr 43 poz. 346)</t>
    </r>
  </si>
  <si>
    <r>
      <t xml:space="preserve"> </t>
    </r>
    <r>
      <rPr>
        <vertAlign val="superscript"/>
        <sz val="10"/>
        <rFont val="Times New Roman"/>
        <family val="1"/>
      </rPr>
      <t xml:space="preserve">2) </t>
    </r>
    <r>
      <rPr>
        <sz val="10"/>
        <rFont val="Times New Roman"/>
        <family val="1"/>
      </rPr>
      <t>Efekt energetyczny Ei należy obliczyć wg wzoru zamieszczonego w części 2 pkt. 2 załącznika nr 2 do rozporządzenia z dnia 17 marca 2009 r. w sprawie szczegółowego zakresu i formy audytu energetycznego (D.U. Nr 43 poz. 346)</t>
    </r>
  </si>
  <si>
    <r>
      <rPr>
        <vertAlign val="superscript"/>
        <sz val="10"/>
        <rFont val="Times New Roman"/>
        <family val="1"/>
      </rPr>
      <t>1)</t>
    </r>
    <r>
      <rPr>
        <sz val="10"/>
        <rFont val="Times New Roman"/>
        <family val="1"/>
      </rPr>
      <t xml:space="preserve"> moc cieplną należy obliczyć wg PN-EN 12831 „Instalacje ogrzewcze w budynkach - Metoda obliczania projektowego obciążenia cieplnego” </t>
    </r>
  </si>
  <si>
    <r>
      <rPr>
        <vertAlign val="superscript"/>
        <sz val="10"/>
        <rFont val="Times New Roman"/>
        <family val="1"/>
      </rPr>
      <t xml:space="preserve"> 3)</t>
    </r>
    <r>
      <rPr>
        <sz val="10"/>
        <rFont val="Times New Roman"/>
        <family val="1"/>
      </rPr>
      <t xml:space="preserve"> PES należy wyliczyć w oparciu o par. 6 ust. 1 rozporządzenia Ministra Gospodarki z dnia 10 grudnia 2014 r. w sprawie sposobu obliczania danych podanych we wniosku o wydanie świadectwa pochodzenia z kogeneracji oraz szczegółoweo zakresu obowiązku potwierdzania danych dotyczących ilości energii elektrycznej wytworzonej w wysokosprawnej kogeneracji</t>
    </r>
  </si>
  <si>
    <r>
      <rPr>
        <vertAlign val="superscript"/>
        <sz val="10"/>
        <rFont val="Times New Roman"/>
        <family val="1"/>
      </rPr>
      <t xml:space="preserve"> 4)</t>
    </r>
    <r>
      <rPr>
        <sz val="10"/>
        <rFont val="Times New Roman"/>
        <family val="1"/>
      </rPr>
      <t xml:space="preserve"> Na potrzeby obliczeń końcowego efektu energetycznego energię pierwotną, o której mowa we wskaźnikach Ei i PES, należy traktować jako tożsamą z energią końcową</t>
    </r>
  </si>
  <si>
    <r>
      <t>Energia elektryczna wyprodukowana w miejscu, zużyta na potrzeby budynku  (podawać ze znakiem minus)</t>
    </r>
    <r>
      <rPr>
        <vertAlign val="superscript"/>
        <sz val="10"/>
        <rFont val="Times New Roman"/>
        <family val="1"/>
      </rPr>
      <t xml:space="preserve"> 5)</t>
    </r>
  </si>
  <si>
    <r>
      <rPr>
        <vertAlign val="superscript"/>
        <sz val="8"/>
        <color indexed="8"/>
        <rFont val="Times New Roman"/>
        <family val="1"/>
      </rPr>
      <t>4)</t>
    </r>
    <r>
      <rPr>
        <sz val="8"/>
        <color indexed="8"/>
        <rFont val="Times New Roman"/>
        <family val="1"/>
      </rPr>
      <t xml:space="preserve"> sumaryczna energia pomocnicza dla systemów: ogrzewania, c.w.u., wentylacji oraz w przypadku gdy dotyczy chłodzenia</t>
    </r>
  </si>
  <si>
    <r>
      <rPr>
        <vertAlign val="superscript"/>
        <sz val="8"/>
        <color indexed="8"/>
        <rFont val="Times New Roman"/>
        <family val="1"/>
      </rPr>
      <t xml:space="preserve">3) </t>
    </r>
    <r>
      <rPr>
        <sz val="8"/>
        <color indexed="8"/>
        <rFont val="Times New Roman"/>
        <family val="1"/>
      </rPr>
      <t>Wskaźniki Ep i Ek i Ep cząstkowe należy obliczyć w oparciu o Rozporządzenia Ministra Infrastruktury i Rozwoju z dnia 27 lutego 2015 r. w sprawie metodologii wyznaczania charakterystyki energetycznej budynku lub części budynku oraz świadectw charakterystyki energetycznej budynków (Dz. U. z 18 marca 2015 r. poz. 376)</t>
    </r>
  </si>
  <si>
    <r>
      <rPr>
        <vertAlign val="superscript"/>
        <sz val="8"/>
        <color indexed="8"/>
        <rFont val="Times New Roman"/>
        <family val="1"/>
      </rPr>
      <t>2)</t>
    </r>
    <r>
      <rPr>
        <sz val="8"/>
        <color indexed="8"/>
        <rFont val="Times New Roman"/>
        <family val="1"/>
      </rPr>
      <t xml:space="preserve"> z ciepłowni/ elektrociepłowni, podać rodzaj ciepłowni/ elektrociepłowni – np. ciepłownia węglowa,  w przypadku gdy operator ciepłowni/elektrociepłowni podaje informację o wskaźniku nieodnawialnej energii pierwotnej na ciepło - załączyć odpowiedni dokument</t>
    </r>
  </si>
  <si>
    <r>
      <rPr>
        <vertAlign val="superscript"/>
        <sz val="8"/>
        <color indexed="8"/>
        <rFont val="Times New Roman"/>
        <family val="1"/>
      </rPr>
      <t xml:space="preserve">1) </t>
    </r>
    <r>
      <rPr>
        <sz val="8"/>
        <color indexed="8"/>
        <rFont val="Times New Roman"/>
        <family val="1"/>
      </rPr>
      <t xml:space="preserve">podać pełną nazwę budynku </t>
    </r>
  </si>
  <si>
    <r>
      <rPr>
        <vertAlign val="superscript"/>
        <sz val="11"/>
        <color indexed="8"/>
        <rFont val="Times New Roman"/>
        <family val="1"/>
      </rPr>
      <t>5)</t>
    </r>
    <r>
      <rPr>
        <sz val="11"/>
        <color indexed="8"/>
        <rFont val="Times New Roman"/>
        <family val="1"/>
      </rPr>
      <t xml:space="preserve"> </t>
    </r>
    <r>
      <rPr>
        <sz val="8"/>
        <color indexed="8"/>
        <rFont val="Times New Roman"/>
        <family val="1"/>
      </rPr>
      <t>dotyczy odnawialnych źródeł energii, zainstalowanych wewnątrz budynku</t>
    </r>
  </si>
  <si>
    <t>energia geotermalna</t>
  </si>
  <si>
    <t xml:space="preserve">Ciepło sieciowe </t>
  </si>
  <si>
    <t xml:space="preserve">Inny (pozost. oze) </t>
  </si>
  <si>
    <r>
      <t xml:space="preserve">Straty z tytułu sprawności kotła zlokalizowanego poza budynkiem - w przypadku modernizacji kotła w kierunku zwiększenia sprawności </t>
    </r>
    <r>
      <rPr>
        <vertAlign val="superscript"/>
        <sz val="10"/>
        <rFont val="Times New Roman"/>
        <family val="1"/>
      </rPr>
      <t>2,4</t>
    </r>
  </si>
  <si>
    <t>ZAPOTRZEBOWANIE NA ENERGIĘ KOŃCOWĄ w budynkach</t>
  </si>
  <si>
    <t>Straty energii [kWh/rok]</t>
  </si>
  <si>
    <t>Oszczędność energii
[kWh/rok]</t>
  </si>
  <si>
    <t>RAZEM straty  energii</t>
  </si>
  <si>
    <t>Efekt energetyczny [%]</t>
  </si>
  <si>
    <r>
      <t xml:space="preserve">Budynek </t>
    </r>
    <r>
      <rPr>
        <b/>
        <vertAlign val="superscript"/>
        <sz val="12"/>
        <color indexed="8"/>
        <rFont val="Times New Roman"/>
        <family val="1"/>
      </rPr>
      <t>1</t>
    </r>
    <r>
      <rPr>
        <b/>
        <sz val="12"/>
        <color indexed="8"/>
        <rFont val="Times New Roman"/>
        <family val="1"/>
      </rPr>
      <t>…..</t>
    </r>
  </si>
  <si>
    <t>I.</t>
  </si>
  <si>
    <t>Roboty dociepleniowe</t>
  </si>
  <si>
    <t>LP</t>
  </si>
  <si>
    <t>Wyszczególnienie robót</t>
  </si>
  <si>
    <t>wsp. U przed modernizacją</t>
  </si>
  <si>
    <t xml:space="preserve">wsp. λ materiału izolacyjnego
[W/m K] </t>
  </si>
  <si>
    <t>wsp.U po modernizacji</t>
  </si>
  <si>
    <t>powierzchnia docieplenia</t>
  </si>
  <si>
    <t>koszt jednostkowy</t>
  </si>
  <si>
    <t>koszt robót</t>
  </si>
  <si>
    <r>
      <t>W/m</t>
    </r>
    <r>
      <rPr>
        <vertAlign val="superscript"/>
        <sz val="12"/>
        <rFont val="Times New Roman"/>
        <family val="1"/>
      </rPr>
      <t>2</t>
    </r>
    <r>
      <rPr>
        <sz val="12"/>
        <rFont val="Times New Roman"/>
        <family val="1"/>
      </rPr>
      <t>K</t>
    </r>
  </si>
  <si>
    <t>grubość materiału izolacyjnego [cm]</t>
  </si>
  <si>
    <r>
      <t>m</t>
    </r>
    <r>
      <rPr>
        <vertAlign val="superscript"/>
        <sz val="12"/>
        <rFont val="Times New Roman"/>
        <family val="1"/>
      </rPr>
      <t>2</t>
    </r>
  </si>
  <si>
    <r>
      <t>zł/m</t>
    </r>
    <r>
      <rPr>
        <vertAlign val="superscript"/>
        <sz val="12"/>
        <rFont val="Times New Roman"/>
        <family val="1"/>
      </rPr>
      <t>2</t>
    </r>
  </si>
  <si>
    <t>zł</t>
  </si>
  <si>
    <t xml:space="preserve">Docieplenie ścian </t>
  </si>
  <si>
    <t xml:space="preserve">Docieplenie stropodachów </t>
  </si>
  <si>
    <t>Docieplenie stropów</t>
  </si>
  <si>
    <t>Docieplenie dachów</t>
  </si>
  <si>
    <t>Inne (podać jakie) ….</t>
  </si>
  <si>
    <t>II.</t>
  </si>
  <si>
    <t>Stolarka okienna i drzwiowa</t>
  </si>
  <si>
    <t>Lp</t>
  </si>
  <si>
    <t>materiał przed</t>
  </si>
  <si>
    <r>
      <t>wsp. U przed
W/m</t>
    </r>
    <r>
      <rPr>
        <vertAlign val="superscript"/>
        <sz val="11"/>
        <rFont val="Times New Roman"/>
        <family val="1"/>
      </rPr>
      <t>2</t>
    </r>
    <r>
      <rPr>
        <sz val="11"/>
        <rFont val="Times New Roman"/>
        <family val="1"/>
      </rPr>
      <t>K</t>
    </r>
  </si>
  <si>
    <t xml:space="preserve">ilość </t>
  </si>
  <si>
    <t>powierzchnia</t>
  </si>
  <si>
    <t>materiał po</t>
  </si>
  <si>
    <r>
      <t>wsp. U po
W/m</t>
    </r>
    <r>
      <rPr>
        <vertAlign val="superscript"/>
        <sz val="12"/>
        <rFont val="Times New Roman"/>
        <family val="1"/>
      </rPr>
      <t>2</t>
    </r>
    <r>
      <rPr>
        <sz val="12"/>
        <rFont val="Times New Roman"/>
        <family val="1"/>
      </rPr>
      <t>K</t>
    </r>
  </si>
  <si>
    <t>szt.</t>
  </si>
  <si>
    <t xml:space="preserve">Wymiana okien </t>
  </si>
  <si>
    <t xml:space="preserve">Wymiana drzwi </t>
  </si>
  <si>
    <t xml:space="preserve">Wymiana oszklenia </t>
  </si>
  <si>
    <t>III.</t>
  </si>
  <si>
    <t>Modernizacja instalacji c.o.</t>
  </si>
  <si>
    <t>ilość grzejników</t>
  </si>
  <si>
    <t>ilość termoza-worów</t>
  </si>
  <si>
    <t>zakres średnic</t>
  </si>
  <si>
    <t>dlugość przewodów</t>
  </si>
  <si>
    <t>mm</t>
  </si>
  <si>
    <t>mb</t>
  </si>
  <si>
    <t xml:space="preserve">Wymiana instalacji c.o. </t>
  </si>
  <si>
    <t xml:space="preserve">Modernizacja instalacji c.o. </t>
  </si>
  <si>
    <t>IV.</t>
  </si>
  <si>
    <t>Modernizacja instalacji c.w.u.</t>
  </si>
  <si>
    <t>rodzaj przewodów</t>
  </si>
  <si>
    <t>Wymiana instalacji c.w. u.</t>
  </si>
  <si>
    <t>Modernizacja instalacji c.w. u.</t>
  </si>
  <si>
    <t>opis, parametry techniczne i ilościowe</t>
  </si>
  <si>
    <t>V.</t>
  </si>
  <si>
    <t>Modernizacja źródła energii</t>
  </si>
  <si>
    <t>moc  przed</t>
  </si>
  <si>
    <t>moc * 
po</t>
  </si>
  <si>
    <t>sprawność nowego źródła **</t>
  </si>
  <si>
    <t>ilosć urządzeń</t>
  </si>
  <si>
    <t>Zwięzły opis nowego źródła energii***</t>
  </si>
  <si>
    <t>%</t>
  </si>
  <si>
    <t>Wymiana istniejącego żródła ciepła</t>
  </si>
  <si>
    <t xml:space="preserve">Modernizacja węzła cieplnego </t>
  </si>
  <si>
    <t>Instalacja ko/trigeneracji</t>
  </si>
  <si>
    <t xml:space="preserve">Przyłączenie do m.s.c. </t>
  </si>
  <si>
    <t>Montaż kolektorów słonecznych</t>
  </si>
  <si>
    <t>Montaż pomp ciepła</t>
  </si>
  <si>
    <t>Montaż ogniw fotowoltaicznych</t>
  </si>
  <si>
    <t>Instalacja kotłow na biomasę</t>
  </si>
  <si>
    <t>* w przypadku kotłów i węzłów należy podać moc znamionową, dla pomp ciepła znamionową moc cieplną, w przypadku kogneracji znamionową moc cieplna i elektryczną
** dla pomp ciepła należy podać sezonowy wskaźnik efektywności (wydajności) energetycznej (SPF/SPER), w przypadku kogeneracji sprawność ogólną oraz sprawność wytwarzania energii elektrycznej i ciepła                                                                                                                       ***dla kolektorów słonecznych i ogniw fotowoltaicznych podać powierznię czynną; podać liczbę i pojemność urządzeń do magazynowania</t>
  </si>
  <si>
    <t>VI.</t>
  </si>
  <si>
    <t>System zarządzania wszystkimi rodzajami energii w budynku/ach (BEMS)</t>
  </si>
  <si>
    <t xml:space="preserve">opis funkcji realizowanych w ramach systemu </t>
  </si>
  <si>
    <t>System zarządzania energią</t>
  </si>
  <si>
    <t>VII.</t>
  </si>
  <si>
    <t>Modernizacja wentylacji/klimatyzacji</t>
  </si>
  <si>
    <t>wydajność</t>
  </si>
  <si>
    <t>sprawność odzysku ciepła (rekuperacji)</t>
  </si>
  <si>
    <t>recyrkulacja powietrza (udział)</t>
  </si>
  <si>
    <r>
      <t>m</t>
    </r>
    <r>
      <rPr>
        <vertAlign val="superscript"/>
        <sz val="12"/>
        <rFont val="Times New Roman"/>
        <family val="1"/>
      </rPr>
      <t>3</t>
    </r>
    <r>
      <rPr>
        <sz val="12"/>
        <rFont val="Times New Roman"/>
        <family val="1"/>
      </rPr>
      <t>/godz</t>
    </r>
  </si>
  <si>
    <t>VIII.</t>
  </si>
  <si>
    <t>Modernizacja sieci przesyłowych</t>
  </si>
  <si>
    <t>przekroje od-do</t>
  </si>
  <si>
    <t>długość sieci</t>
  </si>
  <si>
    <t>oszczędność energii</t>
  </si>
  <si>
    <t>GJ/rok</t>
  </si>
  <si>
    <t>Wymiana sieci na preizolowaną</t>
  </si>
  <si>
    <t>Poprawa izolacji rurociągów</t>
  </si>
  <si>
    <t>IX.</t>
  </si>
  <si>
    <t>Wymiana urządzeń energii pomocniczej na energooszczędne</t>
  </si>
  <si>
    <t>ilość urządzeń</t>
  </si>
  <si>
    <t xml:space="preserve">rodzaj urządzenia </t>
  </si>
  <si>
    <t>moc przed</t>
  </si>
  <si>
    <t>moc po</t>
  </si>
  <si>
    <t>Wymiana pomp ….</t>
  </si>
  <si>
    <t>Wymiana napędów ….</t>
  </si>
  <si>
    <t>X.</t>
  </si>
  <si>
    <t>Wymiana oświetlenia na energooszczędne</t>
  </si>
  <si>
    <t>ilość punktów świetlnych.</t>
  </si>
  <si>
    <t>typ nowego oświetlenia</t>
  </si>
  <si>
    <t xml:space="preserve">Wymiana źródeł światła na energooszczędne </t>
  </si>
  <si>
    <t>Wymiana opraw oświetleniowych</t>
  </si>
  <si>
    <t>XI.</t>
  </si>
  <si>
    <t>XII.</t>
  </si>
  <si>
    <t>Oszczędność energii</t>
  </si>
  <si>
    <t>Energia elektryczna</t>
  </si>
  <si>
    <t>MWh/rok</t>
  </si>
  <si>
    <t>XIII.</t>
  </si>
  <si>
    <t>Odnawialne żródła energii</t>
  </si>
  <si>
    <t>Produkcja ciepła ze źródeł odnawialnych</t>
  </si>
  <si>
    <t>Produkcja energii elektrycznej ze źródeł odnawialnych</t>
  </si>
  <si>
    <t>Produkcja ciepła z wysokosprawnej kogeneracji</t>
  </si>
  <si>
    <t>Produkcja energii elektrycznej z wysokosprawnej kogeneracji</t>
  </si>
  <si>
    <r>
      <rPr>
        <vertAlign val="superscript"/>
        <sz val="10"/>
        <color indexed="8"/>
        <rFont val="Times New Roman"/>
        <family val="1"/>
      </rPr>
      <t>1</t>
    </r>
    <r>
      <rPr>
        <sz val="10"/>
        <color indexed="8"/>
        <rFont val="Times New Roman"/>
        <family val="1"/>
      </rPr>
      <t xml:space="preserve"> podać peną nazwę budynku</t>
    </r>
  </si>
  <si>
    <t>2a.</t>
  </si>
  <si>
    <t>% powierzchni użytkowej mieszkalnej lub na potrzeby prowadzenia działalności gospodarczej</t>
  </si>
  <si>
    <t>Czas użytkowania w ciągu roku [godz/rok]</t>
  </si>
  <si>
    <t>% powierzchni użytkowej mieszkalnej lub na potrzeby prowadzenia działalności gospodarczej w roku</t>
  </si>
  <si>
    <t>Oszczędność energii [kWh/rok]</t>
  </si>
  <si>
    <t>Opis techniczny budynku</t>
  </si>
  <si>
    <t>Nazwa budynku</t>
  </si>
  <si>
    <t>Nazwa i opis źródła</t>
  </si>
  <si>
    <t>Lokalizacja</t>
  </si>
  <si>
    <t>Nazwa i opis sieci</t>
  </si>
  <si>
    <t>Wykaz audytów do  modernizowanych obiektów</t>
  </si>
  <si>
    <t>Wykaz audytów do modernizowanych budynków</t>
  </si>
  <si>
    <t>Wykaz audytów do modernizowanych i instalowanych źródeł energii</t>
  </si>
  <si>
    <t>Wykaz audytów do modernizowanych lokalnych sieci przesyłowych</t>
  </si>
  <si>
    <t>- Obwieszczenia Ministra Infrastruktury i Rozwoju z dnia 17 lipca 2015r. w sprawie ogłoszenia jednolitego tekstu rozporządzenia Ministra Infrastruktury w sprawie warunków technicznych, jakim powinny odpowiadać budynki i ich usytuowanie (D.U. z dnia 18 września 2015 r. poz.1422)</t>
  </si>
  <si>
    <t>Audyt energetyczny ex-ante opracowuje się w języku polskim, stosując oznaczenia graficzne i literowe określone w  Rozporządzeniu Ministra Infrastruktury i Rozwoju z dnia 3 września 2015 r. zmieniającego rozporządzenie w sprawie szczegółowego zakresu i formy audytu energetycznego oraz części audytu remontowego, wzorów kart audytów, a także algorytmu oceny opłacalności przedsięwzięcia termomodernizacyjnego (D.U. z dnia 13 października 2015r., poz. 1606) oraz w Polskich Normach dotyczących budownictwa oraz instalacji ogrzewczych, wentylacyjnych, chłodzenia, ciepłej wody użytkowej i oświetlenia w budynkach.</t>
  </si>
  <si>
    <t>Audyt energetyczny ex-ante sporządza się na wzorach dokumentów zamieszczonych w niniejszej metodyce.</t>
  </si>
  <si>
    <t>Do audytu należy dołączyć  stosowne obliczenia – należy podać informacje dotyczące nazwy i wersji programu dedykowanego do obliczeń oraz dołączyć do dokumentacji pliki „wsadowe” z danymi do obliczeń w  oryginalnej wersji elektronicznej i formacie zgodnym z PDF (to samo dotyczy wydruków wyników obliczeń). W przypadku wykonania obliczeń bez użycia dedykowanego programu, należy zamieścić pełną dokumentację przebiegu obliczeń w wersji zgodnej z PDF i elektronicznej.</t>
  </si>
  <si>
    <t>Wykaz modernizowanych obiektów</t>
  </si>
  <si>
    <t>Wykaz modernizowanych budynków</t>
  </si>
  <si>
    <r>
      <t>Powierzchnia użytkowa [m</t>
    </r>
    <r>
      <rPr>
        <i/>
        <vertAlign val="superscript"/>
        <sz val="11"/>
        <color indexed="8"/>
        <rFont val="Times New Roman"/>
        <family val="1"/>
      </rPr>
      <t>2</t>
    </r>
    <r>
      <rPr>
        <i/>
        <sz val="11"/>
        <color indexed="8"/>
        <rFont val="Times New Roman"/>
        <family val="1"/>
      </rPr>
      <t>]</t>
    </r>
  </si>
  <si>
    <t>1.1</t>
  </si>
  <si>
    <t>1.2</t>
  </si>
  <si>
    <t>1.3</t>
  </si>
  <si>
    <t>1.4</t>
  </si>
  <si>
    <t>1.5</t>
  </si>
  <si>
    <t>Razem ilość budynków :</t>
  </si>
  <si>
    <t>Wykaz modernizowanych i instalowanych źródeł energii</t>
  </si>
  <si>
    <t>Moc zainstalowana [MW}</t>
  </si>
  <si>
    <t>2.1</t>
  </si>
  <si>
    <t>2.2</t>
  </si>
  <si>
    <t>2.3</t>
  </si>
  <si>
    <t>2.4</t>
  </si>
  <si>
    <t>2.5</t>
  </si>
  <si>
    <t>Wykaz modernizowanych sieci przesyłowych</t>
  </si>
  <si>
    <t>Długość sieci [mb]</t>
  </si>
  <si>
    <t>3.1</t>
  </si>
  <si>
    <t>3.2</t>
  </si>
  <si>
    <t>3.3</t>
  </si>
  <si>
    <t>3.4</t>
  </si>
  <si>
    <t>3.5</t>
  </si>
  <si>
    <r>
      <t>Powierzchnia zmodernizowana [m</t>
    </r>
    <r>
      <rPr>
        <i/>
        <vertAlign val="superscript"/>
        <sz val="11"/>
        <color indexed="8"/>
        <rFont val="Times New Roman"/>
        <family val="1"/>
      </rPr>
      <t>2</t>
    </r>
    <r>
      <rPr>
        <i/>
        <sz val="11"/>
        <color indexed="8"/>
        <rFont val="Times New Roman"/>
        <family val="1"/>
      </rPr>
      <t>]</t>
    </r>
  </si>
  <si>
    <t>Koszt ogółem [zł]</t>
  </si>
  <si>
    <t>Wymiana okien</t>
  </si>
  <si>
    <t>Wymiana drzwi</t>
  </si>
  <si>
    <t>wymiana oszklenia</t>
  </si>
  <si>
    <t>Budowa lub przebudowa wewnętrznych instalacji odbiorczych oraz likwidacja dotychczasowych nieefektywnych źródeł ciepła</t>
  </si>
  <si>
    <t>Ilość [szt.]</t>
  </si>
  <si>
    <t>Wymiana instalacji c.o. - w tym:</t>
  </si>
  <si>
    <t>a.</t>
  </si>
  <si>
    <t xml:space="preserve"> - wymiana grzejników</t>
  </si>
  <si>
    <t>b.</t>
  </si>
  <si>
    <t xml:space="preserve"> - wymiana zaworów</t>
  </si>
  <si>
    <t>c.</t>
  </si>
  <si>
    <t xml:space="preserve"> - ilość budynków</t>
  </si>
  <si>
    <t>Modernizacja instalacji c.o. - w tym:</t>
  </si>
  <si>
    <t xml:space="preserve">Wymiana instalacji c.w.u. </t>
  </si>
  <si>
    <t>Przebudowa systemów grzewczych lub podłączenie bardziej energetycznie i ekologicznie efektywnego źródła ciepła</t>
  </si>
  <si>
    <t>Ilość</t>
  </si>
  <si>
    <t>a</t>
  </si>
  <si>
    <t xml:space="preserve"> - ilość [szt.]</t>
  </si>
  <si>
    <t>b</t>
  </si>
  <si>
    <t xml:space="preserve"> - moc [kW]</t>
  </si>
  <si>
    <t>Instalacja mikrogeneracji lub mikrotrigeneracji na potrzeby własne</t>
  </si>
  <si>
    <t xml:space="preserve">Zastosowanie automatyki pogodowej </t>
  </si>
  <si>
    <t>Instalacja OZE w modernizowanych energetycznie budynkach, jeśli to wynika z przeprowadzonego audytu energetycznego</t>
  </si>
  <si>
    <t xml:space="preserve"> - powierzchnia [m2]</t>
  </si>
  <si>
    <t xml:space="preserve"> - moc [MW]</t>
  </si>
  <si>
    <t xml:space="preserve"> - ilość [m2]</t>
  </si>
  <si>
    <t>Zastosowanie systemów zarządzania energią w budynku</t>
  </si>
  <si>
    <t xml:space="preserve">Ilość budynków z systemem </t>
  </si>
  <si>
    <t>Ilość budynków</t>
  </si>
  <si>
    <t>Poprawa izolacyjności sieci</t>
  </si>
  <si>
    <t>Ilość opraw oświetleniowych [szt]</t>
  </si>
  <si>
    <t>Opracowanie projektów modernizacji energetycznej stanowiących element projektu inwestycyjnego</t>
  </si>
  <si>
    <t>Ilość projektów</t>
  </si>
  <si>
    <t>XIV.</t>
  </si>
  <si>
    <t>Instalacja indywidualnych liczników ciepła, chłodu oraz ciepłej wody użytkowej</t>
  </si>
  <si>
    <t>Ilość liczników</t>
  </si>
  <si>
    <t>XV.</t>
  </si>
  <si>
    <t>Tworzenie zielonych dachów i „żyjących, zielonych ścian”</t>
  </si>
  <si>
    <t>Powierzchnia dachów</t>
  </si>
  <si>
    <r>
      <t>m</t>
    </r>
    <r>
      <rPr>
        <vertAlign val="superscript"/>
        <sz val="12"/>
        <color indexed="8"/>
        <rFont val="Times New Roman"/>
        <family val="1"/>
      </rPr>
      <t>2</t>
    </r>
  </si>
  <si>
    <t>XVI.</t>
  </si>
  <si>
    <t>Przeprowadzenie audytów energetycznych jako elementu projektu inwestycyjnego</t>
  </si>
  <si>
    <t>Ilość audytów</t>
  </si>
  <si>
    <t>Produkcja ciepła w warunkach wysokosprawnej kogeneracji</t>
  </si>
  <si>
    <t>Produkcja energii elektrycznej w warunkach wysokosprawnej kogeneracji</t>
  </si>
  <si>
    <t>Obliczenie efektu energetycznego projektu - zestawienie zapotrzebowania na 
energię końcową wg nośników energii dla stanu przed i po realizacji projektu;</t>
  </si>
  <si>
    <t>Wymagania programowe dla projektu</t>
  </si>
  <si>
    <t>ZAPOTRZEBOWANIE NA ENERGIĘ KOŃCOWĄ (w kWh/rok)</t>
  </si>
  <si>
    <t>RÓŻNICA 
(kol. 3 - kol. 5)
(kol. 4 - kol. 6)</t>
  </si>
  <si>
    <t>Efekt energetyczny</t>
  </si>
  <si>
    <t>Inny (podać jaki) np.OZE</t>
  </si>
  <si>
    <t xml:space="preserve">Ciepło sieciowe z ciepłowni </t>
  </si>
  <si>
    <t xml:space="preserve">Ciepło sieciowe z ciepłowni wyłącznie na biomasę </t>
  </si>
  <si>
    <t xml:space="preserve">Ciepło sieciowe z elektrociepłowni </t>
  </si>
  <si>
    <t xml:space="preserve">Ciepło sieciowe z elektrociepłowni wyłącznie opartej na energii odnawialnej (biogaz, biomasa) </t>
  </si>
  <si>
    <t>15.</t>
  </si>
  <si>
    <t>16.</t>
  </si>
  <si>
    <t>17.</t>
  </si>
  <si>
    <t>Obliczenie efektywności energetycznej, uwzględniającej zmniejszenie strat przesyłu, z tytułu zastosowania kotła (zainstalowanego poza budynkiem) o wyższej sprawności oraz oszczędności energii w wyniku produkcji energii cieplnej i elektrycznej w skojarzeniu</t>
  </si>
  <si>
    <r>
      <t>Suma kwalifikowanych kosztów realizacji projektu (K</t>
    </r>
    <r>
      <rPr>
        <vertAlign val="subscript"/>
        <sz val="10"/>
        <rFont val="Cambria"/>
        <family val="1"/>
      </rPr>
      <t>i</t>
    </r>
    <r>
      <rPr>
        <sz val="10"/>
        <rFont val="Cambria"/>
        <family val="1"/>
      </rPr>
      <t xml:space="preserve">) </t>
    </r>
    <r>
      <rPr>
        <vertAlign val="superscript"/>
        <sz val="10"/>
        <rFont val="Cambria"/>
        <family val="1"/>
      </rPr>
      <t>*)</t>
    </r>
  </si>
  <si>
    <t>Koszty eksploatacyjne przed modernizacją rocznie (O1)</t>
  </si>
  <si>
    <t>Koszty eksploatacyjne po modernizacji rocznie (O2)</t>
  </si>
  <si>
    <r>
      <t>Różnica kosztów eksploatacyjnych (</t>
    </r>
    <r>
      <rPr>
        <sz val="10"/>
        <rFont val="Czcionka tekstu podstawowego"/>
        <family val="0"/>
      </rPr>
      <t>Δ</t>
    </r>
    <r>
      <rPr>
        <sz val="8.5"/>
        <rFont val="Cambria"/>
        <family val="1"/>
      </rPr>
      <t>O = O1-O2)</t>
    </r>
  </si>
  <si>
    <r>
      <t>Efekt ekologiczny (końcowy efekt redukcji emisji 
Mg CO</t>
    </r>
    <r>
      <rPr>
        <vertAlign val="subscript"/>
        <sz val="10"/>
        <rFont val="Bookshelf Symbol 7"/>
        <family val="0"/>
      </rPr>
      <t>2</t>
    </r>
    <r>
      <rPr>
        <sz val="10"/>
        <rFont val="Cambria"/>
        <family val="1"/>
      </rPr>
      <t xml:space="preserve"> </t>
    </r>
  </si>
  <si>
    <t>Mg</t>
  </si>
  <si>
    <r>
      <t xml:space="preserve">Prosty czas zwrotu SPBT (I / </t>
    </r>
    <r>
      <rPr>
        <b/>
        <sz val="10"/>
        <rFont val="Czcionka tekstu podstawowego"/>
        <family val="0"/>
      </rPr>
      <t>ΔO)</t>
    </r>
  </si>
  <si>
    <t>lata</t>
  </si>
  <si>
    <t>Koszt efektu energetycznego KEE</t>
  </si>
  <si>
    <t>zł/(GJ/rok)</t>
  </si>
  <si>
    <r>
      <t xml:space="preserve">Koszt redukcji emisji KRE (I / </t>
    </r>
    <r>
      <rPr>
        <b/>
        <sz val="10"/>
        <rFont val="Czcionka tekstu podstawowego"/>
        <family val="0"/>
      </rPr>
      <t>Δ</t>
    </r>
    <r>
      <rPr>
        <b/>
        <sz val="8.5"/>
        <rFont val="Cambria"/>
        <family val="1"/>
      </rPr>
      <t>E)</t>
    </r>
  </si>
  <si>
    <r>
      <t>zł/Mg CO</t>
    </r>
    <r>
      <rPr>
        <b/>
        <vertAlign val="subscript"/>
        <sz val="10"/>
        <rFont val="Cambria"/>
        <family val="1"/>
      </rPr>
      <t>2</t>
    </r>
  </si>
  <si>
    <t>*) to jest suma całkowitych kwalifikowanych kosztów: realizacji robót budowlanych lub zakupu sprzętu związane z realizacją projektu, nadzoru inwestorskiego, informacji i promocji, zarządzania, pośrednich, itp.</t>
  </si>
  <si>
    <t>I. Ciepło zakupowane z miejskiej sieci ciepłowniczej (lub od zewnętrznego dostawcy)</t>
  </si>
  <si>
    <t>Przed modernizacją</t>
  </si>
  <si>
    <t>Po modernizacji</t>
  </si>
  <si>
    <t>Stawka za zamówioną moc cieplną (zł/MW/m-ce)</t>
  </si>
  <si>
    <t>Stawka za usługi przesyłowe (zł/MW/m-ce)</t>
  </si>
  <si>
    <t xml:space="preserve">3. </t>
  </si>
  <si>
    <t>Opłata abonamentowa (zł/przyłącze/m-ce)</t>
  </si>
  <si>
    <t>Cena ciepła (zł/GJ)</t>
  </si>
  <si>
    <t>Stawka za usługi przesyłowe (zł/GJ)</t>
  </si>
  <si>
    <r>
      <t>Obliczeniowe zużycie energii przez budynek (na podstawie danych z arkusza 2 i 3 niniejszego audytu)</t>
    </r>
    <r>
      <rPr>
        <sz val="11"/>
        <rFont val="Times New Roman"/>
        <family val="1"/>
      </rPr>
      <t xml:space="preserve"> (GJ)</t>
    </r>
  </si>
  <si>
    <r>
      <t>Obliczeniowa moc cieplna budynku (na podstawie danych z arkusza nr 4 niniejszego audytu)</t>
    </r>
    <r>
      <rPr>
        <sz val="11"/>
        <rFont val="Times New Roman"/>
        <family val="1"/>
      </rPr>
      <t xml:space="preserve"> (MW)</t>
    </r>
  </si>
  <si>
    <t>Koszt zakupu ciepła sieciowego (zł/rok)</t>
  </si>
  <si>
    <t>po.1.*poz.7*12+poz.2.*poz.7*12+poz.3*12+poz.4.*poz.6+poz.5.*poz.6</t>
  </si>
  <si>
    <t>II. Ciepło produkowane we własnej kotłowni (roczne koszty bezpośrednie)</t>
  </si>
  <si>
    <t>Składniki kosztów</t>
  </si>
  <si>
    <r>
      <t>ilość</t>
    </r>
    <r>
      <rPr>
        <vertAlign val="superscript"/>
        <sz val="9"/>
        <rFont val="Times New Roman"/>
        <family val="1"/>
      </rPr>
      <t>6</t>
    </r>
  </si>
  <si>
    <t>j.m.</t>
  </si>
  <si>
    <t>Koszt całkowity</t>
  </si>
  <si>
    <t>Koszt zakupu paliwa (zł)</t>
  </si>
  <si>
    <t>- obliczeniowe zużcie energii (Tabela 2 pozycja 5 audytu energetycznego budynku) (GJ)</t>
  </si>
  <si>
    <t>GJ</t>
  </si>
  <si>
    <t>- wartość opałowa paliwa (GJ/t, GJ/m3)</t>
  </si>
  <si>
    <t>GJ/t, GJ/m3</t>
  </si>
  <si>
    <t>- cena jednostkowa paliwa (zł/t, zł/m3)</t>
  </si>
  <si>
    <t>zł/t, zł/m3</t>
  </si>
  <si>
    <t>Koszt innych mediów (zł)</t>
  </si>
  <si>
    <t>Materiały (zł)</t>
  </si>
  <si>
    <t>Wynagrodzenia brutto z narzutami (zł)</t>
  </si>
  <si>
    <t>Usługi obce (zł)</t>
  </si>
  <si>
    <t>Koszty remontów i konserwacji (zł)</t>
  </si>
  <si>
    <t>Opłaty za korzystanie ze środowiska (zł)</t>
  </si>
  <si>
    <t>Inne (podać jakie, nie uwzględniać amortyzacji (zł)</t>
  </si>
  <si>
    <t>Razem (zł/rok)</t>
  </si>
  <si>
    <t>III. Energia elektryczna</t>
  </si>
  <si>
    <t>Składniki kosztów/przychodów</t>
  </si>
  <si>
    <r>
      <t>ilość</t>
    </r>
    <r>
      <rPr>
        <vertAlign val="superscript"/>
        <sz val="9"/>
        <color indexed="10"/>
        <rFont val="Times New Roman"/>
        <family val="1"/>
      </rPr>
      <t>7</t>
    </r>
  </si>
  <si>
    <t>Koszt energii elektrycznej pomocniczej (zł)</t>
  </si>
  <si>
    <t xml:space="preserve">Przychody z tytułu unikniętych kosztów zakupu energii [zł] </t>
  </si>
  <si>
    <t>Wartość  zaoszczędzonej energii (zł/rok)</t>
  </si>
  <si>
    <t>Instrukcje:</t>
  </si>
  <si>
    <t>1. Arkusze w powyższym układzie należy sprządzić dla grupy budynków pod warunkiem, że</t>
  </si>
  <si>
    <t xml:space="preserve">   dla budynków tych energia cieplna dostarczana jest od tego samego dostawcy i po tych</t>
  </si>
  <si>
    <t xml:space="preserve">   cenach (budynki należą to tej samej grupy taryfowej) lub jeżeli zasilane są z tej samej kotłowni lokalnej.</t>
  </si>
  <si>
    <t xml:space="preserve">   W przeciwnym przypadku, kartę należy sporządzić oddzielnie dla każdego budynku.</t>
  </si>
  <si>
    <t>2. Do obliczenia wskaźnika efektywności ekonomicznej dla całego projektu należy zsumować wszystkie wartości zaoszczędzonej energii (jeżeli dotyczy).</t>
  </si>
  <si>
    <t>3. Obliczeniowe zużycie energii przez budynek oraz obliczeniową moc cieplną należy podawać jako sumę co i cwu</t>
  </si>
  <si>
    <t xml:space="preserve">4. Przez unikniete koszty zakupu energii należy rozumiec wartość energii elektrycznej wytworzonej i zużytej wewnątrz granicy bilansowej budynku (grupy budynków)  </t>
  </si>
  <si>
    <t>5. Pozycja  3 w pkt. III. Energia elektryczna wpisywać ze znakiem "minus"</t>
  </si>
  <si>
    <t>1.. Charakterystyka optymalnego wariantu przedsięwzięcia termomodernizacyjnego</t>
  </si>
  <si>
    <r>
      <t>Roczne zapotrzebowanie na energię użytkową Q</t>
    </r>
    <r>
      <rPr>
        <vertAlign val="subscript"/>
        <sz val="11"/>
        <color indexed="8"/>
        <rFont val="Czcionka tekstu podstawowego"/>
        <family val="0"/>
      </rPr>
      <t>u</t>
    </r>
  </si>
  <si>
    <t>Jednostka</t>
  </si>
  <si>
    <t>Oszczędność (różnica)</t>
  </si>
  <si>
    <t>Oszczędność w %</t>
  </si>
  <si>
    <r>
      <t>Roczne zapotrzebowanie na energię końcową Q</t>
    </r>
    <r>
      <rPr>
        <vertAlign val="subscript"/>
        <sz val="11"/>
        <color indexed="8"/>
        <rFont val="Czcionka tekstu podstawowego"/>
        <family val="0"/>
      </rPr>
      <t>k</t>
    </r>
  </si>
  <si>
    <r>
      <t>Roczne zapotrzebowanie na nieodnawialną energię pierwotną Q</t>
    </r>
    <r>
      <rPr>
        <vertAlign val="subscript"/>
        <sz val="11"/>
        <color indexed="8"/>
        <rFont val="Czcionka tekstu podstawowego"/>
        <family val="0"/>
      </rPr>
      <t>p</t>
    </r>
  </si>
  <si>
    <t>Emisja dwutlenku węgla</t>
  </si>
  <si>
    <r>
      <t>Mg CO</t>
    </r>
    <r>
      <rPr>
        <vertAlign val="subscript"/>
        <sz val="11"/>
        <color indexed="8"/>
        <rFont val="Calibri"/>
        <family val="2"/>
      </rPr>
      <t>2</t>
    </r>
    <r>
      <rPr>
        <sz val="11"/>
        <color theme="1"/>
        <rFont val="Czcionka tekstu podstawowego"/>
        <family val="2"/>
      </rPr>
      <t>/rok</t>
    </r>
  </si>
  <si>
    <t>2. Pozostałe informacje dotyczące projektu</t>
  </si>
  <si>
    <r>
      <t xml:space="preserve">W audycie obliczono parametry energetyczne w taki sposób, aby po zrealizowaniu przedsięwzięcia termomodernizacyjnego budynek spełniał warunki określne w </t>
    </r>
    <r>
      <rPr>
        <sz val="11"/>
        <color indexed="8"/>
        <rFont val="Calibri"/>
        <family val="2"/>
      </rPr>
      <t>§</t>
    </r>
    <r>
      <rPr>
        <sz val="11"/>
        <color indexed="8"/>
        <rFont val="Czcionka tekstu podstawowego"/>
        <family val="2"/>
      </rPr>
      <t xml:space="preserve"> </t>
    </r>
    <r>
      <rPr>
        <sz val="11"/>
        <color theme="1"/>
        <rFont val="Czcionka tekstu podstawowego"/>
        <family val="2"/>
      </rPr>
      <t>328, ust. 1a Rozporządzenia Ministra Infrastruktury w sprawie warunków, jakim powinny odpowiadać budynki i ich usytuowanie, tzn, aby spełniał wymagania minimalne dla budynków poddanych przebudowie</t>
    </r>
  </si>
  <si>
    <t>Wg stanu przepisów obowiązujących od 1 stycznia 2017 r.</t>
  </si>
  <si>
    <t>Wg stanu przepisów obowiązujących od 1 stycznia 2019 r.</t>
  </si>
  <si>
    <t>TAK</t>
  </si>
  <si>
    <t>NIE</t>
  </si>
  <si>
    <r>
      <t>Uzasadnienie</t>
    </r>
    <r>
      <rPr>
        <vertAlign val="superscript"/>
        <sz val="11"/>
        <color indexed="8"/>
        <rFont val="Calibri"/>
        <family val="2"/>
      </rPr>
      <t>*)</t>
    </r>
  </si>
  <si>
    <t>Projekt stanowi element spójnej koncepcji inwestycyjnej zmierzającej do kompleksowej rewitalizacji obszaru wyznaczonego w lokalnym programie rewitalizacji</t>
  </si>
  <si>
    <t>Projekt jest zgodny z planami rozwoju sieci ciepłowniczej dla danego obszaru</t>
  </si>
  <si>
    <t>Zdolność projektu do reagowania i adaptacji do zmian klimatu (zagrożenie powodziowe, nadmierne nasłonecznienie, inne)</t>
  </si>
  <si>
    <r>
      <rPr>
        <vertAlign val="superscript"/>
        <sz val="11"/>
        <color indexed="8"/>
        <rFont val="Calibri"/>
        <family val="2"/>
      </rPr>
      <t>*)</t>
    </r>
    <r>
      <rPr>
        <sz val="11"/>
        <color theme="1"/>
        <rFont val="Czcionka tekstu podstawowego"/>
        <family val="2"/>
      </rPr>
      <t>Należy krótko uzasadnić lub podać stronę audytu na której znajduje się uzasadnienie</t>
    </r>
  </si>
  <si>
    <r>
      <t>1. OCENA  CHARAKTERYSTYKI ENERGETYCZNEJ
budynku</t>
    </r>
    <r>
      <rPr>
        <b/>
        <vertAlign val="superscript"/>
        <sz val="12"/>
        <color indexed="8"/>
        <rFont val="Times New Roman"/>
        <family val="1"/>
      </rPr>
      <t>1</t>
    </r>
    <r>
      <rPr>
        <b/>
        <sz val="12"/>
        <color indexed="8"/>
        <rFont val="Times New Roman"/>
        <family val="1"/>
      </rPr>
      <t xml:space="preserve">  ..........................……..……………………… (przed modernizacją)</t>
    </r>
  </si>
  <si>
    <r>
      <t>2. OCENA  PLANOWANEJ CHARAKTERYSTYKI ENERGETYCZNEJ
budynku</t>
    </r>
    <r>
      <rPr>
        <b/>
        <vertAlign val="superscript"/>
        <sz val="12"/>
        <color indexed="8"/>
        <rFont val="Times New Roman"/>
        <family val="1"/>
      </rPr>
      <t>1</t>
    </r>
    <r>
      <rPr>
        <b/>
        <sz val="12"/>
        <color indexed="8"/>
        <rFont val="Times New Roman"/>
        <family val="1"/>
      </rPr>
      <t xml:space="preserve">  ..........................……..……………………… (po modernizacji)
</t>
    </r>
  </si>
  <si>
    <t>Rok bazowy - stan przed modernizacją (przed realizacją projektu)</t>
  </si>
  <si>
    <t>Obliczeniowy stan po modernizacji (po realizacji projektu)</t>
  </si>
  <si>
    <t>Zapotrzebowanie na energię końcową (GJ/rok lub MWh/rok)</t>
  </si>
  <si>
    <t>Olej opałowy (podawać w GJ/rok)</t>
  </si>
  <si>
    <t>Gaz ziemny (podawać w GJ/rok)</t>
  </si>
  <si>
    <t xml:space="preserve">Gaz płynny (podawać w GJ/rok) </t>
  </si>
  <si>
    <t>Węgiel kamienny (podawać w GJ/rok)</t>
  </si>
  <si>
    <t>Węgiel brunatny (podawać w GJ/rok)</t>
  </si>
  <si>
    <t>Inny (podać jaki) np. oze</t>
  </si>
  <si>
    <t>Straty z tytułu sprawności kotła - w przypadku modernizacji kotła zainstalowanego poza budynkiem, w kierunku zwiększenia sprawności lub oszczędności w wyniku produkcji w warunkach skojarzenia (w tym przypadku podać ze znakiem minus)</t>
  </si>
  <si>
    <t>SUMA</t>
  </si>
  <si>
    <t>PROCENT REDUKCJI EMISJI</t>
  </si>
  <si>
    <t>2) Wartość energii elektrycznej uwzględnia ilość  energii elektrycznej na potrzeby danego budynku/ budynków: oświetlenie wbudowane, energia pomocnicza, energia elektryczna do napędu urządzeń chłodniczych dla klimatyzacji (oraz np. ogrzewanie, c.w.u.)</t>
  </si>
  <si>
    <t>4) Wskaźniki emisji należy przyjmować zgodnie z punktem 6.1.2  Załącznika nr 1 do rozporządzenia Ministra Infrastruktury i Rozwoju z dnia 27 lutego 2015 r. (Dz.U. z 18 marca 2015 r. poz. 376)</t>
  </si>
  <si>
    <t>Karta audytu energetycznego ex-ante źródła ciepła/energii elektrycznej</t>
  </si>
  <si>
    <t>Karta audytu energetycznego ex-ante lokalnej sieci ciepłowniczej</t>
  </si>
  <si>
    <t>Zapotrzebowanie na moc i energię</t>
  </si>
  <si>
    <t>Ocena planowanej charakterystyki energetycznej budynku (po modernizacji)</t>
  </si>
  <si>
    <t>Ocena charakterystyki energetycznej budynku (przed modernizacją)</t>
  </si>
  <si>
    <r>
      <t>Obliczenia planowanego efektu ekologicznego projektu – ograniczenia 
lub uniknięcia emisji CO</t>
    </r>
    <r>
      <rPr>
        <vertAlign val="subscript"/>
        <sz val="12"/>
        <color indexed="8"/>
        <rFont val="Times New Roman"/>
        <family val="1"/>
      </rPr>
      <t>2</t>
    </r>
  </si>
  <si>
    <t>Obliczenia ekonomicznej projektu
OBLICZENIA EFEKTYWNOŚCI EKONOMICZNEJ</t>
  </si>
  <si>
    <t>Kalkulacja kosztów eksploatacyjnych wymaganych do obliczenia wskaźnika SPBT</t>
  </si>
  <si>
    <t>ARKUSZ OBLICZENIOWY wskaźników ekonomicznych</t>
  </si>
  <si>
    <t>Zestawienie zbiorcze robót w obiektach</t>
  </si>
  <si>
    <t>8a.</t>
  </si>
  <si>
    <r>
      <t xml:space="preserve">Oszczędności z tytułu produkcji energii cieplnej i elektrycznej w skojarzeniu (podawać ze znakiem minus) </t>
    </r>
    <r>
      <rPr>
        <vertAlign val="superscript"/>
        <sz val="10"/>
        <rFont val="Times New Roman"/>
        <family val="1"/>
      </rPr>
      <t>3, 4</t>
    </r>
  </si>
  <si>
    <t>Zapotrzebowanie na energię przed</t>
  </si>
  <si>
    <t>Zapotrzebowanie na energię po</t>
  </si>
  <si>
    <r>
      <t xml:space="preserve">Energia elektryczna wyprodukowana na miejscu w skojarzeniu, z zastosowaniem źródeł nieodnawialnych, zużyta na potrzeby budynku </t>
    </r>
    <r>
      <rPr>
        <vertAlign val="superscript"/>
        <sz val="14"/>
        <rFont val="Times New Roman"/>
        <family val="1"/>
      </rPr>
      <t>1)</t>
    </r>
    <r>
      <rPr>
        <vertAlign val="superscript"/>
        <sz val="14"/>
        <color indexed="10"/>
        <rFont val="Times New Roman"/>
        <family val="1"/>
      </rPr>
      <t xml:space="preserve"> </t>
    </r>
  </si>
  <si>
    <r>
      <t xml:space="preserve">Energia elektryczna wyprodukowana na miejscu ze źródeł oze (biomasa, biogaz, w tym w skojarzeniu, PV), zużyta na potrzeby budynku </t>
    </r>
    <r>
      <rPr>
        <vertAlign val="superscript"/>
        <sz val="14"/>
        <rFont val="Times New Roman"/>
        <family val="1"/>
      </rPr>
      <t>1)</t>
    </r>
  </si>
  <si>
    <r>
      <t>Straty przesyłania (dotyczy lokalnych sieci ciepłowniczych - w przypadku źródła zlokalizowanego poza budynkiem</t>
    </r>
    <r>
      <rPr>
        <vertAlign val="superscript"/>
        <sz val="14"/>
        <rFont val="Times New Roman"/>
        <family val="1"/>
      </rPr>
      <t>3</t>
    </r>
    <r>
      <rPr>
        <sz val="14"/>
        <rFont val="Times New Roman"/>
        <family val="1"/>
      </rPr>
      <t xml:space="preserve"> </t>
    </r>
  </si>
  <si>
    <r>
      <t xml:space="preserve">Straty z tytułu sprawności kotła - w przypadku modernizacji kotła zainstalowanego poza budynkiem, w kierunku zwiększenia sprawności </t>
    </r>
    <r>
      <rPr>
        <vertAlign val="superscript"/>
        <sz val="14"/>
        <rFont val="Times New Roman"/>
        <family val="1"/>
      </rPr>
      <t>4,6</t>
    </r>
  </si>
  <si>
    <r>
      <t>Oszczędności z tytułu produkcji energii cieplnej i elektrycznej w skojarzeniu</t>
    </r>
    <r>
      <rPr>
        <vertAlign val="superscript"/>
        <sz val="14"/>
        <rFont val="Times New Roman"/>
        <family val="1"/>
      </rPr>
      <t>5,6</t>
    </r>
  </si>
  <si>
    <r>
      <rPr>
        <vertAlign val="superscript"/>
        <sz val="14"/>
        <rFont val="Times New Roman"/>
        <family val="1"/>
      </rPr>
      <t>1)</t>
    </r>
    <r>
      <rPr>
        <sz val="14"/>
        <rFont val="Times New Roman"/>
        <family val="1"/>
      </rPr>
      <t xml:space="preserve"> Wartość energii elektrycznej uwzględnia ilość  energii elektrycznej na potrzeby danego budynku: oświetlenie wbudowane, energia pomocnicza, energia elektryczna do napędu urządzeń chłodniczych dla klimatyzacji oraz gdy występuje np. ogrzewanie, c.w.u. zasilane energią elektryczną;                                                                                                                                                                                                                                                                                                                                                               </t>
    </r>
    <r>
      <rPr>
        <vertAlign val="superscript"/>
        <sz val="14"/>
        <rFont val="Times New Roman"/>
        <family val="1"/>
      </rPr>
      <t>2)</t>
    </r>
    <r>
      <rPr>
        <sz val="14"/>
        <rFont val="Times New Roman"/>
        <family val="1"/>
      </rPr>
      <t xml:space="preserve"> Dla energii elektrycznej, zakłada się, że wykazywana w tej pozycji tabeli energia elektryczna, pochodzi z polskiej sieci elektroenergetycznej;
</t>
    </r>
    <r>
      <rPr>
        <vertAlign val="superscript"/>
        <sz val="14"/>
        <rFont val="Times New Roman"/>
        <family val="1"/>
      </rPr>
      <t>3)</t>
    </r>
    <r>
      <rPr>
        <sz val="14"/>
        <rFont val="Times New Roman"/>
        <family val="1"/>
      </rPr>
      <t xml:space="preserve"> Należy podać informacje dotyczące nazwy i wersji programu oraz dołączyć do dokumentacji pliki „wsadowe” z danymi do obliczeń w  oryginalnej wersji elektronicznej i formacie PDF (to samo dotyczy wydruków wyników obliczeń). W przypadku samodzielnego wykonania obliczeń, należy zamieścić pełną dokumentację przebiegu obliczeń w wersji zgodnej z PDF i elektronicznej.                            </t>
    </r>
  </si>
  <si>
    <r>
      <rPr>
        <vertAlign val="superscript"/>
        <sz val="14"/>
        <rFont val="Times New Roman"/>
        <family val="1"/>
      </rPr>
      <t>4)</t>
    </r>
    <r>
      <rPr>
        <sz val="14"/>
        <rFont val="Times New Roman"/>
        <family val="1"/>
      </rPr>
      <t xml:space="preserve"> Efekt energetyczny Ei (zmniejszenie strat energii pierwotnej) oblicza się na podstawie Rozporządzenia Ministra Infrastruktury z dnia 17 marca 2009, załącznik Nr 2 część 2 pkt. 2</t>
    </r>
  </si>
  <si>
    <r>
      <rPr>
        <vertAlign val="superscript"/>
        <sz val="14"/>
        <rFont val="Times New Roman"/>
        <family val="1"/>
      </rPr>
      <t>5)</t>
    </r>
    <r>
      <rPr>
        <sz val="14"/>
        <rFont val="Times New Roman"/>
        <family val="1"/>
      </rPr>
      <t xml:space="preserve"> PES należy wyliczyć w oparciu o par. 6 ust. 1 rozporządzenia Ministra Gospodarki z dnia 10 grudnia 2014 r. w sprawie sposobu obliczania danych podanych we wniosku o wydanie świadectwa pochodzenia z kogeneracji oraz szczegółoweo zakresu obowiązku potwierdzania danych dotyczących ilości energii elektrycznej wytworzonej w wysokosprawnej kogeneracji</t>
    </r>
  </si>
  <si>
    <r>
      <rPr>
        <vertAlign val="superscript"/>
        <sz val="14"/>
        <rFont val="Times New Roman"/>
        <family val="1"/>
      </rPr>
      <t>6)</t>
    </r>
    <r>
      <rPr>
        <sz val="14"/>
        <rFont val="Times New Roman"/>
        <family val="1"/>
      </rPr>
      <t xml:space="preserve"> Na potrzeby obliczeń końcowego efektu energetycznego energię pierwotną, o której mowa we wskaźnikach Ei i PES, należy traktować jako tożsamą z energią końcową</t>
    </r>
  </si>
  <si>
    <r>
      <t xml:space="preserve">Biomasa </t>
    </r>
    <r>
      <rPr>
        <vertAlign val="superscript"/>
        <sz val="14"/>
        <color indexed="8"/>
        <rFont val="Times New Roman"/>
        <family val="1"/>
      </rPr>
      <t>6)</t>
    </r>
    <r>
      <rPr>
        <sz val="14"/>
        <color indexed="8"/>
        <rFont val="Times New Roman"/>
        <family val="1"/>
      </rPr>
      <t xml:space="preserve"> (podawać w GJ/rok)</t>
    </r>
  </si>
  <si>
    <r>
      <t>Ciepło sieciowe z ciepłowni</t>
    </r>
    <r>
      <rPr>
        <vertAlign val="superscript"/>
        <sz val="14"/>
        <color indexed="8"/>
        <rFont val="Times New Roman"/>
        <family val="1"/>
      </rPr>
      <t xml:space="preserve">3) </t>
    </r>
    <r>
      <rPr>
        <sz val="14"/>
        <color indexed="8"/>
        <rFont val="Times New Roman"/>
        <family val="1"/>
      </rPr>
      <t>(podawać w GJ/rok)</t>
    </r>
  </si>
  <si>
    <r>
      <t>Ciepło sieciowe z ciepłowni wyłącznie na biomasę</t>
    </r>
    <r>
      <rPr>
        <vertAlign val="superscript"/>
        <sz val="14"/>
        <rFont val="Times New Roman"/>
        <family val="1"/>
      </rPr>
      <t xml:space="preserve">  6) </t>
    </r>
    <r>
      <rPr>
        <sz val="14"/>
        <rFont val="Times New Roman"/>
        <family val="1"/>
      </rPr>
      <t>(podawać w GJ/rok)</t>
    </r>
  </si>
  <si>
    <r>
      <t xml:space="preserve">Ciepło sieciowe z elektrociepłowni  </t>
    </r>
    <r>
      <rPr>
        <vertAlign val="superscript"/>
        <sz val="14"/>
        <color indexed="8"/>
        <rFont val="Times New Roman"/>
        <family val="1"/>
      </rPr>
      <t xml:space="preserve">3) </t>
    </r>
    <r>
      <rPr>
        <sz val="14"/>
        <color indexed="8"/>
        <rFont val="Times New Roman"/>
        <family val="1"/>
      </rPr>
      <t>(podawać w GJ/rok)</t>
    </r>
  </si>
  <si>
    <r>
      <t>Ciepło sieciowe z elektrociepłowni opartej wyłącznie na energii odnawialnej (biogaz, biomasa)</t>
    </r>
    <r>
      <rPr>
        <vertAlign val="superscript"/>
        <sz val="14"/>
        <color indexed="8"/>
        <rFont val="Times New Roman"/>
        <family val="1"/>
      </rPr>
      <t xml:space="preserve">6) </t>
    </r>
    <r>
      <rPr>
        <sz val="14"/>
        <color indexed="8"/>
        <rFont val="Times New Roman"/>
        <family val="1"/>
      </rPr>
      <t>(podawać w GJ/rok)</t>
    </r>
  </si>
  <si>
    <r>
      <t xml:space="preserve">Energia elektryczna z  sieci elektroenergetycznej zużyta na potrzeby budynku </t>
    </r>
    <r>
      <rPr>
        <vertAlign val="superscript"/>
        <sz val="14"/>
        <rFont val="Times New Roman"/>
        <family val="1"/>
      </rPr>
      <t xml:space="preserve">2) 5) </t>
    </r>
    <r>
      <rPr>
        <sz val="14"/>
        <rFont val="Times New Roman"/>
        <family val="1"/>
      </rPr>
      <t>(podawać w MWh/rok)</t>
    </r>
  </si>
  <si>
    <r>
      <t xml:space="preserve">Energia elektryczna wyprodukowana na miejscu ze źródeł oze (biomasa, biogaz, w tym w skojarzeniu, PV), zużyta na potrzeby budynku </t>
    </r>
    <r>
      <rPr>
        <vertAlign val="superscript"/>
        <sz val="14"/>
        <rFont val="Times New Roman"/>
        <family val="1"/>
      </rPr>
      <t xml:space="preserve">2) </t>
    </r>
    <r>
      <rPr>
        <sz val="14"/>
        <rFont val="Times New Roman"/>
        <family val="1"/>
      </rPr>
      <t xml:space="preserve"> (podawać w MWh/rok ze znakiem minus)</t>
    </r>
  </si>
  <si>
    <r>
      <rPr>
        <vertAlign val="superscript"/>
        <sz val="12"/>
        <rFont val="Times New Roman"/>
        <family val="1"/>
      </rPr>
      <t>1)</t>
    </r>
    <r>
      <rPr>
        <sz val="12"/>
        <rFont val="Times New Roman"/>
        <family val="1"/>
      </rPr>
      <t xml:space="preserve"> Wartości zapotrzebowania na energię końcową  w okresie eksploatacji (po modernizacji) należy przyjmować dla stanu docelowego, czyli roku nastepnego  po zakończeniu okresu inwestowania (po modernizacji).</t>
    </r>
  </si>
  <si>
    <r>
      <t>3)</t>
    </r>
    <r>
      <rPr>
        <sz val="12"/>
        <rFont val="Times New Roman"/>
        <family val="1"/>
      </rPr>
      <t xml:space="preserve"> W przypadku zużycia energii pochodzącej z zewnętrznego źródła ciepła (miejska sieć ciepłownicza itp. z wyłączeniem lokalnych kotłowni usytuowanych poza budynkiem/budynkami ogrzewanymi) należy  zastosować współczynniki nakładu niednawialnej energii pierwotnej zgodnie z tabelą nr 1 Załącznika nr 1 do rozporządzenia Ministra Infrastruktury i Rozwoju z dnia 27 lutego 2015 r. (Dz.U. z 18 marca 2015 r. poz. 376). W przypadku, gdy operator ciepłowni/elektrociepłowni podaje informację o wskaźniku nieodnawialnej energii pierwotnej na ciepło - załączyć odpowiedni dokument. </t>
    </r>
  </si>
  <si>
    <r>
      <t>6)  wyłącznie (w 100%) opalanego biomasą; wielkości dotyczące energii podawane są informacyjnie, wskaźnik emisji  zgodnie z założeniami Wspólnotowego Systemu Handlu Uprawnieniami Do Emisji wynosi 0 (zero) Mg CO</t>
    </r>
    <r>
      <rPr>
        <vertAlign val="subscript"/>
        <sz val="12"/>
        <rFont val="Times New Roman"/>
        <family val="1"/>
      </rPr>
      <t>2</t>
    </r>
    <r>
      <rPr>
        <sz val="12"/>
        <rFont val="Times New Roman"/>
        <family val="1"/>
      </rPr>
      <t>/GJ.</t>
    </r>
  </si>
  <si>
    <r>
      <rPr>
        <vertAlign val="superscript"/>
        <sz val="12"/>
        <rFont val="Times New Roman"/>
        <family val="1"/>
      </rPr>
      <t>7)</t>
    </r>
    <r>
      <rPr>
        <sz val="12"/>
        <rFont val="Times New Roman"/>
        <family val="1"/>
      </rPr>
      <t xml:space="preserve">   Efekt energetyczny Ei (zmniejszenie strat energii pierwotnej) oblicza się na podstawie Rozporządzenia Ministra Infrastruktury z dnia 17 marca 2009, załącznik Nr 2 część 2 pkt. 2</t>
    </r>
  </si>
  <si>
    <r>
      <rPr>
        <vertAlign val="superscript"/>
        <sz val="12"/>
        <rFont val="Times New Roman"/>
        <family val="1"/>
      </rPr>
      <t>8)</t>
    </r>
    <r>
      <rPr>
        <sz val="12"/>
        <rFont val="Times New Roman"/>
        <family val="1"/>
      </rPr>
      <t xml:space="preserve"> </t>
    </r>
    <r>
      <rPr>
        <sz val="12"/>
        <color indexed="8"/>
        <rFont val="Times New Roman"/>
        <family val="1"/>
      </rPr>
      <t xml:space="preserve">w tym emisja uniknięta </t>
    </r>
  </si>
  <si>
    <r>
      <t>WSPÓŁCZYNNIKI NAKŁADU NIEODNAWIALNEJ ENERGII PIERWOTNEJ</t>
    </r>
    <r>
      <rPr>
        <b/>
        <vertAlign val="superscript"/>
        <sz val="12"/>
        <color indexed="8"/>
        <rFont val="Times New Roman"/>
        <family val="1"/>
      </rPr>
      <t>3</t>
    </r>
  </si>
  <si>
    <r>
      <t>WSKAŹNIK EMISJI</t>
    </r>
    <r>
      <rPr>
        <b/>
        <vertAlign val="superscript"/>
        <sz val="12"/>
        <color indexed="8"/>
        <rFont val="Times New Roman"/>
        <family val="1"/>
      </rPr>
      <t xml:space="preserve">4)5) </t>
    </r>
    <r>
      <rPr>
        <b/>
        <sz val="12"/>
        <color indexed="8"/>
        <rFont val="Times New Roman"/>
        <family val="1"/>
      </rPr>
      <t>kgCO</t>
    </r>
    <r>
      <rPr>
        <b/>
        <vertAlign val="subscript"/>
        <sz val="12"/>
        <color indexed="8"/>
        <rFont val="Times New Roman"/>
        <family val="1"/>
      </rPr>
      <t>2</t>
    </r>
    <r>
      <rPr>
        <b/>
        <sz val="12"/>
        <color indexed="8"/>
        <rFont val="Times New Roman"/>
        <family val="1"/>
      </rPr>
      <t>/GJ lub MgCO</t>
    </r>
    <r>
      <rPr>
        <b/>
        <vertAlign val="subscript"/>
        <sz val="12"/>
        <color indexed="8"/>
        <rFont val="Times New Roman"/>
        <family val="1"/>
      </rPr>
      <t>2</t>
    </r>
    <r>
      <rPr>
        <b/>
        <sz val="12"/>
        <color indexed="8"/>
        <rFont val="Times New Roman"/>
        <family val="1"/>
      </rPr>
      <t>/MWh</t>
    </r>
  </si>
  <si>
    <r>
      <t>Wielkość emisji MgCO</t>
    </r>
    <r>
      <rPr>
        <b/>
        <vertAlign val="subscript"/>
        <sz val="12"/>
        <rFont val="Times New Roman"/>
        <family val="1"/>
      </rPr>
      <t>2</t>
    </r>
    <r>
      <rPr>
        <b/>
        <sz val="12"/>
        <rFont val="Times New Roman"/>
        <family val="1"/>
      </rPr>
      <t>/rok</t>
    </r>
  </si>
  <si>
    <r>
      <t>Zapotrzebowanie na energię końcową</t>
    </r>
    <r>
      <rPr>
        <b/>
        <vertAlign val="superscript"/>
        <sz val="12"/>
        <color indexed="8"/>
        <rFont val="Times New Roman"/>
        <family val="1"/>
      </rPr>
      <t>1)</t>
    </r>
    <r>
      <rPr>
        <b/>
        <sz val="12"/>
        <color indexed="8"/>
        <rFont val="Times New Roman"/>
        <family val="1"/>
      </rPr>
      <t xml:space="preserve"> (GJ/rok lub MWh/rok)</t>
    </r>
  </si>
  <si>
    <r>
      <t>Redukcja emisji</t>
    </r>
    <r>
      <rPr>
        <b/>
        <vertAlign val="superscript"/>
        <sz val="12"/>
        <rFont val="Times New Roman"/>
        <family val="1"/>
      </rPr>
      <t>8)</t>
    </r>
    <r>
      <rPr>
        <b/>
        <sz val="12"/>
        <rFont val="Times New Roman"/>
        <family val="1"/>
      </rPr>
      <t xml:space="preserve"> MgCO</t>
    </r>
    <r>
      <rPr>
        <b/>
        <vertAlign val="subscript"/>
        <sz val="12"/>
        <rFont val="Times New Roman"/>
        <family val="1"/>
      </rPr>
      <t>2</t>
    </r>
    <r>
      <rPr>
        <b/>
        <sz val="12"/>
        <rFont val="Times New Roman"/>
        <family val="1"/>
      </rPr>
      <t>/rok</t>
    </r>
  </si>
  <si>
    <r>
      <t>5) Dla energii elektrycznej, zakłada się, że wykazywana w tej pozycji tabeli energia elektryczna, pochodzi z polskiej sieci elektroenergetycznej. Dla tej sieci, wskaźnik emisji wynosi  0,832 Mg CO</t>
    </r>
    <r>
      <rPr>
        <vertAlign val="subscript"/>
        <sz val="12"/>
        <rFont val="Times New Roman"/>
        <family val="1"/>
      </rPr>
      <t>2</t>
    </r>
    <r>
      <rPr>
        <sz val="12"/>
        <rFont val="Times New Roman"/>
        <family val="1"/>
      </rPr>
      <t>/MWh. Dla energii elektrycznej nie należy stosować współczynnika nakładu energii nieodnawialnej, gdyż zawiera on się we wskaźniku 0,832 MgCo2/MWh. ; 
link do komunikatu KOBIZE:</t>
    </r>
    <r>
      <rPr>
        <b/>
        <sz val="12"/>
        <rFont val="Times New Roman"/>
        <family val="1"/>
      </rPr>
      <t xml:space="preserve"> </t>
    </r>
    <r>
      <rPr>
        <b/>
        <u val="single"/>
        <sz val="12"/>
        <color indexed="62"/>
        <rFont val="Times New Roman"/>
        <family val="1"/>
      </rPr>
      <t>http://www.kobize.pl/pl/article/2014/id/569/komunikat-dotyczacy-emisji-dwutlenku-wegla-przypadajacej-na-1-mwh-energii-elektrycznej</t>
    </r>
    <r>
      <rPr>
        <b/>
        <sz val="12"/>
        <rFont val="Times New Roman"/>
        <family val="1"/>
      </rPr>
      <t xml:space="preserve"> </t>
    </r>
  </si>
  <si>
    <t>1.1 Rodzaj sieci ciepłowniczej</t>
  </si>
  <si>
    <t>1.4 Lokalizacja</t>
  </si>
  <si>
    <t>6. Obliczeniowe zużycie paliwa (na podstawie danych z arkusza 1 i 2  audytu ex-ante)</t>
  </si>
  <si>
    <t>7. Obliczeniowe zużycie energii elektrycznej przez budynek (na podstawie danych z arkusza 1 i 2  audytu ex-ante)</t>
  </si>
  <si>
    <t>Montaż/modernizacja systemu klimatyzacji ….</t>
  </si>
  <si>
    <t>Montaż/modernizacja systemu wentylacji …</t>
  </si>
  <si>
    <t>Montaż/modernizacja systemu chłodzenia …</t>
  </si>
  <si>
    <t>Montaż/modernizacja wentylacji/klimatyzacji</t>
  </si>
  <si>
    <t xml:space="preserve">Montaż/modernizacja systemu wentylacji </t>
  </si>
  <si>
    <t>Montaż/modernizacja systemu klimatyzacji</t>
  </si>
  <si>
    <t>Montaż/modernizacja systemu chłodzenia</t>
  </si>
  <si>
    <t>Oceny charakterystyki energetycznej budynku przed i po modernizacji (tabele nr 1 i 2 oraz 2a)  należy wypełnić dla każdego budynku oddzielnie. Tabele 4, 5, 6,  7 i 8 należy przedstawić dla całego projektu tzn, łącznie dla wszystkich obiektów objetych projektem. Tabele 8a należy opracować zgodnie z instrukcją tam zawartą (punkt 1 i 2 instrukcji)</t>
  </si>
  <si>
    <t>Wymiananapędów wind na energooszczędne</t>
  </si>
  <si>
    <t xml:space="preserve">Wymiana napędów wind na energooszczędne </t>
  </si>
  <si>
    <t>ilość wind.</t>
  </si>
  <si>
    <t>rodzaj napędu</t>
  </si>
  <si>
    <t>Wymiana napędów wind na energooszczędne</t>
  </si>
  <si>
    <t>Ilość wind [szt]</t>
  </si>
  <si>
    <t>XVII.</t>
  </si>
  <si>
    <t>Zużycie energii przez napędy wind</t>
  </si>
  <si>
    <t>Zużycie energii [kWh/rok]</t>
  </si>
  <si>
    <t>Automatyka</t>
  </si>
  <si>
    <r>
      <t xml:space="preserve">Energia elektryczna z  sieci elektroenergetycznej zużyta na potrzeby budynku </t>
    </r>
    <r>
      <rPr>
        <vertAlign val="superscript"/>
        <sz val="14"/>
        <rFont val="Times New Roman"/>
        <family val="1"/>
      </rPr>
      <t xml:space="preserve">1) 2) 3) </t>
    </r>
  </si>
  <si>
    <t>Koszt energii elekrycznej na potrzeby oświetlenia wewnętrznego  oraz przez napędy wind (zł)</t>
  </si>
  <si>
    <t>Wspieranie efektywności energetycznej w budynkach użyteczności publicznej</t>
  </si>
  <si>
    <t>Załącznik nr 11 do Regulaminu konkursu nr POIS.1.3.1/1/2015</t>
  </si>
  <si>
    <r>
      <t xml:space="preserve">Audyt energetyczny sporządza się z uwzględnieniem niniejszej metodyki, stanowiącej załącznik nr </t>
    </r>
    <r>
      <rPr>
        <sz val="12"/>
        <rFont val="Times New Roman"/>
        <family val="1"/>
      </rPr>
      <t xml:space="preserve">11 </t>
    </r>
    <r>
      <rPr>
        <sz val="12"/>
        <color indexed="8"/>
        <rFont val="Times New Roman"/>
        <family val="1"/>
      </rPr>
      <t>do Regulaminu konkursu o dofinansowanie, ze środków Funduszu Spójności, przedsięwzięć w ramach Programu Operacyjnego Infrastruktura i Środowiska 2014 - 2020 Działanie 1.3 Wspieranie efektywności energetycznej w budynkach Poddziałanie 1.3.1 Wspieranie efektywności energetycznej w budynkach użyteczności publicznej:</t>
    </r>
  </si>
  <si>
    <t>-  Metodyki sporządzania audytów energetycznych w zakresie głębokiej kompleksowej modernizacji energetycznej budynków w ramach POIiŚ 2014 – 2020 Poddziałanie 1.3.1.;</t>
  </si>
  <si>
    <t>Strona tytułowa audytu energetycznego ex-ante budynku w zakresie głębokiej kompleksowej modernizacji energetycznej budynków w ramach POIiŚ 2014 – 2020 Poddziałanie 1.3.1</t>
  </si>
  <si>
    <t>Strona tytułowa audytu energetycznego lokalnego źródła ciepła w zakresie głębokiej kompleksowej modernizacji energetycznej budynków  w ramach POIiŚ 2014 – 2020 Poddziałanie 1.3.1</t>
  </si>
  <si>
    <t>Strona tytułowa audytu energetycznego lokalnej sieci ciepłowniczej w zakresie głębokiej kompleksowej modernizacji energetycznej budynków w ramach POIiŚ 2014 – 2020 Poddziałanie 1.3.1</t>
  </si>
  <si>
    <r>
      <t>Strona tytułowa audytu energetycznego lokalnego źródła ciepła</t>
    </r>
    <r>
      <rPr>
        <b/>
        <vertAlign val="superscript"/>
        <sz val="13"/>
        <color indexed="8"/>
        <rFont val="Calibri"/>
        <family val="2"/>
      </rPr>
      <t>/**</t>
    </r>
    <r>
      <rPr>
        <b/>
        <sz val="13"/>
        <color indexed="8"/>
        <rFont val="Calibri"/>
        <family val="2"/>
      </rPr>
      <t xml:space="preserve"> w zakresie głębokiej kompleksowej modernizacji energetycznej budynków  w ramach POIiŚ 2014 – 2020 Poddziałanie 1.3.1</t>
    </r>
  </si>
  <si>
    <t>Konkurs zamknięty nr POIS.1.3.1/1/2015</t>
  </si>
  <si>
    <t>Metodyka sporządzania audytów energetycznych w zakresie głębokiej kompleksowej modernizacji energetycznej budynków finansowanych w ramach POIiŚ 2014 – 2020 Poddziałanie 1.3.1</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</si>
</sst>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quot;£&quot;* #,##0.00_-;\-&quot;£&quot;* #,##0.00_-;_-&quot;£&quot;* &quot;-&quot;??_-;_-@_-"/>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0.0"/>
    <numFmt numFmtId="170" formatCode="0.0"/>
    <numFmt numFmtId="171" formatCode="0.0%"/>
    <numFmt numFmtId="172" formatCode="0.000"/>
    <numFmt numFmtId="173" formatCode="[$-415]d\ mmmm\ yyyy"/>
    <numFmt numFmtId="174" formatCode="0.000%"/>
  </numFmts>
  <fonts count="135">
    <font>
      <sz val="11"/>
      <color theme="1"/>
      <name val="Czcionka tekstu podstawowego"/>
      <family val="2"/>
    </font>
    <font>
      <sz val="11"/>
      <color indexed="8"/>
      <name val="Czcionka tekstu podstawowego"/>
      <family val="2"/>
    </font>
    <font>
      <sz val="10"/>
      <name val="Arial"/>
      <family val="2"/>
    </font>
    <font>
      <b/>
      <sz val="12"/>
      <name val="Times New Roman"/>
      <family val="1"/>
    </font>
    <font>
      <b/>
      <sz val="13"/>
      <name val="Times New Roman"/>
      <family val="1"/>
    </font>
    <font>
      <sz val="11"/>
      <name val="Times New Roman"/>
      <family val="1"/>
    </font>
    <font>
      <vertAlign val="superscript"/>
      <sz val="11"/>
      <name val="Times New Roman"/>
      <family val="1"/>
    </font>
    <font>
      <sz val="10"/>
      <name val="Times New Roman"/>
      <family val="1"/>
    </font>
    <font>
      <b/>
      <sz val="11"/>
      <name val="Times New Roman"/>
      <family val="1"/>
    </font>
    <font>
      <b/>
      <sz val="10"/>
      <name val="Times New Roman"/>
      <family val="1"/>
    </font>
    <font>
      <sz val="12"/>
      <color indexed="8"/>
      <name val="Times New Roman"/>
      <family val="1"/>
    </font>
    <font>
      <sz val="11"/>
      <color indexed="8"/>
      <name val="Times New Roman"/>
      <family val="1"/>
    </font>
    <font>
      <b/>
      <sz val="11"/>
      <color indexed="8"/>
      <name val="Times New Roman"/>
      <family val="1"/>
    </font>
    <font>
      <vertAlign val="superscript"/>
      <sz val="8"/>
      <color indexed="8"/>
      <name val="Times New Roman"/>
      <family val="1"/>
    </font>
    <font>
      <sz val="8"/>
      <color indexed="8"/>
      <name val="Times New Roman"/>
      <family val="1"/>
    </font>
    <font>
      <vertAlign val="superscript"/>
      <sz val="11"/>
      <color indexed="8"/>
      <name val="Times New Roman"/>
      <family val="1"/>
    </font>
    <font>
      <i/>
      <sz val="11"/>
      <name val="Times New Roman"/>
      <family val="1"/>
    </font>
    <font>
      <vertAlign val="subscript"/>
      <sz val="11"/>
      <name val="Times New Roman"/>
      <family val="1"/>
    </font>
    <font>
      <b/>
      <vertAlign val="superscript"/>
      <sz val="10"/>
      <name val="Times New Roman"/>
      <family val="1"/>
    </font>
    <font>
      <vertAlign val="superscript"/>
      <sz val="10"/>
      <name val="Times New Roman"/>
      <family val="1"/>
    </font>
    <font>
      <b/>
      <vertAlign val="superscript"/>
      <sz val="11"/>
      <name val="Times New Roman"/>
      <family val="1"/>
    </font>
    <font>
      <b/>
      <sz val="12"/>
      <color indexed="8"/>
      <name val="Times New Roman"/>
      <family val="1"/>
    </font>
    <font>
      <sz val="10"/>
      <color indexed="8"/>
      <name val="Times New Roman"/>
      <family val="1"/>
    </font>
    <font>
      <b/>
      <vertAlign val="superscript"/>
      <sz val="8"/>
      <name val="Times New Roman"/>
      <family val="1"/>
    </font>
    <font>
      <sz val="9"/>
      <name val="Times New Roman"/>
      <family val="1"/>
    </font>
    <font>
      <sz val="9"/>
      <color indexed="8"/>
      <name val="Times New Roman"/>
      <family val="1"/>
    </font>
    <font>
      <b/>
      <sz val="14"/>
      <color indexed="8"/>
      <name val="Times New Roman"/>
      <family val="1"/>
    </font>
    <font>
      <b/>
      <vertAlign val="superscript"/>
      <sz val="12"/>
      <name val="Times New Roman"/>
      <family val="1"/>
    </font>
    <font>
      <sz val="12"/>
      <name val="Times New Roman"/>
      <family val="1"/>
    </font>
    <font>
      <i/>
      <sz val="11"/>
      <color indexed="8"/>
      <name val="Times New Roman"/>
      <family val="1"/>
    </font>
    <font>
      <sz val="8"/>
      <name val="Czcionka tekstu podstawowego"/>
      <family val="2"/>
    </font>
    <font>
      <sz val="20"/>
      <color indexed="9"/>
      <name val="Times New Roman"/>
      <family val="1"/>
    </font>
    <font>
      <vertAlign val="subscript"/>
      <sz val="10"/>
      <name val="Times New Roman"/>
      <family val="1"/>
    </font>
    <font>
      <b/>
      <vertAlign val="superscript"/>
      <sz val="12"/>
      <color indexed="8"/>
      <name val="Times New Roman"/>
      <family val="1"/>
    </font>
    <font>
      <vertAlign val="superscript"/>
      <sz val="11"/>
      <color indexed="8"/>
      <name val="Czcionka tekstu podstawowego"/>
      <family val="0"/>
    </font>
    <font>
      <b/>
      <sz val="13"/>
      <color indexed="8"/>
      <name val="Calibri"/>
      <family val="2"/>
    </font>
    <font>
      <b/>
      <vertAlign val="superscript"/>
      <sz val="13"/>
      <color indexed="8"/>
      <name val="Calibri"/>
      <family val="2"/>
    </font>
    <font>
      <vertAlign val="subscript"/>
      <sz val="11"/>
      <color indexed="8"/>
      <name val="Times New Roman"/>
      <family val="1"/>
    </font>
    <font>
      <sz val="10"/>
      <color indexed="8"/>
      <name val="Czcionka tekstu podstawowego"/>
      <family val="2"/>
    </font>
    <font>
      <vertAlign val="superscript"/>
      <sz val="10"/>
      <color indexed="8"/>
      <name val="Czcionka tekstu podstawowego"/>
      <family val="0"/>
    </font>
    <font>
      <vertAlign val="subscript"/>
      <sz val="11"/>
      <color indexed="8"/>
      <name val="Czcionka tekstu podstawowego"/>
      <family val="0"/>
    </font>
    <font>
      <b/>
      <vertAlign val="superscript"/>
      <sz val="11"/>
      <color indexed="8"/>
      <name val="Times New Roman"/>
      <family val="1"/>
    </font>
    <font>
      <vertAlign val="superscript"/>
      <sz val="12"/>
      <name val="Times New Roman"/>
      <family val="1"/>
    </font>
    <font>
      <sz val="8"/>
      <name val="Times New Roman"/>
      <family val="1"/>
    </font>
    <font>
      <i/>
      <sz val="12"/>
      <name val="Times New Roman"/>
      <family val="1"/>
    </font>
    <font>
      <vertAlign val="superscript"/>
      <sz val="10"/>
      <color indexed="8"/>
      <name val="Times New Roman"/>
      <family val="1"/>
    </font>
    <font>
      <sz val="11"/>
      <color indexed="8"/>
      <name val="Calibri"/>
      <family val="2"/>
    </font>
    <font>
      <i/>
      <vertAlign val="superscript"/>
      <sz val="11"/>
      <color indexed="8"/>
      <name val="Times New Roman"/>
      <family val="1"/>
    </font>
    <font>
      <vertAlign val="superscript"/>
      <sz val="12"/>
      <color indexed="8"/>
      <name val="Times New Roman"/>
      <family val="1"/>
    </font>
    <font>
      <vertAlign val="subscript"/>
      <sz val="12"/>
      <color indexed="8"/>
      <name val="Times New Roman"/>
      <family val="1"/>
    </font>
    <font>
      <vertAlign val="superscript"/>
      <sz val="10"/>
      <color indexed="10"/>
      <name val="Times New Roman"/>
      <family val="1"/>
    </font>
    <font>
      <strike/>
      <vertAlign val="superscript"/>
      <sz val="10"/>
      <color indexed="10"/>
      <name val="Times New Roman"/>
      <family val="1"/>
    </font>
    <font>
      <sz val="10"/>
      <name val="Cambria"/>
      <family val="1"/>
    </font>
    <font>
      <b/>
      <sz val="12"/>
      <name val="Cambria"/>
      <family val="1"/>
    </font>
    <font>
      <b/>
      <sz val="14"/>
      <name val="Cambria"/>
      <family val="1"/>
    </font>
    <font>
      <vertAlign val="subscript"/>
      <sz val="10"/>
      <name val="Cambria"/>
      <family val="1"/>
    </font>
    <font>
      <vertAlign val="superscript"/>
      <sz val="10"/>
      <name val="Cambria"/>
      <family val="1"/>
    </font>
    <font>
      <sz val="10"/>
      <name val="Czcionka tekstu podstawowego"/>
      <family val="0"/>
    </font>
    <font>
      <sz val="8.5"/>
      <name val="Cambria"/>
      <family val="1"/>
    </font>
    <font>
      <vertAlign val="subscript"/>
      <sz val="10"/>
      <name val="Bookshelf Symbol 7"/>
      <family val="0"/>
    </font>
    <font>
      <sz val="12"/>
      <name val="Cambria"/>
      <family val="1"/>
    </font>
    <font>
      <b/>
      <sz val="10"/>
      <name val="Cambria"/>
      <family val="1"/>
    </font>
    <font>
      <b/>
      <sz val="10"/>
      <name val="Czcionka tekstu podstawowego"/>
      <family val="0"/>
    </font>
    <font>
      <b/>
      <sz val="11"/>
      <name val="Cambria"/>
      <family val="1"/>
    </font>
    <font>
      <b/>
      <sz val="8.5"/>
      <name val="Cambria"/>
      <family val="1"/>
    </font>
    <font>
      <b/>
      <vertAlign val="subscript"/>
      <sz val="10"/>
      <name val="Cambria"/>
      <family val="1"/>
    </font>
    <font>
      <vertAlign val="superscript"/>
      <sz val="9"/>
      <name val="Times New Roman"/>
      <family val="1"/>
    </font>
    <font>
      <b/>
      <sz val="8"/>
      <color indexed="8"/>
      <name val="Times New Roman"/>
      <family val="1"/>
    </font>
    <font>
      <vertAlign val="superscript"/>
      <sz val="9"/>
      <color indexed="10"/>
      <name val="Times New Roman"/>
      <family val="1"/>
    </font>
    <font>
      <u val="single"/>
      <sz val="10"/>
      <name val="Times New Roman"/>
      <family val="1"/>
    </font>
    <font>
      <vertAlign val="subscript"/>
      <sz val="11"/>
      <color indexed="8"/>
      <name val="Calibri"/>
      <family val="2"/>
    </font>
    <font>
      <vertAlign val="superscript"/>
      <sz val="11"/>
      <color indexed="8"/>
      <name val="Calibri"/>
      <family val="2"/>
    </font>
    <font>
      <b/>
      <sz val="10"/>
      <color indexed="8"/>
      <name val="Times New Roman"/>
      <family val="1"/>
    </font>
    <font>
      <b/>
      <sz val="14"/>
      <name val="Times New Roman"/>
      <family val="1"/>
    </font>
    <font>
      <sz val="14"/>
      <color indexed="8"/>
      <name val="Times New Roman"/>
      <family val="1"/>
    </font>
    <font>
      <sz val="14"/>
      <name val="Times New Roman"/>
      <family val="1"/>
    </font>
    <font>
      <vertAlign val="superscript"/>
      <sz val="14"/>
      <name val="Times New Roman"/>
      <family val="1"/>
    </font>
    <font>
      <vertAlign val="superscript"/>
      <sz val="14"/>
      <color indexed="10"/>
      <name val="Times New Roman"/>
      <family val="1"/>
    </font>
    <font>
      <vertAlign val="superscript"/>
      <sz val="14"/>
      <color indexed="8"/>
      <name val="Times New Roman"/>
      <family val="1"/>
    </font>
    <font>
      <vertAlign val="subscript"/>
      <sz val="12"/>
      <name val="Times New Roman"/>
      <family val="1"/>
    </font>
    <font>
      <b/>
      <u val="single"/>
      <sz val="12"/>
      <color indexed="62"/>
      <name val="Times New Roman"/>
      <family val="1"/>
    </font>
    <font>
      <b/>
      <vertAlign val="subscript"/>
      <sz val="12"/>
      <color indexed="8"/>
      <name val="Times New Roman"/>
      <family val="1"/>
    </font>
    <font>
      <b/>
      <vertAlign val="subscript"/>
      <sz val="12"/>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1"/>
      <color indexed="8"/>
      <name val="Calibri"/>
      <family val="2"/>
    </font>
    <font>
      <b/>
      <sz val="12"/>
      <color indexed="8"/>
      <name val="Czcionka tekstu podstawowego"/>
      <family val="0"/>
    </font>
    <font>
      <sz val="9"/>
      <color indexed="8"/>
      <name val="Czcionka tekstu podstawowego"/>
      <family val="2"/>
    </font>
    <font>
      <strike/>
      <sz val="11"/>
      <color indexed="8"/>
      <name val="Czcionka tekstu podstawowego"/>
      <family val="2"/>
    </font>
    <font>
      <b/>
      <sz val="16"/>
      <color indexed="8"/>
      <name val="Czcionka tekstu podstawowego"/>
      <family val="0"/>
    </font>
    <font>
      <sz val="14"/>
      <color indexed="8"/>
      <name val="Czcionka tekstu podstawowego"/>
      <family val="2"/>
    </font>
    <font>
      <sz val="8"/>
      <name val="Segoe U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theme="1"/>
      <name val="Times New Roman"/>
      <family val="1"/>
    </font>
    <font>
      <b/>
      <sz val="11"/>
      <color theme="1"/>
      <name val="Calibri"/>
      <family val="2"/>
    </font>
    <font>
      <b/>
      <sz val="12"/>
      <color theme="1"/>
      <name val="Czcionka tekstu podstawowego"/>
      <family val="0"/>
    </font>
    <font>
      <sz val="10"/>
      <color theme="1"/>
      <name val="Czcionka tekstu podstawowego"/>
      <family val="2"/>
    </font>
    <font>
      <sz val="9"/>
      <color theme="1"/>
      <name val="Czcionka tekstu podstawowego"/>
      <family val="2"/>
    </font>
    <font>
      <strike/>
      <sz val="11"/>
      <color theme="1"/>
      <name val="Czcionka tekstu podstawowego"/>
      <family val="2"/>
    </font>
    <font>
      <b/>
      <sz val="16"/>
      <color theme="1"/>
      <name val="Czcionka tekstu podstawowego"/>
      <family val="0"/>
    </font>
    <font>
      <b/>
      <sz val="13"/>
      <color theme="1"/>
      <name val="Calibri"/>
      <family val="2"/>
    </font>
    <font>
      <b/>
      <sz val="11"/>
      <color theme="1"/>
      <name val="Times New Roman"/>
      <family val="1"/>
    </font>
    <font>
      <sz val="14"/>
      <color theme="1"/>
      <name val="Czcionka tekstu podstawowego"/>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rgb="FFCCFFFF"/>
        <bgColor indexed="64"/>
      </patternFill>
    </fill>
    <fill>
      <patternFill patternType="solid">
        <fgColor theme="0" tint="-0.1499900072813034"/>
        <bgColor indexed="64"/>
      </patternFill>
    </fill>
    <fill>
      <patternFill patternType="solid">
        <fgColor theme="0"/>
        <bgColor indexed="64"/>
      </patternFill>
    </fill>
    <fill>
      <patternFill patternType="solid">
        <fgColor indexed="55"/>
        <bgColor indexed="64"/>
      </patternFill>
    </fill>
    <fill>
      <patternFill patternType="solid">
        <fgColor theme="0" tint="-0.3499799966812134"/>
        <bgColor indexed="64"/>
      </patternFill>
    </fill>
    <fill>
      <patternFill patternType="solid">
        <fgColor theme="0" tint="-0.24997000396251678"/>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color indexed="23"/>
      </top>
      <bottom style="thin">
        <color indexed="23"/>
      </bottom>
    </border>
    <border>
      <left>
        <color indexed="63"/>
      </left>
      <right>
        <color indexed="63"/>
      </right>
      <top>
        <color indexed="63"/>
      </top>
      <bottom style="thin">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2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color indexed="23"/>
      </bottom>
    </border>
    <border>
      <left style="thin"/>
      <right>
        <color indexed="63"/>
      </right>
      <top style="thin">
        <color indexed="23"/>
      </top>
      <bottom style="thin">
        <color indexed="23"/>
      </bottom>
    </border>
    <border>
      <left style="thin"/>
      <right>
        <color indexed="63"/>
      </right>
      <top style="thin">
        <color indexed="2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color indexed="23"/>
      </bottom>
    </border>
    <border>
      <left style="medium"/>
      <right style="medium"/>
      <top style="medium"/>
      <bottom style="medium"/>
    </border>
    <border>
      <left style="medium"/>
      <right style="medium"/>
      <top style="medium"/>
      <bottom style="thin"/>
    </border>
    <border>
      <left style="thin"/>
      <right style="thin"/>
      <top style="medium"/>
      <bottom style="thin"/>
    </border>
    <border>
      <left style="thin"/>
      <right>
        <color indexed="63"/>
      </right>
      <top style="medium"/>
      <bottom style="thin"/>
    </border>
    <border>
      <left style="medium"/>
      <right style="medium"/>
      <top style="thin"/>
      <bottom style="medium"/>
    </border>
    <border>
      <left style="thin"/>
      <right style="thin"/>
      <top style="thin"/>
      <bottom style="medium"/>
    </border>
    <border>
      <left style="thin"/>
      <right>
        <color indexed="63"/>
      </right>
      <top style="thin"/>
      <bottom style="medium"/>
    </border>
    <border>
      <left style="medium"/>
      <right style="medium"/>
      <top>
        <color indexed="63"/>
      </top>
      <bottom style="thin"/>
    </border>
    <border>
      <left style="medium"/>
      <right style="medium"/>
      <top style="thin"/>
      <bottom>
        <color indexed="63"/>
      </botto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style="thin"/>
    </border>
    <border>
      <left style="thin"/>
      <right style="thin"/>
      <top>
        <color indexed="63"/>
      </top>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medium"/>
      <right>
        <color indexed="63"/>
      </right>
      <top style="thin"/>
      <bottom>
        <color indexed="63"/>
      </bottom>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style="thin"/>
      <top style="thin"/>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medium"/>
      <top style="thin"/>
      <bottom>
        <color indexed="63"/>
      </bottom>
    </border>
    <border>
      <left style="medium"/>
      <right style="thin"/>
      <top>
        <color indexed="63"/>
      </top>
      <bottom style="thin"/>
    </border>
    <border>
      <left style="medium"/>
      <right style="medium"/>
      <top style="thin"/>
      <bottom style="double"/>
    </border>
    <border>
      <left style="medium"/>
      <right style="medium"/>
      <top>
        <color indexed="63"/>
      </top>
      <bottom style="medium"/>
    </border>
    <border>
      <left style="medium"/>
      <right>
        <color indexed="63"/>
      </right>
      <top style="medium"/>
      <bottom style="medium"/>
    </border>
    <border>
      <left style="thin"/>
      <right>
        <color indexed="63"/>
      </right>
      <top style="medium"/>
      <bottom style="medium"/>
    </border>
    <border>
      <left>
        <color indexed="63"/>
      </left>
      <right style="medium"/>
      <top>
        <color indexed="63"/>
      </top>
      <bottom>
        <color indexed="63"/>
      </bottom>
    </border>
    <border>
      <left>
        <color indexed="63"/>
      </left>
      <right style="medium"/>
      <top style="thin"/>
      <bottom style="thin"/>
    </border>
    <border>
      <left style="medium"/>
      <right style="thin"/>
      <top style="thin"/>
      <bottom>
        <color indexed="63"/>
      </bottom>
    </border>
    <border>
      <left style="medium"/>
      <right>
        <color indexed="63"/>
      </right>
      <top>
        <color indexed="63"/>
      </top>
      <bottom style="medium"/>
    </border>
    <border>
      <left>
        <color indexed="63"/>
      </left>
      <right style="medium"/>
      <top>
        <color indexed="63"/>
      </top>
      <bottom style="thin"/>
    </border>
    <border>
      <left>
        <color indexed="63"/>
      </left>
      <right style="thin"/>
      <top style="medium"/>
      <bottom style="medium"/>
    </border>
    <border>
      <left style="thin"/>
      <right style="medium"/>
      <top style="thin"/>
      <bottom style="thin"/>
    </border>
    <border>
      <left style="thin"/>
      <right style="medium"/>
      <top/>
      <bottom/>
    </border>
    <border>
      <left style="medium"/>
      <right>
        <color indexed="63"/>
      </right>
      <top style="thin"/>
      <bottom style="thin"/>
    </border>
    <border>
      <left>
        <color indexed="63"/>
      </left>
      <right style="medium"/>
      <top style="thin"/>
      <bottom style="medium"/>
    </border>
    <border>
      <left style="thin"/>
      <right style="medium"/>
      <top style="thin"/>
      <bottom style="medium"/>
    </border>
    <border>
      <left>
        <color indexed="63"/>
      </left>
      <right style="medium"/>
      <top style="thin"/>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medium"/>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thin"/>
      <top style="medium"/>
      <bottom style="thin"/>
    </border>
    <border>
      <left style="medium"/>
      <right style="medium"/>
      <top>
        <color indexed="63"/>
      </top>
      <bottom>
        <color indexed="63"/>
      </bottom>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style="medium"/>
    </border>
    <border>
      <left>
        <color indexed="63"/>
      </left>
      <right>
        <color indexed="63"/>
      </right>
      <top style="thin"/>
      <bottom style="medium"/>
    </border>
    <border>
      <left style="thin"/>
      <right>
        <color indexed="63"/>
      </right>
      <top style="medium"/>
      <bottom>
        <color indexed="63"/>
      </bottom>
    </border>
    <border>
      <left style="thin"/>
      <right/>
      <top/>
      <bottom style="medium"/>
    </border>
    <border>
      <left style="thin"/>
      <right style="medium"/>
      <top style="medium"/>
      <bottom>
        <color indexed="63"/>
      </bottom>
    </border>
    <border>
      <left style="thin"/>
      <right style="medium"/>
      <top>
        <color indexed="63"/>
      </top>
      <bottom style="medium"/>
    </border>
    <border>
      <left style="medium"/>
      <right style="medium"/>
      <top style="thick"/>
      <bottom style="thin"/>
    </border>
    <border>
      <left style="medium"/>
      <right style="thin"/>
      <top style="thick"/>
      <bottom style="thin"/>
    </border>
    <border>
      <left style="thin"/>
      <right style="medium"/>
      <top style="thick"/>
      <bottom style="thin"/>
    </border>
    <border>
      <left style="medium"/>
      <right>
        <color indexed="63"/>
      </right>
      <top style="thick"/>
      <bottom style="medium"/>
    </border>
    <border>
      <left>
        <color indexed="63"/>
      </left>
      <right style="medium"/>
      <top style="thick"/>
      <bottom style="medium"/>
    </border>
    <border>
      <left>
        <color indexed="63"/>
      </left>
      <right>
        <color indexed="63"/>
      </right>
      <top style="thick"/>
      <bottom style="medium"/>
    </border>
    <border>
      <left style="medium"/>
      <right style="thin"/>
      <top/>
      <bottom style="medium"/>
    </border>
    <border>
      <left style="medium"/>
      <right style="thin"/>
      <top style="medium"/>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8" fillId="26" borderId="1" applyNumberFormat="0" applyAlignment="0" applyProtection="0"/>
    <xf numFmtId="0" fontId="109" fillId="27" borderId="2" applyNumberFormat="0" applyAlignment="0" applyProtection="0"/>
    <xf numFmtId="0" fontId="110"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1" fillId="0" borderId="0" applyNumberFormat="0" applyFill="0" applyBorder="0" applyAlignment="0" applyProtection="0"/>
    <xf numFmtId="0" fontId="112" fillId="0" borderId="3" applyNumberFormat="0" applyFill="0" applyAlignment="0" applyProtection="0"/>
    <xf numFmtId="0" fontId="113" fillId="29" borderId="4" applyNumberFormat="0" applyAlignment="0" applyProtection="0"/>
    <xf numFmtId="0" fontId="114" fillId="0" borderId="5" applyNumberFormat="0" applyFill="0" applyAlignment="0" applyProtection="0"/>
    <xf numFmtId="0" fontId="115" fillId="0" borderId="6" applyNumberFormat="0" applyFill="0" applyAlignment="0" applyProtection="0"/>
    <xf numFmtId="0" fontId="116" fillId="0" borderId="7" applyNumberFormat="0" applyFill="0" applyAlignment="0" applyProtection="0"/>
    <xf numFmtId="0" fontId="116" fillId="0" borderId="0" applyNumberFormat="0" applyFill="0" applyBorder="0" applyAlignment="0" applyProtection="0"/>
    <xf numFmtId="0" fontId="117"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18" fillId="0" borderId="0">
      <alignment/>
      <protection/>
    </xf>
    <xf numFmtId="0" fontId="118" fillId="0" borderId="0">
      <alignment/>
      <protection/>
    </xf>
    <xf numFmtId="0" fontId="2" fillId="0" borderId="0">
      <alignment/>
      <protection/>
    </xf>
    <xf numFmtId="0" fontId="119" fillId="27" borderId="1"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120" fillId="0" borderId="8" applyNumberFormat="0" applyFill="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164" fontId="2" fillId="0" borderId="0" applyFont="0" applyFill="0" applyBorder="0" applyAlignment="0" applyProtection="0"/>
    <xf numFmtId="44" fontId="118" fillId="0" borderId="0" applyFont="0" applyFill="0" applyBorder="0" applyAlignment="0" applyProtection="0"/>
    <xf numFmtId="0" fontId="124" fillId="32" borderId="0" applyNumberFormat="0" applyBorder="0" applyAlignment="0" applyProtection="0"/>
  </cellStyleXfs>
  <cellXfs count="1251">
    <xf numFmtId="0" fontId="0" fillId="0" borderId="0" xfId="0" applyAlignment="1">
      <alignment/>
    </xf>
    <xf numFmtId="0" fontId="3" fillId="33" borderId="10" xfId="52" applyFont="1" applyFill="1" applyBorder="1" applyAlignment="1">
      <alignment horizontal="center" vertical="center" wrapText="1"/>
      <protection/>
    </xf>
    <xf numFmtId="0" fontId="5" fillId="0" borderId="10" xfId="52" applyNumberFormat="1" applyFont="1" applyFill="1" applyBorder="1" applyAlignment="1" applyProtection="1">
      <alignment horizontal="right" vertical="center" wrapText="1" indent="1"/>
      <protection/>
    </xf>
    <xf numFmtId="3" fontId="9" fillId="34" borderId="10" xfId="52" applyNumberFormat="1" applyFont="1" applyFill="1" applyBorder="1" applyAlignment="1" applyProtection="1">
      <alignment horizontal="center" wrapText="1"/>
      <protection/>
    </xf>
    <xf numFmtId="0" fontId="16" fillId="0" borderId="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7" fillId="0" borderId="0" xfId="0" applyFont="1" applyBorder="1" applyAlignment="1">
      <alignment horizontal="center" vertical="center"/>
    </xf>
    <xf numFmtId="0" fontId="5" fillId="0" borderId="10" xfId="0" applyFont="1" applyBorder="1" applyAlignment="1">
      <alignment vertical="center"/>
    </xf>
    <xf numFmtId="0" fontId="5" fillId="34" borderId="10" xfId="0" applyFont="1" applyFill="1" applyBorder="1" applyAlignment="1">
      <alignment vertical="center"/>
    </xf>
    <xf numFmtId="0" fontId="8" fillId="34" borderId="10" xfId="0" applyFont="1" applyFill="1" applyBorder="1" applyAlignment="1">
      <alignment horizontal="left" vertical="center"/>
    </xf>
    <xf numFmtId="1" fontId="5" fillId="0" borderId="10" xfId="0" applyNumberFormat="1" applyFont="1" applyBorder="1" applyAlignment="1">
      <alignment horizontal="center" vertical="center" wrapText="1"/>
    </xf>
    <xf numFmtId="0" fontId="5" fillId="0" borderId="12" xfId="0" applyFont="1" applyBorder="1" applyAlignment="1">
      <alignment vertical="center" wrapText="1"/>
    </xf>
    <xf numFmtId="0" fontId="5" fillId="0" borderId="11" xfId="0" applyFont="1" applyBorder="1" applyAlignment="1">
      <alignment vertical="center" wrapText="1"/>
    </xf>
    <xf numFmtId="0" fontId="5" fillId="0" borderId="0" xfId="0" applyFont="1" applyBorder="1" applyAlignment="1">
      <alignment horizontal="center" vertical="center"/>
    </xf>
    <xf numFmtId="171" fontId="5" fillId="0" borderId="0" xfId="60" applyNumberFormat="1" applyFont="1" applyBorder="1" applyAlignment="1">
      <alignment horizontal="center" vertical="center"/>
    </xf>
    <xf numFmtId="0" fontId="8" fillId="35" borderId="13" xfId="0" applyFont="1" applyFill="1" applyBorder="1" applyAlignment="1">
      <alignment horizontal="left" vertical="center"/>
    </xf>
    <xf numFmtId="0" fontId="8" fillId="35" borderId="14" xfId="0" applyFont="1" applyFill="1" applyBorder="1" applyAlignment="1">
      <alignment horizontal="left" vertical="center"/>
    </xf>
    <xf numFmtId="0" fontId="8" fillId="35" borderId="15" xfId="0" applyFont="1" applyFill="1" applyBorder="1" applyAlignment="1">
      <alignment horizontal="left" vertical="center"/>
    </xf>
    <xf numFmtId="0" fontId="9" fillId="0" borderId="10" xfId="0" applyFont="1" applyBorder="1" applyAlignment="1">
      <alignment horizontal="center" vertical="center" wrapText="1"/>
    </xf>
    <xf numFmtId="0" fontId="9" fillId="0" borderId="13" xfId="0" applyFont="1" applyBorder="1" applyAlignment="1">
      <alignment vertical="center" wrapText="1"/>
    </xf>
    <xf numFmtId="169" fontId="5" fillId="34" borderId="10" xfId="0" applyNumberFormat="1" applyFont="1" applyFill="1" applyBorder="1" applyAlignment="1">
      <alignment horizontal="center" vertical="center"/>
    </xf>
    <xf numFmtId="169" fontId="7" fillId="34" borderId="13" xfId="0" applyNumberFormat="1" applyFont="1" applyFill="1" applyBorder="1" applyAlignment="1">
      <alignment vertical="center" wrapText="1"/>
    </xf>
    <xf numFmtId="169" fontId="5" fillId="34" borderId="10" xfId="0" applyNumberFormat="1" applyFont="1" applyFill="1" applyBorder="1" applyAlignment="1">
      <alignment vertical="center"/>
    </xf>
    <xf numFmtId="0" fontId="5" fillId="34" borderId="10" xfId="0" applyFont="1" applyFill="1" applyBorder="1" applyAlignment="1">
      <alignment horizontal="center" vertical="center" wrapText="1"/>
    </xf>
    <xf numFmtId="0" fontId="8" fillId="35" borderId="0" xfId="0" applyFont="1" applyFill="1" applyBorder="1" applyAlignment="1">
      <alignment horizontal="left" vertical="center"/>
    </xf>
    <xf numFmtId="0" fontId="9" fillId="0" borderId="10" xfId="0" applyFont="1" applyBorder="1" applyAlignment="1">
      <alignment vertical="center" wrapText="1"/>
    </xf>
    <xf numFmtId="9" fontId="5" fillId="0" borderId="10" xfId="60" applyFont="1" applyBorder="1" applyAlignment="1">
      <alignment horizontal="center" vertical="center"/>
    </xf>
    <xf numFmtId="9" fontId="5" fillId="0" borderId="13" xfId="60" applyFont="1" applyBorder="1" applyAlignment="1">
      <alignment horizontal="center" vertical="center"/>
    </xf>
    <xf numFmtId="0" fontId="7" fillId="0" borderId="0" xfId="52" applyFont="1" applyFill="1" applyBorder="1" applyAlignment="1">
      <alignment vertical="center"/>
      <protection/>
    </xf>
    <xf numFmtId="0" fontId="5" fillId="0" borderId="0" xfId="52" applyFont="1" applyFill="1" applyBorder="1" applyAlignment="1">
      <alignment vertical="center"/>
      <protection/>
    </xf>
    <xf numFmtId="0" fontId="5" fillId="33" borderId="10" xfId="52" applyFont="1" applyFill="1" applyBorder="1" applyAlignment="1">
      <alignment vertical="center"/>
      <protection/>
    </xf>
    <xf numFmtId="0" fontId="5" fillId="35" borderId="0" xfId="52" applyFont="1" applyFill="1" applyBorder="1" applyAlignment="1">
      <alignment vertical="center"/>
      <protection/>
    </xf>
    <xf numFmtId="0" fontId="7" fillId="35" borderId="0" xfId="52" applyFont="1" applyFill="1" applyBorder="1" applyAlignment="1">
      <alignment vertical="center"/>
      <protection/>
    </xf>
    <xf numFmtId="0" fontId="5" fillId="0" borderId="0" xfId="0" applyFont="1" applyAlignment="1">
      <alignment/>
    </xf>
    <xf numFmtId="0" fontId="5" fillId="34" borderId="15" xfId="52" applyFont="1" applyFill="1" applyBorder="1" applyAlignment="1">
      <alignment horizontal="center" vertical="center"/>
      <protection/>
    </xf>
    <xf numFmtId="0" fontId="7" fillId="0" borderId="0" xfId="52" applyFont="1">
      <alignment/>
      <protection/>
    </xf>
    <xf numFmtId="0" fontId="125" fillId="0" borderId="0" xfId="0" applyFont="1" applyBorder="1" applyAlignment="1">
      <alignment/>
    </xf>
    <xf numFmtId="0" fontId="125" fillId="0" borderId="0" xfId="0" applyFont="1" applyAlignment="1">
      <alignment/>
    </xf>
    <xf numFmtId="0" fontId="10" fillId="0" borderId="0" xfId="0" applyFont="1" applyAlignment="1">
      <alignment wrapText="1"/>
    </xf>
    <xf numFmtId="0" fontId="10" fillId="0" borderId="0" xfId="0" applyFont="1" applyAlignment="1">
      <alignment vertical="center" wrapText="1"/>
    </xf>
    <xf numFmtId="0" fontId="29" fillId="0" borderId="0" xfId="0" applyFont="1" applyAlignment="1">
      <alignment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16" xfId="0" applyFont="1" applyBorder="1" applyAlignment="1">
      <alignment horizontal="left" vertical="center" wrapText="1"/>
    </xf>
    <xf numFmtId="0" fontId="7" fillId="0" borderId="0" xfId="0" applyFont="1" applyBorder="1" applyAlignment="1">
      <alignment vertical="center"/>
    </xf>
    <xf numFmtId="0" fontId="125" fillId="0" borderId="0" xfId="0" applyFont="1" applyAlignment="1">
      <alignment vertical="center"/>
    </xf>
    <xf numFmtId="0" fontId="11" fillId="0" borderId="0" xfId="0" applyFont="1" applyAlignment="1">
      <alignment vertical="center"/>
    </xf>
    <xf numFmtId="0" fontId="22" fillId="0" borderId="0" xfId="0" applyFont="1" applyBorder="1" applyAlignment="1">
      <alignment vertical="center"/>
    </xf>
    <xf numFmtId="0" fontId="125" fillId="0" borderId="17" xfId="0" applyFont="1" applyBorder="1" applyAlignment="1">
      <alignment vertical="center"/>
    </xf>
    <xf numFmtId="0" fontId="31" fillId="0" borderId="0" xfId="0" applyFont="1" applyBorder="1" applyAlignment="1">
      <alignment vertical="center"/>
    </xf>
    <xf numFmtId="0" fontId="125" fillId="0" borderId="0" xfId="0" applyFont="1" applyAlignment="1">
      <alignment horizontal="left" vertical="center"/>
    </xf>
    <xf numFmtId="0" fontId="125" fillId="35" borderId="0" xfId="0" applyFont="1" applyFill="1" applyAlignment="1">
      <alignment vertical="center"/>
    </xf>
    <xf numFmtId="169" fontId="11" fillId="34" borderId="10" xfId="0" applyNumberFormat="1" applyFont="1" applyFill="1" applyBorder="1" applyAlignment="1">
      <alignment vertical="center"/>
    </xf>
    <xf numFmtId="0" fontId="11" fillId="0" borderId="0" xfId="0" applyFont="1" applyBorder="1" applyAlignment="1">
      <alignment horizontal="center" vertical="center"/>
    </xf>
    <xf numFmtId="0" fontId="22" fillId="0" borderId="0" xfId="0" applyFont="1" applyAlignment="1">
      <alignment vertical="center"/>
    </xf>
    <xf numFmtId="0" fontId="125" fillId="0" borderId="0" xfId="0" applyFont="1" applyBorder="1" applyAlignment="1">
      <alignment vertical="center"/>
    </xf>
    <xf numFmtId="0" fontId="11" fillId="0" borderId="0" xfId="0" applyFont="1" applyAlignment="1">
      <alignment vertical="center" wrapText="1"/>
    </xf>
    <xf numFmtId="0" fontId="14" fillId="0" borderId="0" xfId="0" applyFont="1" applyAlignment="1">
      <alignment vertical="center" wrapText="1"/>
    </xf>
    <xf numFmtId="0" fontId="7" fillId="0" borderId="0" xfId="52" applyFont="1" applyBorder="1">
      <alignment/>
      <protection/>
    </xf>
    <xf numFmtId="0" fontId="9" fillId="0" borderId="0" xfId="52" applyFont="1" applyBorder="1" applyAlignment="1">
      <alignment horizontal="right" vertical="center" indent="1"/>
      <protection/>
    </xf>
    <xf numFmtId="0" fontId="9" fillId="0" borderId="0" xfId="52" applyFont="1" applyBorder="1">
      <alignment/>
      <protection/>
    </xf>
    <xf numFmtId="0" fontId="9" fillId="0" borderId="0" xfId="52" applyFont="1">
      <alignment/>
      <protection/>
    </xf>
    <xf numFmtId="0" fontId="7" fillId="0" borderId="0" xfId="52" applyFont="1" applyBorder="1" applyAlignment="1">
      <alignment wrapText="1"/>
      <protection/>
    </xf>
    <xf numFmtId="0" fontId="7" fillId="0" borderId="0" xfId="52" applyFont="1" applyAlignment="1">
      <alignment wrapText="1"/>
      <protection/>
    </xf>
    <xf numFmtId="0" fontId="7" fillId="0" borderId="0" xfId="52" applyFont="1" applyFill="1" applyBorder="1" applyAlignment="1">
      <alignment wrapText="1"/>
      <protection/>
    </xf>
    <xf numFmtId="0" fontId="7" fillId="0" borderId="0" xfId="52" applyFont="1" applyFill="1" applyBorder="1">
      <alignment/>
      <protection/>
    </xf>
    <xf numFmtId="0" fontId="7" fillId="0" borderId="0" xfId="52" applyFont="1" applyFill="1" applyBorder="1" applyAlignment="1">
      <alignment vertical="center" wrapText="1"/>
      <protection/>
    </xf>
    <xf numFmtId="0" fontId="9" fillId="0" borderId="0" xfId="52" applyFont="1" applyFill="1" applyBorder="1" applyAlignment="1">
      <alignment vertical="center" wrapText="1"/>
      <protection/>
    </xf>
    <xf numFmtId="0" fontId="9" fillId="0" borderId="0" xfId="52" applyFont="1" applyAlignment="1">
      <alignment horizontal="right" vertical="center" indent="1"/>
      <protection/>
    </xf>
    <xf numFmtId="0" fontId="7" fillId="0" borderId="0" xfId="52" applyFont="1" applyBorder="1" applyAlignment="1">
      <alignment vertical="center"/>
      <protection/>
    </xf>
    <xf numFmtId="0" fontId="7" fillId="0" borderId="0" xfId="52" applyFont="1" applyAlignment="1">
      <alignment vertical="center"/>
      <protection/>
    </xf>
    <xf numFmtId="0" fontId="12" fillId="0" borderId="0" xfId="0" applyFont="1" applyBorder="1" applyAlignment="1">
      <alignment vertical="center"/>
    </xf>
    <xf numFmtId="0" fontId="12" fillId="0" borderId="0" xfId="0" applyFont="1" applyBorder="1" applyAlignment="1">
      <alignment horizontal="center" vertical="center"/>
    </xf>
    <xf numFmtId="0" fontId="120" fillId="0" borderId="0" xfId="0" applyFont="1" applyAlignment="1">
      <alignment horizontal="center" vertical="center" wrapText="1"/>
    </xf>
    <xf numFmtId="44" fontId="126" fillId="0" borderId="0" xfId="70" applyFont="1" applyAlignment="1">
      <alignment horizontal="center" vertical="center"/>
    </xf>
    <xf numFmtId="0" fontId="0" fillId="0" borderId="0" xfId="0" applyAlignment="1">
      <alignment horizontal="center" vertical="center" wrapText="1"/>
    </xf>
    <xf numFmtId="44" fontId="0" fillId="0" borderId="0" xfId="70" applyFont="1" applyAlignment="1">
      <alignment horizontal="center" vertical="center" wrapText="1"/>
    </xf>
    <xf numFmtId="44" fontId="0" fillId="0" borderId="0" xfId="70" applyFont="1" applyAlignment="1">
      <alignment horizontal="center" vertical="center"/>
    </xf>
    <xf numFmtId="44" fontId="0" fillId="0" borderId="10" xfId="70" applyFont="1"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xf>
    <xf numFmtId="0" fontId="0" fillId="0" borderId="22" xfId="0" applyBorder="1" applyAlignment="1">
      <alignment horizontal="center"/>
    </xf>
    <xf numFmtId="0" fontId="0" fillId="0" borderId="0" xfId="0" applyBorder="1" applyAlignment="1">
      <alignment horizontal="center"/>
    </xf>
    <xf numFmtId="0" fontId="0" fillId="0" borderId="23" xfId="0" applyBorder="1" applyAlignment="1">
      <alignment/>
    </xf>
    <xf numFmtId="0" fontId="0" fillId="0" borderId="0" xfId="0" applyBorder="1" applyAlignment="1">
      <alignment horizontal="left"/>
    </xf>
    <xf numFmtId="0" fontId="0" fillId="0" borderId="18" xfId="0" applyBorder="1" applyAlignment="1">
      <alignment horizontal="center"/>
    </xf>
    <xf numFmtId="0" fontId="0" fillId="0" borderId="17" xfId="0" applyBorder="1" applyAlignment="1">
      <alignment horizontal="center"/>
    </xf>
    <xf numFmtId="0" fontId="0" fillId="0" borderId="24" xfId="0" applyBorder="1" applyAlignment="1">
      <alignment/>
    </xf>
    <xf numFmtId="44" fontId="0" fillId="0" borderId="0" xfId="70" applyFont="1" applyAlignment="1">
      <alignment/>
    </xf>
    <xf numFmtId="0" fontId="0" fillId="0" borderId="0"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14" fillId="0" borderId="0" xfId="0" applyFont="1" applyAlignment="1">
      <alignment horizontal="left" vertical="center" wrapText="1"/>
    </xf>
    <xf numFmtId="0" fontId="0" fillId="0" borderId="10" xfId="0" applyBorder="1" applyAlignment="1">
      <alignment horizontal="center" vertical="center" wrapText="1"/>
    </xf>
    <xf numFmtId="0" fontId="10" fillId="0" borderId="0" xfId="0" applyFont="1" applyFill="1" applyBorder="1" applyAlignment="1">
      <alignment vertical="center" wrapText="1"/>
    </xf>
    <xf numFmtId="0" fontId="0" fillId="0" borderId="15" xfId="0" applyBorder="1" applyAlignment="1">
      <alignment horizont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11" fillId="0" borderId="0" xfId="0" applyFont="1" applyBorder="1" applyAlignment="1">
      <alignment vertical="center"/>
    </xf>
    <xf numFmtId="0" fontId="22" fillId="0" borderId="0" xfId="0" applyFont="1" applyBorder="1" applyAlignment="1">
      <alignment horizontal="center" vertical="center"/>
    </xf>
    <xf numFmtId="169" fontId="5" fillId="0" borderId="10" xfId="0" applyNumberFormat="1" applyFont="1" applyFill="1" applyBorder="1" applyAlignment="1">
      <alignment horizontal="center" vertical="center"/>
    </xf>
    <xf numFmtId="9" fontId="5" fillId="0" borderId="14" xfId="60" applyFont="1" applyBorder="1" applyAlignment="1">
      <alignment horizontal="center" vertical="center"/>
    </xf>
    <xf numFmtId="9" fontId="5" fillId="0" borderId="0" xfId="60" applyFont="1" applyBorder="1" applyAlignment="1">
      <alignment horizontal="center" vertical="center"/>
    </xf>
    <xf numFmtId="0" fontId="5" fillId="0" borderId="14" xfId="0" applyFont="1" applyBorder="1" applyAlignment="1">
      <alignment horizontal="center" vertical="center"/>
    </xf>
    <xf numFmtId="169" fontId="24" fillId="0" borderId="10" xfId="0" applyNumberFormat="1" applyFont="1" applyFill="1" applyBorder="1" applyAlignment="1">
      <alignment horizontal="center" vertical="center" wrapText="1"/>
    </xf>
    <xf numFmtId="0" fontId="0" fillId="0" borderId="0" xfId="0" applyAlignment="1">
      <alignment horizontal="center"/>
    </xf>
    <xf numFmtId="0" fontId="0" fillId="0" borderId="10" xfId="0" applyBorder="1" applyAlignment="1">
      <alignment horizontal="center"/>
    </xf>
    <xf numFmtId="0" fontId="0" fillId="0" borderId="28" xfId="0" applyBorder="1" applyAlignment="1">
      <alignment horizontal="center"/>
    </xf>
    <xf numFmtId="0" fontId="0" fillId="0" borderId="29" xfId="0" applyBorder="1" applyAlignment="1">
      <alignment/>
    </xf>
    <xf numFmtId="0" fontId="0" fillId="0" borderId="30" xfId="0" applyBorder="1" applyAlignment="1">
      <alignment/>
    </xf>
    <xf numFmtId="0" fontId="0" fillId="0" borderId="10" xfId="0" applyBorder="1" applyAlignment="1">
      <alignment horizontal="center" vertical="center"/>
    </xf>
    <xf numFmtId="0" fontId="0" fillId="0" borderId="0" xfId="0" applyAlignment="1">
      <alignment horizontal="left"/>
    </xf>
    <xf numFmtId="0" fontId="0" fillId="0" borderId="13" xfId="0" applyBorder="1" applyAlignment="1">
      <alignment/>
    </xf>
    <xf numFmtId="0" fontId="0" fillId="0" borderId="18" xfId="0" applyBorder="1" applyAlignment="1">
      <alignment/>
    </xf>
    <xf numFmtId="0" fontId="0" fillId="0" borderId="13" xfId="0" applyBorder="1" applyAlignment="1">
      <alignment wrapText="1"/>
    </xf>
    <xf numFmtId="0" fontId="0" fillId="0" borderId="15" xfId="0" applyBorder="1" applyAlignment="1">
      <alignment horizontal="center" vertical="center"/>
    </xf>
    <xf numFmtId="0" fontId="0" fillId="0" borderId="13" xfId="0" applyBorder="1" applyAlignment="1">
      <alignment vertical="center" wrapText="1"/>
    </xf>
    <xf numFmtId="0" fontId="0" fillId="0" borderId="10" xfId="0" applyFill="1" applyBorder="1" applyAlignment="1">
      <alignment horizontal="center" vertical="center"/>
    </xf>
    <xf numFmtId="0" fontId="0" fillId="0" borderId="10" xfId="0" applyFill="1" applyBorder="1" applyAlignment="1">
      <alignment vertical="center"/>
    </xf>
    <xf numFmtId="0" fontId="7" fillId="0" borderId="0" xfId="52" applyFont="1" applyFill="1" applyBorder="1" applyAlignment="1">
      <alignment horizontal="left" vertical="center"/>
      <protection/>
    </xf>
    <xf numFmtId="0" fontId="7" fillId="0" borderId="0" xfId="52" applyFont="1" applyFill="1" applyBorder="1" applyAlignment="1">
      <alignment horizontal="left" vertical="center" wrapText="1"/>
      <protection/>
    </xf>
    <xf numFmtId="0" fontId="0" fillId="0" borderId="10" xfId="0" applyBorder="1" applyAlignment="1">
      <alignment horizontal="center" vertical="center"/>
    </xf>
    <xf numFmtId="0" fontId="127" fillId="0" borderId="0" xfId="0" applyFont="1" applyAlignment="1">
      <alignment horizontal="right"/>
    </xf>
    <xf numFmtId="0" fontId="0" fillId="0" borderId="0" xfId="0" applyFont="1" applyAlignment="1">
      <alignment/>
    </xf>
    <xf numFmtId="0" fontId="0" fillId="36" borderId="10" xfId="0" applyFill="1" applyBorder="1" applyAlignment="1">
      <alignment wrapText="1"/>
    </xf>
    <xf numFmtId="0" fontId="0" fillId="36" borderId="28" xfId="0" applyFill="1" applyBorder="1" applyAlignment="1">
      <alignment/>
    </xf>
    <xf numFmtId="0" fontId="0" fillId="36" borderId="29" xfId="0" applyFill="1" applyBorder="1" applyAlignment="1">
      <alignment/>
    </xf>
    <xf numFmtId="0" fontId="0" fillId="36" borderId="30" xfId="0" applyFill="1" applyBorder="1" applyAlignment="1">
      <alignment/>
    </xf>
    <xf numFmtId="0" fontId="0" fillId="36" borderId="10" xfId="0" applyFill="1" applyBorder="1" applyAlignment="1">
      <alignment/>
    </xf>
    <xf numFmtId="0" fontId="7" fillId="0" borderId="20" xfId="0" applyFont="1" applyBorder="1" applyAlignment="1">
      <alignment vertical="center"/>
    </xf>
    <xf numFmtId="2" fontId="7" fillId="0" borderId="20" xfId="0" applyNumberFormat="1" applyFont="1" applyBorder="1" applyAlignment="1">
      <alignment vertical="center"/>
    </xf>
    <xf numFmtId="169" fontId="7" fillId="0" borderId="20" xfId="0" applyNumberFormat="1" applyFont="1" applyBorder="1" applyAlignment="1">
      <alignment vertical="center"/>
    </xf>
    <xf numFmtId="0" fontId="125" fillId="36" borderId="10" xfId="0" applyFont="1" applyFill="1" applyBorder="1" applyAlignment="1">
      <alignment vertical="center"/>
    </xf>
    <xf numFmtId="0" fontId="7" fillId="0" borderId="0" xfId="0" applyFont="1" applyBorder="1" applyAlignment="1">
      <alignment horizontal="left" vertical="center"/>
    </xf>
    <xf numFmtId="0" fontId="7" fillId="0" borderId="0" xfId="0" applyFont="1" applyBorder="1" applyAlignment="1" quotePrefix="1">
      <alignment horizontal="left" vertical="center"/>
    </xf>
    <xf numFmtId="3" fontId="9" fillId="0" borderId="10" xfId="52" applyNumberFormat="1" applyFont="1" applyFill="1" applyBorder="1" applyAlignment="1" applyProtection="1">
      <alignment horizontal="center" vertical="center" wrapText="1"/>
      <protection/>
    </xf>
    <xf numFmtId="3" fontId="9" fillId="37" borderId="10" xfId="52" applyNumberFormat="1" applyFont="1" applyFill="1" applyBorder="1" applyAlignment="1" applyProtection="1">
      <alignment horizontal="center" wrapText="1"/>
      <protection/>
    </xf>
    <xf numFmtId="1" fontId="5" fillId="0" borderId="30" xfId="0" applyNumberFormat="1" applyFont="1" applyBorder="1" applyAlignment="1">
      <alignment horizontal="center" vertical="center" wrapText="1"/>
    </xf>
    <xf numFmtId="0" fontId="125" fillId="0" borderId="10" xfId="0" applyFont="1" applyBorder="1" applyAlignment="1">
      <alignment horizontal="center" vertical="center" wrapText="1"/>
    </xf>
    <xf numFmtId="0" fontId="125" fillId="0" borderId="10" xfId="0" applyFont="1" applyBorder="1" applyAlignment="1">
      <alignment horizontal="center" vertical="center"/>
    </xf>
    <xf numFmtId="0" fontId="0" fillId="0" borderId="10" xfId="0" applyBorder="1" applyAlignment="1">
      <alignment horizontal="center" vertical="center"/>
    </xf>
    <xf numFmtId="0" fontId="0" fillId="36" borderId="10" xfId="0" applyFill="1" applyBorder="1" applyAlignment="1">
      <alignment horizontal="center" vertical="center"/>
    </xf>
    <xf numFmtId="0" fontId="128" fillId="0" borderId="0" xfId="0" applyFont="1" applyAlignment="1">
      <alignment vertical="top"/>
    </xf>
    <xf numFmtId="0" fontId="0" fillId="38" borderId="13" xfId="0" applyFill="1" applyBorder="1" applyAlignment="1">
      <alignment/>
    </xf>
    <xf numFmtId="0" fontId="0" fillId="0" borderId="30" xfId="0" applyBorder="1" applyAlignment="1">
      <alignment horizontal="center"/>
    </xf>
    <xf numFmtId="0" fontId="7" fillId="0" borderId="0" xfId="52" applyFont="1" applyFill="1">
      <alignment/>
      <protection/>
    </xf>
    <xf numFmtId="0" fontId="7" fillId="0" borderId="0" xfId="52" applyFont="1" applyFill="1" applyAlignment="1">
      <alignment vertical="center"/>
      <protection/>
    </xf>
    <xf numFmtId="0" fontId="12" fillId="0" borderId="19" xfId="0" applyFont="1" applyBorder="1" applyAlignment="1">
      <alignment vertical="center"/>
    </xf>
    <xf numFmtId="0" fontId="11" fillId="0" borderId="18"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169" fontId="7" fillId="0" borderId="0" xfId="0" applyNumberFormat="1" applyFont="1" applyBorder="1" applyAlignment="1">
      <alignment vertical="center"/>
    </xf>
    <xf numFmtId="0" fontId="8" fillId="35" borderId="22" xfId="0" applyFont="1" applyFill="1" applyBorder="1" applyAlignment="1">
      <alignment horizontal="left" vertical="center"/>
    </xf>
    <xf numFmtId="0" fontId="8" fillId="35" borderId="23" xfId="0" applyFont="1" applyFill="1" applyBorder="1" applyAlignment="1">
      <alignment horizontal="left" vertical="center"/>
    </xf>
    <xf numFmtId="0" fontId="9" fillId="0" borderId="30" xfId="0" applyFont="1" applyBorder="1" applyAlignment="1">
      <alignment horizontal="center" vertical="center" wrapText="1"/>
    </xf>
    <xf numFmtId="0" fontId="9" fillId="0" borderId="18" xfId="0" applyFont="1" applyBorder="1" applyAlignment="1">
      <alignment vertical="center" wrapText="1"/>
    </xf>
    <xf numFmtId="3" fontId="7" fillId="37" borderId="10" xfId="60" applyNumberFormat="1" applyFont="1" applyFill="1" applyBorder="1" applyAlignment="1">
      <alignment wrapText="1"/>
    </xf>
    <xf numFmtId="3" fontId="7" fillId="0" borderId="10" xfId="60" applyNumberFormat="1" applyFont="1" applyBorder="1" applyAlignment="1">
      <alignment horizontal="center" vertical="center" wrapText="1"/>
    </xf>
    <xf numFmtId="4" fontId="9" fillId="37" borderId="10" xfId="52" applyNumberFormat="1" applyFont="1" applyFill="1" applyBorder="1" applyAlignment="1" applyProtection="1">
      <alignment horizontal="center" wrapText="1"/>
      <protection/>
    </xf>
    <xf numFmtId="4" fontId="7" fillId="0" borderId="10" xfId="60" applyNumberFormat="1" applyFont="1" applyBorder="1" applyAlignment="1">
      <alignment wrapText="1"/>
    </xf>
    <xf numFmtId="9" fontId="8" fillId="0" borderId="10" xfId="60" applyFont="1" applyBorder="1" applyAlignment="1">
      <alignment horizontal="center" wrapText="1"/>
    </xf>
    <xf numFmtId="0" fontId="7" fillId="34" borderId="10" xfId="52" applyFont="1" applyFill="1" applyBorder="1" applyAlignment="1">
      <alignment horizontal="left" vertical="center"/>
      <protection/>
    </xf>
    <xf numFmtId="0" fontId="5" fillId="34" borderId="13" xfId="52" applyFont="1" applyFill="1" applyBorder="1" applyAlignment="1">
      <alignment horizontal="center" vertical="center"/>
      <protection/>
    </xf>
    <xf numFmtId="0" fontId="11" fillId="0" borderId="0" xfId="0" applyFont="1" applyAlignment="1">
      <alignment/>
    </xf>
    <xf numFmtId="0" fontId="11" fillId="0" borderId="0" xfId="0" applyFont="1" applyAlignment="1">
      <alignment horizontal="center"/>
    </xf>
    <xf numFmtId="0" fontId="11"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xf numFmtId="0" fontId="3" fillId="0" borderId="32" xfId="0" applyFont="1" applyBorder="1" applyAlignment="1">
      <alignment horizontal="center" vertical="center"/>
    </xf>
    <xf numFmtId="0" fontId="28" fillId="0" borderId="33" xfId="0" applyFont="1" applyBorder="1" applyAlignment="1">
      <alignment horizontal="center" vertical="center" wrapText="1"/>
    </xf>
    <xf numFmtId="0" fontId="28" fillId="0" borderId="34" xfId="0" applyFont="1" applyBorder="1" applyAlignment="1">
      <alignment horizontal="center" vertical="center" wrapText="1"/>
    </xf>
    <xf numFmtId="0" fontId="11" fillId="0" borderId="34" xfId="0" applyFont="1" applyBorder="1" applyAlignment="1">
      <alignment horizontal="center" vertical="center" wrapText="1"/>
    </xf>
    <xf numFmtId="0" fontId="5" fillId="35" borderId="34" xfId="0" applyFont="1" applyFill="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3"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37" xfId="0" applyFont="1" applyBorder="1" applyAlignment="1">
      <alignment horizontal="center" vertical="center" wrapText="1"/>
    </xf>
    <xf numFmtId="0" fontId="28" fillId="35" borderId="37" xfId="0" applyFont="1" applyFill="1" applyBorder="1" applyAlignment="1">
      <alignment horizontal="center" vertical="center" wrapText="1"/>
    </xf>
    <xf numFmtId="0" fontId="28" fillId="0" borderId="38" xfId="0" applyFont="1" applyBorder="1" applyAlignment="1">
      <alignment horizontal="center" vertical="center" wrapText="1"/>
    </xf>
    <xf numFmtId="2" fontId="22" fillId="34" borderId="29" xfId="0" applyNumberFormat="1" applyFont="1" applyFill="1" applyBorder="1" applyAlignment="1">
      <alignment horizontal="center" vertical="center"/>
    </xf>
    <xf numFmtId="2" fontId="14" fillId="34" borderId="30" xfId="0" applyNumberFormat="1" applyFont="1" applyFill="1" applyBorder="1" applyAlignment="1">
      <alignment horizontal="center" vertical="center"/>
    </xf>
    <xf numFmtId="2" fontId="10" fillId="34" borderId="29" xfId="0" applyNumberFormat="1" applyFont="1" applyFill="1" applyBorder="1" applyAlignment="1">
      <alignment horizontal="center" vertical="center"/>
    </xf>
    <xf numFmtId="2" fontId="22" fillId="34" borderId="22" xfId="0" applyNumberFormat="1" applyFont="1" applyFill="1" applyBorder="1" applyAlignment="1">
      <alignment horizontal="center" vertical="center"/>
    </xf>
    <xf numFmtId="0" fontId="28" fillId="0" borderId="39" xfId="0" applyFont="1" applyBorder="1" applyAlignment="1">
      <alignment horizontal="center" vertical="center" wrapText="1"/>
    </xf>
    <xf numFmtId="2" fontId="22" fillId="34" borderId="30" xfId="0" applyNumberFormat="1" applyFont="1" applyFill="1" applyBorder="1" applyAlignment="1">
      <alignment horizontal="center" vertical="center"/>
    </xf>
    <xf numFmtId="2" fontId="14" fillId="34" borderId="10" xfId="0" applyNumberFormat="1" applyFont="1" applyFill="1" applyBorder="1" applyAlignment="1">
      <alignment horizontal="center" vertical="center"/>
    </xf>
    <xf numFmtId="2" fontId="10" fillId="34" borderId="30" xfId="0" applyNumberFormat="1" applyFont="1" applyFill="1" applyBorder="1" applyAlignment="1">
      <alignment horizontal="center" vertical="center"/>
    </xf>
    <xf numFmtId="0" fontId="28" fillId="0" borderId="40" xfId="0" applyFont="1" applyBorder="1" applyAlignment="1">
      <alignment horizontal="center" vertical="center" wrapText="1"/>
    </xf>
    <xf numFmtId="2" fontId="22" fillId="34" borderId="28" xfId="0" applyNumberFormat="1" applyFont="1" applyFill="1" applyBorder="1" applyAlignment="1">
      <alignment horizontal="center" vertical="center"/>
    </xf>
    <xf numFmtId="2" fontId="22" fillId="34" borderId="19" xfId="0" applyNumberFormat="1" applyFont="1" applyFill="1" applyBorder="1" applyAlignment="1">
      <alignment horizontal="center" vertical="center"/>
    </xf>
    <xf numFmtId="2" fontId="7" fillId="34" borderId="29" xfId="0" applyNumberFormat="1" applyFont="1" applyFill="1" applyBorder="1" applyAlignment="1">
      <alignment horizontal="center" vertical="center"/>
    </xf>
    <xf numFmtId="2" fontId="43" fillId="34" borderId="10" xfId="0" applyNumberFormat="1" applyFont="1" applyFill="1" applyBorder="1" applyAlignment="1">
      <alignment horizontal="center" vertical="center"/>
    </xf>
    <xf numFmtId="2" fontId="14" fillId="34" borderId="28" xfId="0" applyNumberFormat="1" applyFont="1" applyFill="1" applyBorder="1" applyAlignment="1">
      <alignment horizontal="center" vertical="center"/>
    </xf>
    <xf numFmtId="0" fontId="3" fillId="0" borderId="41" xfId="0" applyFont="1" applyBorder="1" applyAlignment="1">
      <alignment horizontal="center" vertical="center" wrapText="1"/>
    </xf>
    <xf numFmtId="0" fontId="3" fillId="0" borderId="42" xfId="0" applyFont="1" applyBorder="1" applyAlignment="1">
      <alignment horizontal="left" vertical="center" wrapText="1"/>
    </xf>
    <xf numFmtId="0" fontId="10" fillId="0" borderId="42" xfId="0" applyFont="1" applyBorder="1" applyAlignment="1">
      <alignment wrapText="1"/>
    </xf>
    <xf numFmtId="0" fontId="10" fillId="0" borderId="43" xfId="0" applyFont="1" applyBorder="1" applyAlignment="1">
      <alignment wrapText="1"/>
    </xf>
    <xf numFmtId="0" fontId="11" fillId="0" borderId="0" xfId="0" applyFont="1" applyAlignment="1">
      <alignment wrapText="1"/>
    </xf>
    <xf numFmtId="0" fontId="28" fillId="0" borderId="39" xfId="0" applyFont="1" applyBorder="1" applyAlignment="1">
      <alignment horizontal="center" vertical="center"/>
    </xf>
    <xf numFmtId="2" fontId="43" fillId="34" borderId="30" xfId="0" applyNumberFormat="1" applyFont="1" applyFill="1" applyBorder="1" applyAlignment="1">
      <alignment vertical="center"/>
    </xf>
    <xf numFmtId="2" fontId="28" fillId="34" borderId="30" xfId="0" applyNumberFormat="1" applyFont="1" applyFill="1" applyBorder="1" applyAlignment="1">
      <alignment horizontal="center" vertical="center"/>
    </xf>
    <xf numFmtId="2" fontId="7" fillId="34" borderId="30" xfId="0" applyNumberFormat="1" applyFont="1" applyFill="1" applyBorder="1" applyAlignment="1">
      <alignment horizontal="center" vertical="center"/>
    </xf>
    <xf numFmtId="0" fontId="28" fillId="0" borderId="44" xfId="0" applyFont="1" applyBorder="1" applyAlignment="1">
      <alignment horizontal="center" vertical="center"/>
    </xf>
    <xf numFmtId="2" fontId="28" fillId="34" borderId="10" xfId="0" applyNumberFormat="1" applyFont="1" applyFill="1" applyBorder="1" applyAlignment="1">
      <alignment horizontal="center" vertical="center"/>
    </xf>
    <xf numFmtId="2" fontId="7" fillId="34" borderId="10" xfId="0" applyNumberFormat="1" applyFont="1" applyFill="1" applyBorder="1" applyAlignment="1">
      <alignment horizontal="center" vertical="center"/>
    </xf>
    <xf numFmtId="2" fontId="43" fillId="34" borderId="10" xfId="0" applyNumberFormat="1" applyFont="1" applyFill="1" applyBorder="1" applyAlignment="1">
      <alignment vertical="center"/>
    </xf>
    <xf numFmtId="0" fontId="11" fillId="0" borderId="0" xfId="0" applyFont="1" applyAlignment="1">
      <alignment horizontal="left" vertical="center"/>
    </xf>
    <xf numFmtId="0" fontId="28" fillId="0" borderId="36" xfId="0" applyFont="1" applyBorder="1" applyAlignment="1">
      <alignment horizontal="center" vertical="center"/>
    </xf>
    <xf numFmtId="2" fontId="43" fillId="34" borderId="45" xfId="0" applyNumberFormat="1" applyFont="1" applyFill="1" applyBorder="1" applyAlignment="1">
      <alignment vertical="center"/>
    </xf>
    <xf numFmtId="2" fontId="28" fillId="34" borderId="37" xfId="0" applyNumberFormat="1" applyFont="1" applyFill="1" applyBorder="1" applyAlignment="1">
      <alignment horizontal="center" vertical="center"/>
    </xf>
    <xf numFmtId="2" fontId="7" fillId="34" borderId="37" xfId="0" applyNumberFormat="1" applyFont="1" applyFill="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left" vertical="center"/>
    </xf>
    <xf numFmtId="0" fontId="10" fillId="0" borderId="47" xfId="0" applyFont="1" applyBorder="1" applyAlignment="1">
      <alignment/>
    </xf>
    <xf numFmtId="0" fontId="10" fillId="0" borderId="48" xfId="0" applyFont="1" applyBorder="1" applyAlignment="1">
      <alignment/>
    </xf>
    <xf numFmtId="0" fontId="28" fillId="0" borderId="33" xfId="0" applyFont="1" applyBorder="1" applyAlignment="1">
      <alignment horizontal="center" vertical="center"/>
    </xf>
    <xf numFmtId="0" fontId="28" fillId="0" borderId="47" xfId="0" applyFont="1" applyBorder="1" applyAlignment="1">
      <alignment horizontal="center" vertical="center" wrapText="1"/>
    </xf>
    <xf numFmtId="0" fontId="28" fillId="0" borderId="35" xfId="0" applyFont="1" applyBorder="1" applyAlignment="1">
      <alignment horizontal="center" vertical="center" wrapText="1"/>
    </xf>
    <xf numFmtId="2" fontId="28" fillId="34" borderId="18" xfId="0" applyNumberFormat="1" applyFont="1" applyFill="1" applyBorder="1" applyAlignment="1">
      <alignment horizontal="center" vertical="center"/>
    </xf>
    <xf numFmtId="3" fontId="5" fillId="34" borderId="39" xfId="0" applyNumberFormat="1" applyFont="1" applyFill="1" applyBorder="1" applyAlignment="1">
      <alignment horizontal="center" vertical="center"/>
    </xf>
    <xf numFmtId="2" fontId="10" fillId="34" borderId="10" xfId="0" applyNumberFormat="1" applyFont="1" applyFill="1" applyBorder="1" applyAlignment="1">
      <alignment horizontal="center" vertical="center"/>
    </xf>
    <xf numFmtId="2" fontId="28" fillId="34" borderId="13" xfId="0" applyNumberFormat="1" applyFont="1" applyFill="1" applyBorder="1" applyAlignment="1">
      <alignment horizontal="center" vertical="center"/>
    </xf>
    <xf numFmtId="3" fontId="5" fillId="34" borderId="44" xfId="0" applyNumberFormat="1" applyFont="1" applyFill="1" applyBorder="1" applyAlignment="1">
      <alignment horizontal="center" vertical="center"/>
    </xf>
    <xf numFmtId="0" fontId="28" fillId="0" borderId="40" xfId="0" applyFont="1" applyBorder="1" applyAlignment="1">
      <alignment horizontal="center" vertical="center"/>
    </xf>
    <xf numFmtId="2" fontId="10" fillId="39" borderId="28" xfId="0" applyNumberFormat="1" applyFont="1" applyFill="1" applyBorder="1" applyAlignment="1">
      <alignment horizontal="center" vertical="center"/>
    </xf>
    <xf numFmtId="2" fontId="28" fillId="39" borderId="28" xfId="0" applyNumberFormat="1" applyFont="1" applyFill="1" applyBorder="1" applyAlignment="1">
      <alignment horizontal="center" vertical="center"/>
    </xf>
    <xf numFmtId="2" fontId="28" fillId="39" borderId="19" xfId="0" applyNumberFormat="1" applyFont="1" applyFill="1" applyBorder="1" applyAlignment="1">
      <alignment horizontal="center" vertical="center"/>
    </xf>
    <xf numFmtId="3" fontId="5" fillId="34" borderId="40" xfId="0" applyNumberFormat="1" applyFont="1" applyFill="1" applyBorder="1" applyAlignment="1">
      <alignment horizontal="center" vertical="center"/>
    </xf>
    <xf numFmtId="2" fontId="10" fillId="34" borderId="37" xfId="0" applyNumberFormat="1" applyFont="1" applyFill="1" applyBorder="1" applyAlignment="1">
      <alignment horizontal="center" vertical="center"/>
    </xf>
    <xf numFmtId="2" fontId="28" fillId="34" borderId="38" xfId="0" applyNumberFormat="1" applyFont="1" applyFill="1" applyBorder="1" applyAlignment="1">
      <alignment horizontal="center" vertical="center"/>
    </xf>
    <xf numFmtId="3" fontId="5" fillId="34" borderId="36" xfId="0" applyNumberFormat="1" applyFont="1" applyFill="1" applyBorder="1" applyAlignment="1">
      <alignment horizontal="center" vertical="center"/>
    </xf>
    <xf numFmtId="0" fontId="28" fillId="0" borderId="30" xfId="0" applyFont="1" applyBorder="1" applyAlignment="1">
      <alignment horizontal="left" vertical="center" wrapText="1"/>
    </xf>
    <xf numFmtId="2" fontId="28" fillId="34" borderId="18" xfId="0" applyNumberFormat="1" applyFont="1" applyFill="1" applyBorder="1" applyAlignment="1">
      <alignment horizontal="center" vertical="center" wrapText="1"/>
    </xf>
    <xf numFmtId="3" fontId="5" fillId="34" borderId="39" xfId="0" applyNumberFormat="1" applyFont="1" applyFill="1" applyBorder="1" applyAlignment="1">
      <alignment horizontal="center" vertical="center" wrapText="1"/>
    </xf>
    <xf numFmtId="0" fontId="28" fillId="0" borderId="44" xfId="0" applyFont="1" applyBorder="1" applyAlignment="1">
      <alignment horizontal="center" vertical="center" wrapText="1"/>
    </xf>
    <xf numFmtId="2" fontId="28" fillId="34" borderId="13" xfId="0" applyNumberFormat="1" applyFont="1" applyFill="1" applyBorder="1" applyAlignment="1">
      <alignment horizontal="center" vertical="center" wrapText="1"/>
    </xf>
    <xf numFmtId="3" fontId="5" fillId="34" borderId="44" xfId="0" applyNumberFormat="1" applyFont="1" applyFill="1" applyBorder="1" applyAlignment="1">
      <alignment horizontal="center" vertical="center" wrapText="1"/>
    </xf>
    <xf numFmtId="0" fontId="10" fillId="0" borderId="34" xfId="0" applyFont="1" applyBorder="1" applyAlignment="1">
      <alignment horizontal="center" vertical="center" wrapText="1"/>
    </xf>
    <xf numFmtId="0" fontId="28" fillId="0" borderId="37" xfId="0" applyFont="1" applyBorder="1" applyAlignment="1">
      <alignment horizontal="center" vertical="center"/>
    </xf>
    <xf numFmtId="0" fontId="10" fillId="0" borderId="37" xfId="0" applyFont="1" applyBorder="1" applyAlignment="1">
      <alignment horizontal="center" vertical="center"/>
    </xf>
    <xf numFmtId="2" fontId="22" fillId="34" borderId="18" xfId="0" applyNumberFormat="1" applyFont="1" applyFill="1" applyBorder="1" applyAlignment="1">
      <alignment horizontal="center" vertical="center" wrapText="1"/>
    </xf>
    <xf numFmtId="2" fontId="22" fillId="34" borderId="10" xfId="0" applyNumberFormat="1" applyFont="1" applyFill="1" applyBorder="1" applyAlignment="1">
      <alignment horizontal="center" vertical="center"/>
    </xf>
    <xf numFmtId="2" fontId="22" fillId="34" borderId="13" xfId="0" applyNumberFormat="1" applyFont="1" applyFill="1" applyBorder="1" applyAlignment="1">
      <alignment horizontal="center" vertical="center"/>
    </xf>
    <xf numFmtId="2" fontId="7" fillId="34" borderId="28" xfId="0" applyNumberFormat="1" applyFont="1" applyFill="1" applyBorder="1" applyAlignment="1">
      <alignment horizontal="center" vertical="center"/>
    </xf>
    <xf numFmtId="0" fontId="28" fillId="0" borderId="49"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51" xfId="0" applyFont="1" applyBorder="1" applyAlignment="1">
      <alignment horizontal="center" vertical="center" wrapText="1"/>
    </xf>
    <xf numFmtId="0" fontId="28" fillId="0" borderId="37" xfId="0" applyFont="1" applyBorder="1" applyAlignment="1">
      <alignment horizontal="left" vertical="center" wrapText="1"/>
    </xf>
    <xf numFmtId="2" fontId="22" fillId="34" borderId="37" xfId="0" applyNumberFormat="1" applyFont="1" applyFill="1" applyBorder="1" applyAlignment="1">
      <alignment horizontal="center" vertical="center"/>
    </xf>
    <xf numFmtId="2" fontId="22" fillId="34" borderId="38" xfId="0" applyNumberFormat="1" applyFont="1" applyFill="1" applyBorder="1" applyAlignment="1">
      <alignment horizontal="center" vertical="center"/>
    </xf>
    <xf numFmtId="0" fontId="28" fillId="0" borderId="39" xfId="0" applyFont="1" applyBorder="1" applyAlignment="1">
      <alignment horizontal="center"/>
    </xf>
    <xf numFmtId="0" fontId="3" fillId="0" borderId="41" xfId="0" applyFont="1" applyBorder="1" applyAlignment="1">
      <alignment horizontal="center" vertical="center"/>
    </xf>
    <xf numFmtId="0" fontId="28" fillId="0" borderId="24" xfId="0" applyFont="1" applyBorder="1" applyAlignment="1">
      <alignment wrapText="1"/>
    </xf>
    <xf numFmtId="2" fontId="28" fillId="34" borderId="24" xfId="0" applyNumberFormat="1" applyFont="1" applyFill="1" applyBorder="1" applyAlignment="1">
      <alignment horizontal="center" vertical="center"/>
    </xf>
    <xf numFmtId="0" fontId="28" fillId="0" borderId="44" xfId="0" applyFont="1" applyBorder="1" applyAlignment="1">
      <alignment horizontal="center"/>
    </xf>
    <xf numFmtId="0" fontId="28" fillId="0" borderId="15" xfId="0" applyFont="1" applyBorder="1" applyAlignment="1">
      <alignment wrapText="1"/>
    </xf>
    <xf numFmtId="0" fontId="28" fillId="0" borderId="36" xfId="0" applyFont="1" applyBorder="1" applyAlignment="1">
      <alignment horizontal="center"/>
    </xf>
    <xf numFmtId="0" fontId="28" fillId="0" borderId="52" xfId="0" applyFont="1" applyBorder="1" applyAlignment="1">
      <alignment vertical="center"/>
    </xf>
    <xf numFmtId="0" fontId="28" fillId="0" borderId="24" xfId="0" applyFont="1" applyBorder="1" applyAlignment="1">
      <alignment/>
    </xf>
    <xf numFmtId="0" fontId="28" fillId="0" borderId="15" xfId="0" applyFont="1" applyBorder="1" applyAlignment="1">
      <alignment/>
    </xf>
    <xf numFmtId="2" fontId="28" fillId="34" borderId="34" xfId="0" applyNumberFormat="1" applyFont="1" applyFill="1" applyBorder="1" applyAlignment="1">
      <alignment horizontal="center" vertical="center"/>
    </xf>
    <xf numFmtId="0" fontId="28" fillId="0" borderId="53" xfId="0" applyFont="1" applyBorder="1" applyAlignment="1">
      <alignment horizontal="left" vertical="center"/>
    </xf>
    <xf numFmtId="0" fontId="28" fillId="0" borderId="49" xfId="0" applyFont="1" applyBorder="1" applyAlignment="1">
      <alignment horizontal="left" vertical="center"/>
    </xf>
    <xf numFmtId="0" fontId="28" fillId="0" borderId="54" xfId="0" applyFont="1" applyBorder="1" applyAlignment="1">
      <alignment horizontal="left" vertical="center"/>
    </xf>
    <xf numFmtId="0" fontId="10" fillId="0" borderId="0" xfId="0" applyFont="1" applyAlignment="1">
      <alignment/>
    </xf>
    <xf numFmtId="0" fontId="10" fillId="0" borderId="49" xfId="0" applyFont="1" applyBorder="1" applyAlignment="1">
      <alignment horizontal="center" vertical="center"/>
    </xf>
    <xf numFmtId="0" fontId="10" fillId="0" borderId="0" xfId="0" applyFont="1" applyAlignment="1">
      <alignment horizontal="center" vertical="center"/>
    </xf>
    <xf numFmtId="0" fontId="10" fillId="33" borderId="49" xfId="0" applyFont="1" applyFill="1" applyBorder="1" applyAlignment="1">
      <alignment horizontal="center"/>
    </xf>
    <xf numFmtId="0" fontId="10" fillId="33" borderId="13" xfId="0" applyFont="1" applyFill="1" applyBorder="1" applyAlignment="1">
      <alignment/>
    </xf>
    <xf numFmtId="0" fontId="21" fillId="0" borderId="41" xfId="0" applyFont="1" applyFill="1" applyBorder="1" applyAlignment="1">
      <alignment/>
    </xf>
    <xf numFmtId="0" fontId="21" fillId="0" borderId="55" xfId="0" applyFont="1" applyFill="1" applyBorder="1" applyAlignment="1">
      <alignment/>
    </xf>
    <xf numFmtId="0" fontId="21" fillId="0" borderId="56" xfId="0" applyFont="1" applyFill="1" applyBorder="1" applyAlignment="1">
      <alignment/>
    </xf>
    <xf numFmtId="0" fontId="10" fillId="0" borderId="30"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28" xfId="0" applyFont="1" applyBorder="1" applyAlignment="1">
      <alignment horizontal="center" vertical="center"/>
    </xf>
    <xf numFmtId="0" fontId="10" fillId="0" borderId="58" xfId="0" applyFont="1" applyBorder="1" applyAlignment="1">
      <alignment horizontal="center" vertical="center"/>
    </xf>
    <xf numFmtId="0" fontId="10" fillId="33" borderId="54" xfId="0" applyFont="1" applyFill="1" applyBorder="1" applyAlignment="1">
      <alignment horizontal="center"/>
    </xf>
    <xf numFmtId="0" fontId="10" fillId="33" borderId="38" xfId="0" applyFont="1" applyFill="1" applyBorder="1" applyAlignment="1">
      <alignment/>
    </xf>
    <xf numFmtId="0" fontId="21" fillId="0" borderId="41" xfId="0" applyFont="1" applyBorder="1" applyAlignment="1">
      <alignment/>
    </xf>
    <xf numFmtId="0" fontId="21" fillId="0" borderId="55" xfId="0" applyFont="1" applyBorder="1" applyAlignment="1">
      <alignment/>
    </xf>
    <xf numFmtId="0" fontId="21" fillId="0" borderId="56" xfId="0" applyFont="1" applyBorder="1" applyAlignment="1">
      <alignment/>
    </xf>
    <xf numFmtId="0" fontId="10" fillId="0" borderId="0" xfId="0" applyFont="1" applyBorder="1" applyAlignment="1">
      <alignment/>
    </xf>
    <xf numFmtId="0" fontId="21" fillId="0" borderId="41" xfId="0" applyFont="1" applyBorder="1" applyAlignment="1">
      <alignment horizontal="center"/>
    </xf>
    <xf numFmtId="0" fontId="21" fillId="0" borderId="0" xfId="0" applyFont="1" applyBorder="1" applyAlignment="1">
      <alignment/>
    </xf>
    <xf numFmtId="0" fontId="21" fillId="0" borderId="0" xfId="0" applyFont="1" applyBorder="1" applyAlignment="1">
      <alignment horizontal="center" vertical="center"/>
    </xf>
    <xf numFmtId="0" fontId="10" fillId="0" borderId="59" xfId="0" applyFont="1" applyBorder="1" applyAlignment="1">
      <alignment horizontal="center" vertical="center"/>
    </xf>
    <xf numFmtId="0" fontId="10" fillId="0" borderId="30" xfId="0" applyFont="1" applyBorder="1" applyAlignment="1">
      <alignment horizontal="left" wrapText="1"/>
    </xf>
    <xf numFmtId="0" fontId="10" fillId="0" borderId="18" xfId="0" applyFont="1" applyBorder="1" applyAlignment="1">
      <alignment horizontal="center" vertical="center"/>
    </xf>
    <xf numFmtId="0" fontId="10" fillId="0" borderId="33" xfId="0" applyFont="1" applyBorder="1" applyAlignment="1">
      <alignment horizontal="center" vertical="center"/>
    </xf>
    <xf numFmtId="0" fontId="10" fillId="0" borderId="10" xfId="0" applyFont="1" applyBorder="1" applyAlignment="1">
      <alignment wrapText="1"/>
    </xf>
    <xf numFmtId="0" fontId="10" fillId="0" borderId="13" xfId="0" applyFont="1" applyBorder="1" applyAlignment="1">
      <alignment horizontal="center" vertical="center"/>
    </xf>
    <xf numFmtId="0" fontId="10" fillId="0" borderId="44" xfId="0" applyFont="1" applyBorder="1" applyAlignment="1">
      <alignment horizontal="center" vertical="center"/>
    </xf>
    <xf numFmtId="0" fontId="10" fillId="0" borderId="10" xfId="0" applyFont="1" applyBorder="1" applyAlignment="1">
      <alignment horizontal="left" wrapText="1"/>
    </xf>
    <xf numFmtId="0" fontId="10" fillId="0" borderId="54" xfId="0" applyFont="1" applyBorder="1" applyAlignment="1">
      <alignment horizontal="center" vertical="center"/>
    </xf>
    <xf numFmtId="0" fontId="10" fillId="0" borderId="37" xfId="0" applyFont="1" applyBorder="1" applyAlignment="1">
      <alignment wrapText="1"/>
    </xf>
    <xf numFmtId="0" fontId="10" fillId="0" borderId="38" xfId="0" applyFont="1" applyBorder="1" applyAlignment="1">
      <alignment horizontal="center" vertical="center"/>
    </xf>
    <xf numFmtId="0" fontId="10" fillId="0" borderId="36" xfId="0" applyFont="1" applyBorder="1" applyAlignment="1">
      <alignment horizontal="center" vertical="center"/>
    </xf>
    <xf numFmtId="0" fontId="9" fillId="33" borderId="10" xfId="52" applyFont="1" applyFill="1" applyBorder="1" applyAlignment="1">
      <alignment vertical="center"/>
      <protection/>
    </xf>
    <xf numFmtId="0" fontId="9" fillId="35" borderId="0" xfId="52" applyFont="1" applyFill="1" applyBorder="1" applyAlignment="1">
      <alignment vertical="center"/>
      <protection/>
    </xf>
    <xf numFmtId="0" fontId="8" fillId="33" borderId="10" xfId="52" applyFont="1" applyFill="1" applyBorder="1" applyAlignment="1">
      <alignment horizontal="left" vertical="center"/>
      <protection/>
    </xf>
    <xf numFmtId="0" fontId="7" fillId="33" borderId="10" xfId="52" applyFont="1" applyFill="1" applyBorder="1" applyAlignment="1">
      <alignment vertical="center"/>
      <protection/>
    </xf>
    <xf numFmtId="0" fontId="22" fillId="0" borderId="0" xfId="0" applyFont="1" applyAlignment="1">
      <alignment horizontal="left" vertical="center"/>
    </xf>
    <xf numFmtId="0" fontId="11" fillId="34" borderId="10" xfId="0" applyFont="1" applyFill="1" applyBorder="1" applyAlignment="1">
      <alignment vertical="center"/>
    </xf>
    <xf numFmtId="3" fontId="9" fillId="40" borderId="10" xfId="52"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29" fillId="0" borderId="10" xfId="0" applyFont="1" applyBorder="1" applyAlignment="1">
      <alignment horizontal="center" vertical="center"/>
    </xf>
    <xf numFmtId="0" fontId="29"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11" fillId="0" borderId="10" xfId="0" applyFont="1" applyBorder="1" applyAlignment="1">
      <alignment/>
    </xf>
    <xf numFmtId="0" fontId="0" fillId="0" borderId="0" xfId="0" applyAlignment="1">
      <alignment horizontal="left" vertical="center" wrapText="1"/>
    </xf>
    <xf numFmtId="0" fontId="12" fillId="0" borderId="10" xfId="0" applyFont="1" applyBorder="1" applyAlignment="1">
      <alignment horizontal="center" vertical="center"/>
    </xf>
    <xf numFmtId="0" fontId="0" fillId="0" borderId="10" xfId="0" applyBorder="1" applyAlignment="1">
      <alignment horizontal="center" vertical="center"/>
    </xf>
    <xf numFmtId="0" fontId="28" fillId="0" borderId="20" xfId="0" applyFont="1" applyBorder="1" applyAlignment="1">
      <alignment horizontal="left" vertical="center"/>
    </xf>
    <xf numFmtId="0" fontId="12" fillId="0" borderId="10" xfId="0" applyFont="1" applyBorder="1" applyAlignment="1">
      <alignment horizontal="center"/>
    </xf>
    <xf numFmtId="0" fontId="28" fillId="0" borderId="0" xfId="0" applyFont="1" applyBorder="1" applyAlignment="1">
      <alignment horizontal="center" vertical="center" wrapText="1"/>
    </xf>
    <xf numFmtId="0" fontId="29" fillId="0" borderId="10" xfId="0" applyFont="1" applyBorder="1" applyAlignment="1">
      <alignment horizontal="center"/>
    </xf>
    <xf numFmtId="0" fontId="29" fillId="0" borderId="10" xfId="0" applyFont="1" applyBorder="1" applyAlignment="1">
      <alignment horizontal="left"/>
    </xf>
    <xf numFmtId="0" fontId="29" fillId="0" borderId="0" xfId="0" applyFont="1" applyAlignment="1">
      <alignment/>
    </xf>
    <xf numFmtId="0" fontId="11" fillId="0" borderId="10" xfId="0" applyFont="1" applyBorder="1" applyAlignment="1">
      <alignment horizontal="center"/>
    </xf>
    <xf numFmtId="0" fontId="12" fillId="0" borderId="10" xfId="0" applyFont="1" applyFill="1" applyBorder="1" applyAlignment="1">
      <alignment horizontal="center" vertical="center"/>
    </xf>
    <xf numFmtId="0" fontId="29" fillId="0" borderId="10" xfId="0" applyFont="1" applyFill="1" applyBorder="1" applyAlignment="1">
      <alignment horizontal="center" vertical="center"/>
    </xf>
    <xf numFmtId="0" fontId="11" fillId="0" borderId="10" xfId="0" applyFont="1" applyFill="1" applyBorder="1" applyAlignment="1">
      <alignment horizontal="center"/>
    </xf>
    <xf numFmtId="0" fontId="12" fillId="0" borderId="10" xfId="0" applyFont="1" applyFill="1" applyBorder="1" applyAlignment="1">
      <alignment horizontal="center"/>
    </xf>
    <xf numFmtId="0" fontId="29" fillId="0" borderId="10" xfId="0" applyFont="1" applyBorder="1" applyAlignment="1">
      <alignment horizontal="center" wrapText="1"/>
    </xf>
    <xf numFmtId="0" fontId="10" fillId="0" borderId="10" xfId="0" applyFont="1" applyBorder="1" applyAlignment="1">
      <alignment horizontal="center" vertical="center"/>
    </xf>
    <xf numFmtId="0" fontId="10" fillId="0" borderId="10" xfId="0" applyFont="1" applyBorder="1" applyAlignment="1">
      <alignment/>
    </xf>
    <xf numFmtId="0" fontId="11" fillId="0" borderId="0" xfId="0" applyFont="1" applyFill="1" applyAlignment="1">
      <alignment/>
    </xf>
    <xf numFmtId="0" fontId="10" fillId="0" borderId="5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 xfId="0" applyFont="1" applyFill="1" applyBorder="1" applyAlignment="1">
      <alignment/>
    </xf>
    <xf numFmtId="0" fontId="10" fillId="0" borderId="0" xfId="0" applyFont="1" applyFill="1" applyAlignment="1">
      <alignment horizontal="center" vertical="center"/>
    </xf>
    <xf numFmtId="0" fontId="10" fillId="0" borderId="0" xfId="0" applyFont="1" applyFill="1" applyAlignment="1">
      <alignment/>
    </xf>
    <xf numFmtId="0" fontId="11" fillId="0" borderId="0" xfId="0" applyFont="1" applyFill="1" applyAlignment="1">
      <alignment horizontal="center" vertical="center"/>
    </xf>
    <xf numFmtId="0" fontId="9" fillId="0" borderId="0" xfId="52" applyFont="1" applyBorder="1" applyAlignment="1">
      <alignment horizontal="right" vertical="center"/>
      <protection/>
    </xf>
    <xf numFmtId="0" fontId="3" fillId="0" borderId="0" xfId="52" applyFont="1" applyBorder="1" applyAlignment="1">
      <alignment vertical="center"/>
      <protection/>
    </xf>
    <xf numFmtId="0" fontId="3" fillId="0" borderId="0" xfId="52" applyFont="1" applyAlignment="1">
      <alignment vertical="center"/>
      <protection/>
    </xf>
    <xf numFmtId="0" fontId="28" fillId="0" borderId="0" xfId="52" applyFont="1" applyBorder="1" applyAlignment="1">
      <alignment vertical="center"/>
      <protection/>
    </xf>
    <xf numFmtId="0" fontId="28" fillId="0" borderId="0" xfId="52" applyFont="1" applyAlignment="1">
      <alignment vertical="center"/>
      <protection/>
    </xf>
    <xf numFmtId="0" fontId="7" fillId="0" borderId="0" xfId="52" applyFont="1" applyBorder="1" applyAlignment="1">
      <alignment vertical="center" wrapText="1"/>
      <protection/>
    </xf>
    <xf numFmtId="0" fontId="7" fillId="0" borderId="0" xfId="52" applyFont="1" applyAlignment="1">
      <alignment vertical="center" wrapText="1"/>
      <protection/>
    </xf>
    <xf numFmtId="0" fontId="7" fillId="0" borderId="23" xfId="52" applyFont="1" applyBorder="1" applyAlignment="1">
      <alignment vertical="center"/>
      <protection/>
    </xf>
    <xf numFmtId="0" fontId="7" fillId="35" borderId="0" xfId="52" applyFont="1" applyFill="1" applyAlignment="1">
      <alignment vertical="center"/>
      <protection/>
    </xf>
    <xf numFmtId="0" fontId="9" fillId="0" borderId="0" xfId="52" applyFont="1" applyAlignment="1">
      <alignment horizontal="right" vertical="center"/>
      <protection/>
    </xf>
    <xf numFmtId="0" fontId="52" fillId="0" borderId="0" xfId="52" applyFont="1">
      <alignment/>
      <protection/>
    </xf>
    <xf numFmtId="49" fontId="52" fillId="0" borderId="0" xfId="52" applyNumberFormat="1" applyFont="1" applyAlignment="1">
      <alignment horizontal="center"/>
      <protection/>
    </xf>
    <xf numFmtId="49" fontId="53" fillId="0" borderId="0" xfId="52" applyNumberFormat="1" applyFont="1" applyAlignment="1">
      <alignment horizontal="left"/>
      <protection/>
    </xf>
    <xf numFmtId="49" fontId="54" fillId="0" borderId="0" xfId="52" applyNumberFormat="1" applyFont="1" applyAlignment="1">
      <alignment horizontal="left"/>
      <protection/>
    </xf>
    <xf numFmtId="49" fontId="52" fillId="0" borderId="0" xfId="52" applyNumberFormat="1" applyFont="1" applyAlignment="1">
      <alignment horizontal="center" vertical="center"/>
      <protection/>
    </xf>
    <xf numFmtId="49" fontId="52" fillId="35" borderId="10" xfId="52" applyNumberFormat="1" applyFont="1" applyFill="1" applyBorder="1" applyAlignment="1">
      <alignment horizontal="center" vertical="center" wrapText="1"/>
      <protection/>
    </xf>
    <xf numFmtId="49" fontId="52" fillId="0" borderId="10" xfId="52" applyNumberFormat="1" applyFont="1" applyBorder="1" applyAlignment="1">
      <alignment horizontal="center" vertical="center" wrapText="1"/>
      <protection/>
    </xf>
    <xf numFmtId="0" fontId="52" fillId="0" borderId="10" xfId="52" applyFont="1" applyBorder="1" applyAlignment="1">
      <alignment horizontal="center" vertical="center" wrapText="1"/>
      <protection/>
    </xf>
    <xf numFmtId="0" fontId="52" fillId="0" borderId="0" xfId="52" applyFont="1" applyAlignment="1">
      <alignment vertical="center"/>
      <protection/>
    </xf>
    <xf numFmtId="4" fontId="60" fillId="34" borderId="10" xfId="52" applyNumberFormat="1" applyFont="1" applyFill="1" applyBorder="1" applyAlignment="1">
      <alignment horizontal="center"/>
      <protection/>
    </xf>
    <xf numFmtId="4" fontId="60" fillId="0" borderId="10" xfId="52" applyNumberFormat="1" applyFont="1" applyBorder="1" applyAlignment="1">
      <alignment horizontal="center"/>
      <protection/>
    </xf>
    <xf numFmtId="49" fontId="61" fillId="0" borderId="10" xfId="52" applyNumberFormat="1" applyFont="1" applyBorder="1" applyAlignment="1">
      <alignment horizontal="left"/>
      <protection/>
    </xf>
    <xf numFmtId="49" fontId="61" fillId="0" borderId="10" xfId="52" applyNumberFormat="1" applyFont="1" applyBorder="1" applyAlignment="1">
      <alignment horizontal="center"/>
      <protection/>
    </xf>
    <xf numFmtId="2" fontId="63" fillId="0" borderId="10" xfId="52" applyNumberFormat="1" applyFont="1" applyBorder="1">
      <alignment/>
      <protection/>
    </xf>
    <xf numFmtId="49" fontId="61" fillId="0" borderId="10" xfId="52" applyNumberFormat="1" applyFont="1" applyBorder="1" applyAlignment="1">
      <alignment horizontal="center" vertical="center"/>
      <protection/>
    </xf>
    <xf numFmtId="2" fontId="63" fillId="0" borderId="10" xfId="52" applyNumberFormat="1" applyFont="1" applyBorder="1" applyAlignment="1">
      <alignment vertical="center"/>
      <protection/>
    </xf>
    <xf numFmtId="1" fontId="63" fillId="0" borderId="10" xfId="52" applyNumberFormat="1" applyFont="1" applyBorder="1">
      <alignment/>
      <protection/>
    </xf>
    <xf numFmtId="0" fontId="9" fillId="35" borderId="0" xfId="55" applyFont="1" applyFill="1" applyAlignment="1">
      <alignment vertical="center"/>
      <protection/>
    </xf>
    <xf numFmtId="0" fontId="7" fillId="35" borderId="0" xfId="55" applyFont="1" applyFill="1" applyAlignment="1">
      <alignment vertical="center"/>
      <protection/>
    </xf>
    <xf numFmtId="0" fontId="7" fillId="35" borderId="33" xfId="55" applyFont="1" applyFill="1" applyBorder="1" applyAlignment="1">
      <alignment horizontal="center" vertical="center"/>
      <protection/>
    </xf>
    <xf numFmtId="0" fontId="7" fillId="35" borderId="44" xfId="55" applyFont="1" applyFill="1" applyBorder="1" applyAlignment="1">
      <alignment horizontal="center" vertical="center"/>
      <protection/>
    </xf>
    <xf numFmtId="0" fontId="7" fillId="35" borderId="60" xfId="55" applyFont="1" applyFill="1" applyBorder="1" applyAlignment="1">
      <alignment horizontal="center" vertical="center"/>
      <protection/>
    </xf>
    <xf numFmtId="0" fontId="7" fillId="35" borderId="39" xfId="55" applyFont="1" applyFill="1" applyBorder="1" applyAlignment="1">
      <alignment horizontal="center" vertical="center"/>
      <protection/>
    </xf>
    <xf numFmtId="0" fontId="7" fillId="35" borderId="40" xfId="55" applyFont="1" applyFill="1" applyBorder="1" applyAlignment="1">
      <alignment horizontal="center" vertical="center"/>
      <protection/>
    </xf>
    <xf numFmtId="0" fontId="7" fillId="35" borderId="46" xfId="55" applyFont="1" applyFill="1" applyBorder="1" applyAlignment="1">
      <alignment horizontal="center" vertical="center"/>
      <protection/>
    </xf>
    <xf numFmtId="0" fontId="7" fillId="35" borderId="61" xfId="55" applyFont="1" applyFill="1" applyBorder="1" applyAlignment="1">
      <alignment vertical="center"/>
      <protection/>
    </xf>
    <xf numFmtId="0" fontId="7" fillId="35" borderId="32" xfId="55" applyFont="1" applyFill="1" applyBorder="1" applyAlignment="1">
      <alignment vertical="center"/>
      <protection/>
    </xf>
    <xf numFmtId="0" fontId="7" fillId="35" borderId="62" xfId="55" applyFont="1" applyFill="1" applyBorder="1" applyAlignment="1">
      <alignment vertical="center"/>
      <protection/>
    </xf>
    <xf numFmtId="0" fontId="7" fillId="35" borderId="42" xfId="55" applyFont="1" applyFill="1" applyBorder="1" applyAlignment="1">
      <alignment vertical="center"/>
      <protection/>
    </xf>
    <xf numFmtId="0" fontId="7" fillId="35" borderId="43" xfId="55" applyFont="1" applyFill="1" applyBorder="1" applyAlignment="1">
      <alignment vertical="center"/>
      <protection/>
    </xf>
    <xf numFmtId="0" fontId="24" fillId="0" borderId="41"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63" xfId="0" applyFont="1" applyBorder="1" applyAlignment="1">
      <alignment horizontal="center" vertical="center" wrapText="1"/>
    </xf>
    <xf numFmtId="0" fontId="25" fillId="0" borderId="32" xfId="0" applyFont="1" applyBorder="1" applyAlignment="1">
      <alignment horizontal="center" vertical="center" wrapText="1"/>
    </xf>
    <xf numFmtId="0" fontId="7" fillId="35" borderId="0" xfId="55" applyFont="1" applyFill="1" applyBorder="1" applyAlignment="1">
      <alignment vertical="center"/>
      <protection/>
    </xf>
    <xf numFmtId="0" fontId="7" fillId="35" borderId="64" xfId="55" applyFont="1" applyFill="1" applyBorder="1" applyAlignment="1">
      <alignment vertical="center"/>
      <protection/>
    </xf>
    <xf numFmtId="2" fontId="14" fillId="34" borderId="24" xfId="0" applyNumberFormat="1" applyFont="1" applyFill="1" applyBorder="1" applyAlignment="1">
      <alignment horizontal="center" vertical="center"/>
    </xf>
    <xf numFmtId="0" fontId="14" fillId="34" borderId="30" xfId="0" applyFont="1" applyFill="1" applyBorder="1" applyAlignment="1">
      <alignment horizontal="center" vertical="center"/>
    </xf>
    <xf numFmtId="2" fontId="14" fillId="34" borderId="18" xfId="0" applyNumberFormat="1" applyFont="1" applyFill="1" applyBorder="1" applyAlignment="1">
      <alignment horizontal="center" vertical="center"/>
    </xf>
    <xf numFmtId="2" fontId="14" fillId="34" borderId="39" xfId="0" applyNumberFormat="1" applyFont="1" applyFill="1" applyBorder="1" applyAlignment="1">
      <alignment horizontal="center" vertical="center"/>
    </xf>
    <xf numFmtId="2" fontId="14" fillId="34" borderId="59" xfId="0" applyNumberFormat="1" applyFont="1" applyFill="1" applyBorder="1" applyAlignment="1">
      <alignment horizontal="center" vertical="center"/>
    </xf>
    <xf numFmtId="0" fontId="125" fillId="34" borderId="30" xfId="0" applyFont="1" applyFill="1" applyBorder="1" applyAlignment="1">
      <alignment horizontal="center" vertical="center"/>
    </xf>
    <xf numFmtId="49" fontId="52" fillId="35" borderId="22" xfId="55" applyNumberFormat="1" applyFont="1" applyFill="1" applyBorder="1">
      <alignment/>
      <protection/>
    </xf>
    <xf numFmtId="0" fontId="14" fillId="34" borderId="30" xfId="0" applyFont="1" applyFill="1" applyBorder="1" applyAlignment="1">
      <alignment horizontal="center" vertical="center" wrapText="1"/>
    </xf>
    <xf numFmtId="0" fontId="52" fillId="35" borderId="13" xfId="55" applyFont="1" applyFill="1" applyBorder="1" quotePrefix="1">
      <alignment/>
      <protection/>
    </xf>
    <xf numFmtId="0" fontId="7" fillId="0" borderId="39" xfId="55" applyFont="1" applyFill="1" applyBorder="1" applyAlignment="1">
      <alignment horizontal="center" vertical="center"/>
      <protection/>
    </xf>
    <xf numFmtId="0" fontId="7" fillId="35" borderId="14" xfId="55" applyFont="1" applyFill="1" applyBorder="1" applyAlignment="1">
      <alignment vertical="center"/>
      <protection/>
    </xf>
    <xf numFmtId="0" fontId="7" fillId="35" borderId="65" xfId="55" applyFont="1" applyFill="1" applyBorder="1" applyAlignment="1">
      <alignment vertical="center"/>
      <protection/>
    </xf>
    <xf numFmtId="2" fontId="14" fillId="34" borderId="15" xfId="0" applyNumberFormat="1" applyFont="1" applyFill="1" applyBorder="1" applyAlignment="1">
      <alignment horizontal="center" vertical="center"/>
    </xf>
    <xf numFmtId="0" fontId="14" fillId="34" borderId="10" xfId="0" applyFont="1" applyFill="1" applyBorder="1" applyAlignment="1">
      <alignment horizontal="center" vertical="center"/>
    </xf>
    <xf numFmtId="2" fontId="14" fillId="34" borderId="13" xfId="0" applyNumberFormat="1" applyFont="1" applyFill="1" applyBorder="1" applyAlignment="1">
      <alignment horizontal="center" vertical="center"/>
    </xf>
    <xf numFmtId="2" fontId="14" fillId="34" borderId="49" xfId="0" applyNumberFormat="1" applyFont="1" applyFill="1" applyBorder="1" applyAlignment="1">
      <alignment horizontal="center" vertical="center"/>
    </xf>
    <xf numFmtId="0" fontId="125" fillId="34" borderId="10" xfId="0" applyFont="1" applyFill="1" applyBorder="1" applyAlignment="1">
      <alignment horizontal="center" vertical="center"/>
    </xf>
    <xf numFmtId="0" fontId="7" fillId="35" borderId="36" xfId="55" applyFont="1" applyFill="1" applyBorder="1" applyAlignment="1">
      <alignment horizontal="center" vertical="center"/>
      <protection/>
    </xf>
    <xf numFmtId="2" fontId="14" fillId="34" borderId="66" xfId="0" applyNumberFormat="1" applyFont="1" applyFill="1" applyBorder="1" applyAlignment="1">
      <alignment horizontal="center" vertical="center"/>
    </xf>
    <xf numFmtId="0" fontId="125" fillId="34" borderId="28" xfId="0" applyFont="1" applyFill="1" applyBorder="1" applyAlignment="1">
      <alignment horizontal="center" vertical="center"/>
    </xf>
    <xf numFmtId="2" fontId="14" fillId="34" borderId="19" xfId="0" applyNumberFormat="1" applyFont="1" applyFill="1" applyBorder="1" applyAlignment="1">
      <alignment horizontal="center" vertical="center"/>
    </xf>
    <xf numFmtId="0" fontId="7" fillId="35" borderId="67" xfId="55" applyFont="1" applyFill="1" applyBorder="1" applyAlignment="1">
      <alignment horizontal="center" vertical="center"/>
      <protection/>
    </xf>
    <xf numFmtId="0" fontId="9" fillId="35" borderId="62" xfId="55" applyFont="1" applyFill="1" applyBorder="1" applyAlignment="1">
      <alignment vertical="center"/>
      <protection/>
    </xf>
    <xf numFmtId="0" fontId="9" fillId="35" borderId="42" xfId="55" applyFont="1" applyFill="1" applyBorder="1" applyAlignment="1">
      <alignment vertical="center"/>
      <protection/>
    </xf>
    <xf numFmtId="0" fontId="9" fillId="35" borderId="43" xfId="55" applyFont="1" applyFill="1" applyBorder="1" applyAlignment="1">
      <alignment vertical="center"/>
      <protection/>
    </xf>
    <xf numFmtId="0" fontId="9" fillId="39" borderId="42" xfId="55" applyFont="1" applyFill="1" applyBorder="1" applyAlignment="1">
      <alignment vertical="center"/>
      <protection/>
    </xf>
    <xf numFmtId="0" fontId="9" fillId="39" borderId="43" xfId="55" applyFont="1" applyFill="1" applyBorder="1" applyAlignment="1">
      <alignment vertical="center"/>
      <protection/>
    </xf>
    <xf numFmtId="2" fontId="67" fillId="35" borderId="32" xfId="0" applyNumberFormat="1" applyFont="1" applyFill="1" applyBorder="1" applyAlignment="1">
      <alignment horizontal="center" vertical="center"/>
    </xf>
    <xf numFmtId="0" fontId="9" fillId="0" borderId="0" xfId="55" applyFont="1" applyFill="1" applyAlignment="1">
      <alignment vertical="center"/>
      <protection/>
    </xf>
    <xf numFmtId="0" fontId="7" fillId="0" borderId="0" xfId="55" applyFont="1" applyFill="1" applyAlignment="1">
      <alignment vertical="center"/>
      <protection/>
    </xf>
    <xf numFmtId="0" fontId="25" fillId="0" borderId="41" xfId="0" applyFont="1" applyBorder="1" applyAlignment="1">
      <alignment horizontal="center" vertical="center" wrapText="1"/>
    </xf>
    <xf numFmtId="0" fontId="25" fillId="0" borderId="56" xfId="0" applyFont="1" applyBorder="1" applyAlignment="1">
      <alignment horizontal="center" vertical="center" wrapText="1"/>
    </xf>
    <xf numFmtId="0" fontId="7" fillId="35" borderId="17" xfId="55" applyFont="1" applyFill="1" applyBorder="1" applyAlignment="1">
      <alignment vertical="center"/>
      <protection/>
    </xf>
    <xf numFmtId="0" fontId="9" fillId="35" borderId="17" xfId="55" applyFont="1" applyFill="1" applyBorder="1" applyAlignment="1">
      <alignment vertical="center"/>
      <protection/>
    </xf>
    <xf numFmtId="0" fontId="9" fillId="35" borderId="68" xfId="55" applyFont="1" applyFill="1" applyBorder="1" applyAlignment="1">
      <alignment vertical="center"/>
      <protection/>
    </xf>
    <xf numFmtId="0" fontId="125" fillId="34" borderId="30" xfId="0" applyFont="1" applyFill="1" applyBorder="1" applyAlignment="1">
      <alignment vertical="center"/>
    </xf>
    <xf numFmtId="0" fontId="52" fillId="38" borderId="18" xfId="55" applyFont="1" applyFill="1" applyBorder="1">
      <alignment/>
      <protection/>
    </xf>
    <xf numFmtId="0" fontId="7" fillId="0" borderId="24" xfId="55" applyFont="1" applyFill="1" applyBorder="1" applyAlignment="1">
      <alignment horizontal="left" vertical="center"/>
      <protection/>
    </xf>
    <xf numFmtId="0" fontId="22" fillId="0" borderId="36" xfId="0" applyFont="1" applyBorder="1" applyAlignment="1">
      <alignment horizontal="center" vertical="center"/>
    </xf>
    <xf numFmtId="0" fontId="7" fillId="35" borderId="13" xfId="55" applyFont="1" applyFill="1" applyBorder="1" applyAlignment="1">
      <alignment horizontal="center" vertical="center"/>
      <protection/>
    </xf>
    <xf numFmtId="0" fontId="9" fillId="0" borderId="42" xfId="55" applyFont="1" applyFill="1" applyBorder="1" applyAlignment="1">
      <alignment vertical="center"/>
      <protection/>
    </xf>
    <xf numFmtId="0" fontId="69" fillId="35" borderId="0" xfId="55" applyFont="1" applyFill="1" applyAlignment="1">
      <alignment vertical="center"/>
      <protection/>
    </xf>
    <xf numFmtId="0" fontId="5" fillId="0" borderId="0" xfId="0" applyFont="1" applyFill="1" applyAlignment="1">
      <alignment vertical="center"/>
    </xf>
    <xf numFmtId="44" fontId="0" fillId="0" borderId="0" xfId="70" applyFont="1" applyAlignment="1">
      <alignment horizontal="left" vertical="center" wrapText="1"/>
    </xf>
    <xf numFmtId="0" fontId="0" fillId="0" borderId="0" xfId="70" applyNumberFormat="1" applyFont="1" applyAlignment="1">
      <alignment horizontal="left" vertical="center" wrapText="1"/>
    </xf>
    <xf numFmtId="0" fontId="0" fillId="0" borderId="17" xfId="0" applyBorder="1" applyAlignment="1">
      <alignment horizontal="left" vertical="center" wrapText="1"/>
    </xf>
    <xf numFmtId="0" fontId="129" fillId="0" borderId="10" xfId="0" applyFont="1" applyFill="1" applyBorder="1" applyAlignment="1">
      <alignment horizontal="center" vertical="center" wrapText="1"/>
    </xf>
    <xf numFmtId="0" fontId="129" fillId="0" borderId="0" xfId="0" applyFont="1" applyAlignment="1">
      <alignment horizontal="center" vertical="center"/>
    </xf>
    <xf numFmtId="0" fontId="129" fillId="0" borderId="0" xfId="0" applyFont="1" applyAlignment="1">
      <alignment/>
    </xf>
    <xf numFmtId="0" fontId="0" fillId="0" borderId="10" xfId="70" applyNumberFormat="1" applyFont="1" applyFill="1" applyBorder="1" applyAlignment="1">
      <alignment horizontal="center" vertical="center" wrapText="1"/>
    </xf>
    <xf numFmtId="0" fontId="0" fillId="0" borderId="10" xfId="0" applyFill="1" applyBorder="1" applyAlignment="1">
      <alignment horizontal="center" vertical="center" wrapText="1"/>
    </xf>
    <xf numFmtId="9" fontId="0" fillId="0" borderId="10" xfId="61" applyFont="1" applyFill="1" applyBorder="1" applyAlignment="1">
      <alignment horizontal="center" vertical="center" wrapText="1"/>
    </xf>
    <xf numFmtId="0" fontId="129" fillId="0" borderId="10" xfId="7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28" xfId="70" applyNumberFormat="1" applyFont="1" applyFill="1" applyBorder="1" applyAlignment="1">
      <alignment horizontal="center" vertical="center" wrapText="1"/>
    </xf>
    <xf numFmtId="0" fontId="0" fillId="0" borderId="28" xfId="0" applyFill="1" applyBorder="1" applyAlignment="1">
      <alignment horizontal="center" vertical="center" wrapText="1"/>
    </xf>
    <xf numFmtId="0" fontId="10" fillId="0" borderId="0" xfId="0" applyFont="1" applyAlignment="1">
      <alignment vertical="center"/>
    </xf>
    <xf numFmtId="0" fontId="11" fillId="35" borderId="62"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0" borderId="41" xfId="0" applyFont="1" applyBorder="1" applyAlignment="1">
      <alignment horizontal="center" vertical="center"/>
    </xf>
    <xf numFmtId="0" fontId="11" fillId="0" borderId="56" xfId="0" applyFont="1" applyBorder="1" applyAlignment="1">
      <alignment horizontal="center" vertical="center"/>
    </xf>
    <xf numFmtId="0" fontId="11" fillId="0" borderId="69" xfId="0" applyFont="1" applyBorder="1" applyAlignment="1">
      <alignment horizontal="center" vertical="center"/>
    </xf>
    <xf numFmtId="0" fontId="11" fillId="0" borderId="55" xfId="0" applyFont="1" applyBorder="1" applyAlignment="1">
      <alignment horizontal="center" vertical="center"/>
    </xf>
    <xf numFmtId="0" fontId="11" fillId="33" borderId="43" xfId="0" applyFont="1" applyFill="1" applyBorder="1" applyAlignment="1" applyProtection="1">
      <alignment vertical="center" wrapText="1"/>
      <protection locked="0"/>
    </xf>
    <xf numFmtId="0" fontId="11" fillId="34" borderId="57" xfId="0" applyFont="1" applyFill="1" applyBorder="1" applyAlignment="1">
      <alignment vertical="center" wrapText="1"/>
    </xf>
    <xf numFmtId="4" fontId="11" fillId="34" borderId="59" xfId="0" applyNumberFormat="1" applyFont="1" applyFill="1" applyBorder="1" applyAlignment="1">
      <alignment vertical="center"/>
    </xf>
    <xf numFmtId="4" fontId="11" fillId="0" borderId="57" xfId="0" applyNumberFormat="1" applyFont="1" applyBorder="1" applyAlignment="1">
      <alignment vertical="center"/>
    </xf>
    <xf numFmtId="4" fontId="11" fillId="34" borderId="24" xfId="0" applyNumberFormat="1" applyFont="1" applyFill="1" applyBorder="1" applyAlignment="1">
      <alignment vertical="center"/>
    </xf>
    <xf numFmtId="4" fontId="11" fillId="0" borderId="30" xfId="0" applyNumberFormat="1" applyFont="1" applyBorder="1" applyAlignment="1">
      <alignment vertical="center"/>
    </xf>
    <xf numFmtId="0" fontId="11" fillId="34" borderId="70" xfId="0" applyFont="1" applyFill="1" applyBorder="1" applyAlignment="1">
      <alignment vertical="center" wrapText="1"/>
    </xf>
    <xf numFmtId="4" fontId="11" fillId="34" borderId="49" xfId="0" applyNumberFormat="1" applyFont="1" applyFill="1" applyBorder="1" applyAlignment="1">
      <alignment vertical="center"/>
    </xf>
    <xf numFmtId="4" fontId="11" fillId="34" borderId="15" xfId="0" applyNumberFormat="1" applyFont="1" applyFill="1" applyBorder="1" applyAlignment="1">
      <alignment vertical="center"/>
    </xf>
    <xf numFmtId="0" fontId="11" fillId="34" borderId="58" xfId="0" applyFont="1" applyFill="1" applyBorder="1" applyAlignment="1">
      <alignment vertical="center" wrapText="1"/>
    </xf>
    <xf numFmtId="4" fontId="11" fillId="0" borderId="71" xfId="0" applyNumberFormat="1" applyFont="1" applyBorder="1" applyAlignment="1">
      <alignment vertical="center"/>
    </xf>
    <xf numFmtId="0" fontId="11" fillId="33" borderId="43" xfId="0" applyFont="1" applyFill="1" applyBorder="1" applyAlignment="1">
      <alignment vertical="center" wrapText="1"/>
    </xf>
    <xf numFmtId="4" fontId="11" fillId="34" borderId="72" xfId="0" applyNumberFormat="1" applyFont="1" applyFill="1" applyBorder="1" applyAlignment="1">
      <alignment vertical="center"/>
    </xf>
    <xf numFmtId="4" fontId="11" fillId="33" borderId="32" xfId="0" applyNumberFormat="1" applyFont="1" applyFill="1" applyBorder="1" applyAlignment="1">
      <alignment vertical="center"/>
    </xf>
    <xf numFmtId="4" fontId="11" fillId="34" borderId="14" xfId="0" applyNumberFormat="1" applyFont="1" applyFill="1" applyBorder="1" applyAlignment="1">
      <alignment vertical="center"/>
    </xf>
    <xf numFmtId="4" fontId="11" fillId="33" borderId="62" xfId="0" applyNumberFormat="1" applyFont="1" applyFill="1" applyBorder="1" applyAlignment="1">
      <alignment vertical="center"/>
    </xf>
    <xf numFmtId="4" fontId="11" fillId="33" borderId="43" xfId="0" applyNumberFormat="1" applyFont="1" applyFill="1" applyBorder="1" applyAlignment="1">
      <alignment vertical="center"/>
    </xf>
    <xf numFmtId="0" fontId="11" fillId="34" borderId="49" xfId="0" applyFont="1" applyFill="1" applyBorder="1" applyAlignment="1">
      <alignment vertical="center" wrapText="1"/>
    </xf>
    <xf numFmtId="0" fontId="11" fillId="34" borderId="65" xfId="0" applyFont="1" applyFill="1" applyBorder="1" applyAlignment="1">
      <alignment vertical="center" wrapText="1"/>
    </xf>
    <xf numFmtId="0" fontId="11" fillId="33" borderId="32" xfId="0" applyFont="1" applyFill="1" applyBorder="1" applyAlignment="1">
      <alignment vertical="center" wrapText="1"/>
    </xf>
    <xf numFmtId="4" fontId="11" fillId="33" borderId="41" xfId="0" applyNumberFormat="1" applyFont="1" applyFill="1" applyBorder="1" applyAlignment="1">
      <alignment vertical="center"/>
    </xf>
    <xf numFmtId="4" fontId="11" fillId="33" borderId="56" xfId="0" applyNumberFormat="1" applyFont="1" applyFill="1" applyBorder="1" applyAlignment="1">
      <alignment vertical="center"/>
    </xf>
    <xf numFmtId="0" fontId="11" fillId="34" borderId="64" xfId="0" applyFont="1" applyFill="1" applyBorder="1" applyAlignment="1">
      <alignment vertical="center" wrapText="1"/>
    </xf>
    <xf numFmtId="4" fontId="10" fillId="0" borderId="0" xfId="0" applyNumberFormat="1" applyFont="1" applyAlignment="1">
      <alignment vertical="center"/>
    </xf>
    <xf numFmtId="0" fontId="11" fillId="33" borderId="32" xfId="0" applyFont="1" applyFill="1" applyBorder="1" applyAlignment="1" applyProtection="1">
      <alignment vertical="center" wrapText="1"/>
      <protection locked="0"/>
    </xf>
    <xf numFmtId="0" fontId="11" fillId="34" borderId="68" xfId="0" applyFont="1" applyFill="1" applyBorder="1" applyAlignment="1">
      <alignment vertical="center" wrapText="1"/>
    </xf>
    <xf numFmtId="4" fontId="11" fillId="34" borderId="66" xfId="0" applyNumberFormat="1" applyFont="1" applyFill="1" applyBorder="1" applyAlignment="1">
      <alignment vertical="center"/>
    </xf>
    <xf numFmtId="4" fontId="11" fillId="34" borderId="21" xfId="0" applyNumberFormat="1" applyFont="1" applyFill="1" applyBorder="1" applyAlignment="1">
      <alignment vertical="center"/>
    </xf>
    <xf numFmtId="0" fontId="11" fillId="34" borderId="73" xfId="0" applyFont="1" applyFill="1" applyBorder="1" applyAlignment="1">
      <alignment vertical="center" wrapText="1"/>
    </xf>
    <xf numFmtId="4" fontId="11" fillId="34" borderId="54" xfId="0" applyNumberFormat="1" applyFont="1" applyFill="1" applyBorder="1" applyAlignment="1">
      <alignment vertical="center"/>
    </xf>
    <xf numFmtId="4" fontId="11" fillId="34" borderId="52" xfId="0" applyNumberFormat="1" applyFont="1" applyFill="1" applyBorder="1" applyAlignment="1">
      <alignment vertical="center"/>
    </xf>
    <xf numFmtId="4" fontId="11" fillId="0" borderId="36" xfId="0" applyNumberFormat="1" applyFont="1" applyFill="1" applyBorder="1" applyAlignment="1">
      <alignment vertical="center"/>
    </xf>
    <xf numFmtId="4" fontId="11" fillId="0" borderId="46" xfId="0" applyNumberFormat="1" applyFont="1" applyFill="1" applyBorder="1" applyAlignment="1">
      <alignment vertical="center"/>
    </xf>
    <xf numFmtId="4" fontId="12" fillId="39" borderId="74" xfId="0" applyNumberFormat="1" applyFont="1" applyFill="1" applyBorder="1" applyAlignment="1">
      <alignment vertical="center"/>
    </xf>
    <xf numFmtId="9" fontId="11" fillId="39" borderId="61" xfId="61" applyFont="1" applyFill="1" applyBorder="1" applyAlignment="1">
      <alignment vertical="center"/>
    </xf>
    <xf numFmtId="0" fontId="72" fillId="0" borderId="0" xfId="0" applyFont="1" applyAlignment="1">
      <alignment vertical="center"/>
    </xf>
    <xf numFmtId="0" fontId="22" fillId="0" borderId="0" xfId="0" applyFont="1" applyFill="1" applyAlignment="1">
      <alignment vertical="center"/>
    </xf>
    <xf numFmtId="0" fontId="21" fillId="35" borderId="0" xfId="0" applyFont="1" applyFill="1" applyAlignment="1">
      <alignment vertical="center" wrapText="1"/>
    </xf>
    <xf numFmtId="0" fontId="21" fillId="35" borderId="0" xfId="0" applyFont="1" applyFill="1" applyBorder="1" applyAlignment="1">
      <alignment vertical="center" wrapText="1"/>
    </xf>
    <xf numFmtId="0" fontId="10" fillId="0" borderId="0" xfId="0" applyFont="1" applyBorder="1" applyAlignment="1">
      <alignment vertical="center"/>
    </xf>
    <xf numFmtId="0" fontId="28" fillId="33" borderId="10" xfId="52" applyFont="1" applyFill="1" applyBorder="1" applyAlignment="1">
      <alignment vertical="center"/>
      <protection/>
    </xf>
    <xf numFmtId="0" fontId="28" fillId="34" borderId="15" xfId="52" applyFont="1" applyFill="1" applyBorder="1" applyAlignment="1">
      <alignment horizontal="center" vertical="center"/>
      <protection/>
    </xf>
    <xf numFmtId="0" fontId="28" fillId="33" borderId="10" xfId="52" applyFont="1" applyFill="1" applyBorder="1" applyAlignment="1">
      <alignment horizontal="left" vertical="center"/>
      <protection/>
    </xf>
    <xf numFmtId="0" fontId="28" fillId="34" borderId="10" xfId="52" applyFont="1" applyFill="1" applyBorder="1" applyAlignment="1">
      <alignment horizontal="left" vertical="center"/>
      <protection/>
    </xf>
    <xf numFmtId="0" fontId="26" fillId="39" borderId="15" xfId="0" applyFont="1" applyFill="1" applyBorder="1" applyAlignment="1">
      <alignment horizontal="center" vertical="center"/>
    </xf>
    <xf numFmtId="0" fontId="26" fillId="39" borderId="15" xfId="0" applyFont="1" applyFill="1" applyBorder="1" applyAlignment="1">
      <alignment horizontal="center" vertical="center" wrapText="1"/>
    </xf>
    <xf numFmtId="0" fontId="73" fillId="33" borderId="30" xfId="52" applyFont="1" applyFill="1" applyBorder="1" applyAlignment="1">
      <alignment horizontal="center" vertical="center"/>
      <protection/>
    </xf>
    <xf numFmtId="0" fontId="73" fillId="33" borderId="18" xfId="52" applyFont="1" applyFill="1" applyBorder="1" applyAlignment="1">
      <alignment horizontal="center" vertical="center"/>
      <protection/>
    </xf>
    <xf numFmtId="0" fontId="73" fillId="33" borderId="17" xfId="52" applyFont="1" applyFill="1" applyBorder="1" applyAlignment="1">
      <alignment horizontal="center" vertical="center"/>
      <protection/>
    </xf>
    <xf numFmtId="0" fontId="73" fillId="33" borderId="24" xfId="52" applyFont="1" applyFill="1" applyBorder="1" applyAlignment="1">
      <alignment horizontal="center" vertical="center"/>
      <protection/>
    </xf>
    <xf numFmtId="0" fontId="26" fillId="39" borderId="10" xfId="0" applyFont="1" applyFill="1" applyBorder="1" applyAlignment="1">
      <alignment horizontal="center" vertical="center"/>
    </xf>
    <xf numFmtId="0" fontId="73" fillId="33" borderId="10" xfId="52" applyFont="1" applyFill="1" applyBorder="1" applyAlignment="1">
      <alignment horizontal="center" vertical="center"/>
      <protection/>
    </xf>
    <xf numFmtId="0" fontId="75" fillId="0" borderId="10" xfId="52" applyNumberFormat="1" applyFont="1" applyFill="1" applyBorder="1" applyAlignment="1" applyProtection="1">
      <alignment horizontal="center" vertical="center" wrapText="1"/>
      <protection/>
    </xf>
    <xf numFmtId="3" fontId="75" fillId="34" borderId="10" xfId="52" applyNumberFormat="1" applyFont="1" applyFill="1" applyBorder="1" applyAlignment="1" applyProtection="1">
      <alignment vertical="center" wrapText="1"/>
      <protection locked="0"/>
    </xf>
    <xf numFmtId="3" fontId="75" fillId="0" borderId="10" xfId="52" applyNumberFormat="1" applyFont="1" applyFill="1" applyBorder="1" applyAlignment="1" applyProtection="1">
      <alignment vertical="center" wrapText="1"/>
      <protection locked="0"/>
    </xf>
    <xf numFmtId="3" fontId="75" fillId="41" borderId="15" xfId="52" applyNumberFormat="1" applyFont="1" applyFill="1" applyBorder="1" applyAlignment="1" applyProtection="1">
      <alignment vertical="center" wrapText="1"/>
      <protection locked="0"/>
    </xf>
    <xf numFmtId="0" fontId="75" fillId="0" borderId="28" xfId="52" applyNumberFormat="1" applyFont="1" applyFill="1" applyBorder="1" applyAlignment="1" applyProtection="1">
      <alignment horizontal="center" vertical="center" wrapText="1"/>
      <protection/>
    </xf>
    <xf numFmtId="3" fontId="75" fillId="34" borderId="28" xfId="52" applyNumberFormat="1" applyFont="1" applyFill="1" applyBorder="1" applyAlignment="1" applyProtection="1">
      <alignment vertical="center" wrapText="1"/>
      <protection locked="0"/>
    </xf>
    <xf numFmtId="3" fontId="75" fillId="0" borderId="28" xfId="52" applyNumberFormat="1" applyFont="1" applyFill="1" applyBorder="1" applyAlignment="1" applyProtection="1">
      <alignment vertical="center" wrapText="1"/>
      <protection locked="0"/>
    </xf>
    <xf numFmtId="3" fontId="75" fillId="41" borderId="21" xfId="52" applyNumberFormat="1" applyFont="1" applyFill="1" applyBorder="1" applyAlignment="1" applyProtection="1">
      <alignment vertical="center" wrapText="1"/>
      <protection locked="0"/>
    </xf>
    <xf numFmtId="1" fontId="74" fillId="35" borderId="10" xfId="0" applyNumberFormat="1" applyFont="1" applyFill="1" applyBorder="1" applyAlignment="1" applyProtection="1">
      <alignment vertical="center" wrapText="1"/>
      <protection hidden="1"/>
    </xf>
    <xf numFmtId="174" fontId="75" fillId="0" borderId="10" xfId="52" applyNumberFormat="1" applyFont="1" applyFill="1" applyBorder="1" applyAlignment="1" applyProtection="1">
      <alignment vertical="center" wrapText="1"/>
      <protection locked="0"/>
    </xf>
    <xf numFmtId="0" fontId="75" fillId="0" borderId="30" xfId="52" applyNumberFormat="1" applyFont="1" applyFill="1" applyBorder="1" applyAlignment="1" applyProtection="1">
      <alignment horizontal="center" vertical="center" wrapText="1"/>
      <protection/>
    </xf>
    <xf numFmtId="3" fontId="75" fillId="34" borderId="30" xfId="52" applyNumberFormat="1" applyFont="1" applyFill="1" applyBorder="1" applyAlignment="1" applyProtection="1">
      <alignment vertical="center" wrapText="1"/>
      <protection locked="0"/>
    </xf>
    <xf numFmtId="3" fontId="75" fillId="36" borderId="30" xfId="52" applyNumberFormat="1" applyFont="1" applyFill="1" applyBorder="1" applyAlignment="1" applyProtection="1">
      <alignment vertical="center" wrapText="1"/>
      <protection locked="0"/>
    </xf>
    <xf numFmtId="3" fontId="75" fillId="0" borderId="30" xfId="52" applyNumberFormat="1" applyFont="1" applyFill="1" applyBorder="1" applyAlignment="1" applyProtection="1">
      <alignment vertical="center" wrapText="1"/>
      <protection locked="0"/>
    </xf>
    <xf numFmtId="3" fontId="75" fillId="41" borderId="24" xfId="52" applyNumberFormat="1" applyFont="1" applyFill="1" applyBorder="1" applyAlignment="1" applyProtection="1">
      <alignment vertical="center" wrapText="1"/>
      <protection locked="0"/>
    </xf>
    <xf numFmtId="10" fontId="75" fillId="41" borderId="15" xfId="52" applyNumberFormat="1" applyFont="1" applyFill="1" applyBorder="1" applyAlignment="1" applyProtection="1">
      <alignment vertical="center" wrapText="1"/>
      <protection locked="0"/>
    </xf>
    <xf numFmtId="3" fontId="75" fillId="36" borderId="10" xfId="52" applyNumberFormat="1" applyFont="1" applyFill="1" applyBorder="1" applyAlignment="1" applyProtection="1">
      <alignment vertical="center" wrapText="1"/>
      <protection locked="0"/>
    </xf>
    <xf numFmtId="174" fontId="75" fillId="0" borderId="15" xfId="52" applyNumberFormat="1" applyFont="1" applyFill="1" applyBorder="1" applyAlignment="1" applyProtection="1">
      <alignment vertical="center" wrapText="1"/>
      <protection locked="0"/>
    </xf>
    <xf numFmtId="0" fontId="75" fillId="0" borderId="0" xfId="52" applyFont="1" applyFill="1" applyBorder="1" applyAlignment="1">
      <alignment horizontal="left" vertical="center"/>
      <protection/>
    </xf>
    <xf numFmtId="0" fontId="75" fillId="0" borderId="0" xfId="52" applyFont="1" applyFill="1" applyBorder="1" applyAlignment="1">
      <alignment vertical="center"/>
      <protection/>
    </xf>
    <xf numFmtId="0" fontId="75" fillId="0" borderId="0" xfId="52" applyFont="1" applyFill="1" applyBorder="1" applyAlignment="1">
      <alignment horizontal="left" vertical="center" wrapText="1"/>
      <protection/>
    </xf>
    <xf numFmtId="0" fontId="73" fillId="35" borderId="0" xfId="52" applyFont="1" applyFill="1" applyBorder="1" applyAlignment="1">
      <alignment horizontal="right" vertical="center"/>
      <protection/>
    </xf>
    <xf numFmtId="0" fontId="75" fillId="35" borderId="0" xfId="52" applyFont="1" applyFill="1" applyBorder="1" applyAlignment="1">
      <alignment vertical="center"/>
      <protection/>
    </xf>
    <xf numFmtId="0" fontId="75" fillId="35" borderId="0" xfId="52" applyFont="1" applyFill="1" applyAlignment="1">
      <alignment vertical="center"/>
      <protection/>
    </xf>
    <xf numFmtId="0" fontId="75" fillId="0" borderId="0" xfId="52" applyFont="1" applyFill="1" applyBorder="1" applyAlignment="1">
      <alignment vertical="center" wrapText="1"/>
      <protection/>
    </xf>
    <xf numFmtId="10" fontId="75" fillId="0" borderId="0" xfId="52" applyNumberFormat="1" applyFont="1" applyFill="1" applyBorder="1" applyAlignment="1">
      <alignment vertical="center" wrapText="1"/>
      <protection/>
    </xf>
    <xf numFmtId="0" fontId="75" fillId="35" borderId="0" xfId="52" applyFont="1" applyFill="1" applyBorder="1" applyAlignment="1" applyProtection="1">
      <alignment vertical="center" wrapText="1"/>
      <protection locked="0"/>
    </xf>
    <xf numFmtId="0" fontId="73" fillId="0" borderId="22" xfId="52" applyFont="1" applyFill="1" applyBorder="1" applyAlignment="1">
      <alignment horizontal="left" vertical="center"/>
      <protection/>
    </xf>
    <xf numFmtId="0" fontId="73" fillId="0" borderId="23" xfId="52" applyFont="1" applyFill="1" applyBorder="1" applyAlignment="1">
      <alignment horizontal="left" vertical="center"/>
      <protection/>
    </xf>
    <xf numFmtId="0" fontId="75" fillId="35" borderId="0" xfId="52" applyFont="1" applyFill="1" applyBorder="1" applyAlignment="1" applyProtection="1">
      <alignment vertical="center"/>
      <protection locked="0"/>
    </xf>
    <xf numFmtId="0" fontId="75" fillId="0" borderId="22" xfId="52" applyFont="1" applyFill="1" applyBorder="1" applyAlignment="1">
      <alignment horizontal="left" vertical="center"/>
      <protection/>
    </xf>
    <xf numFmtId="0" fontId="75" fillId="0" borderId="23" xfId="52" applyFont="1" applyFill="1" applyBorder="1" applyAlignment="1">
      <alignment horizontal="left" vertical="center"/>
      <protection/>
    </xf>
    <xf numFmtId="3" fontId="73" fillId="0" borderId="0" xfId="52" applyNumberFormat="1" applyFont="1" applyAlignment="1">
      <alignment horizontal="right" vertical="center"/>
      <protection/>
    </xf>
    <xf numFmtId="0" fontId="75" fillId="0" borderId="0" xfId="52" applyFont="1" applyAlignment="1">
      <alignment vertical="center"/>
      <protection/>
    </xf>
    <xf numFmtId="0" fontId="75" fillId="0" borderId="23" xfId="52" applyFont="1" applyFill="1" applyBorder="1" applyAlignment="1">
      <alignment horizontal="left" vertical="center" wrapText="1"/>
      <protection/>
    </xf>
    <xf numFmtId="0" fontId="73" fillId="0" borderId="0" xfId="52" applyFont="1" applyAlignment="1">
      <alignment horizontal="right" vertical="center"/>
      <protection/>
    </xf>
    <xf numFmtId="0" fontId="75" fillId="33" borderId="10" xfId="52" applyFont="1" applyFill="1" applyBorder="1" applyAlignment="1">
      <alignment vertical="center"/>
      <protection/>
    </xf>
    <xf numFmtId="0" fontId="75" fillId="34" borderId="15" xfId="52" applyFont="1" applyFill="1" applyBorder="1" applyAlignment="1">
      <alignment horizontal="center" vertical="center"/>
      <protection/>
    </xf>
    <xf numFmtId="0" fontId="74" fillId="0" borderId="33" xfId="0" applyFont="1" applyBorder="1" applyAlignment="1">
      <alignment vertical="center" wrapText="1"/>
    </xf>
    <xf numFmtId="0" fontId="74" fillId="0" borderId="44" xfId="0" applyFont="1" applyBorder="1" applyAlignment="1">
      <alignment vertical="center" wrapText="1"/>
    </xf>
    <xf numFmtId="0" fontId="74" fillId="0" borderId="53" xfId="0" applyFont="1" applyBorder="1" applyAlignment="1">
      <alignment vertical="center" wrapText="1"/>
    </xf>
    <xf numFmtId="0" fontId="75" fillId="0" borderId="72" xfId="0" applyFont="1" applyBorder="1" applyAlignment="1">
      <alignment vertical="center" wrapText="1"/>
    </xf>
    <xf numFmtId="0" fontId="74" fillId="0" borderId="72" xfId="0" applyFont="1" applyBorder="1" applyAlignment="1">
      <alignment vertical="center" wrapText="1"/>
    </xf>
    <xf numFmtId="0" fontId="75" fillId="0" borderId="72" xfId="0" applyFont="1" applyFill="1" applyBorder="1" applyAlignment="1">
      <alignment vertical="center" wrapText="1"/>
    </xf>
    <xf numFmtId="0" fontId="75" fillId="0" borderId="50" xfId="0" applyFont="1" applyFill="1" applyBorder="1" applyAlignment="1">
      <alignment vertical="center" wrapText="1"/>
    </xf>
    <xf numFmtId="0" fontId="75" fillId="0" borderId="51" xfId="0" applyFont="1" applyFill="1" applyBorder="1" applyAlignment="1">
      <alignment vertical="center" wrapText="1"/>
    </xf>
    <xf numFmtId="0" fontId="130" fillId="0" borderId="10" xfId="0" applyFont="1" applyFill="1" applyBorder="1" applyAlignment="1">
      <alignment horizontal="center" vertical="center" wrapText="1"/>
    </xf>
    <xf numFmtId="0" fontId="125" fillId="0" borderId="0" xfId="0" applyFont="1" applyAlignment="1">
      <alignment horizontal="left" indent="1"/>
    </xf>
    <xf numFmtId="0" fontId="29" fillId="0" borderId="13" xfId="0" applyFont="1" applyBorder="1" applyAlignment="1">
      <alignment horizontal="center" vertical="center"/>
    </xf>
    <xf numFmtId="0" fontId="0" fillId="0" borderId="0" xfId="0" applyBorder="1" applyAlignment="1">
      <alignment horizontal="left"/>
    </xf>
    <xf numFmtId="0" fontId="28" fillId="0" borderId="15" xfId="0" applyFont="1" applyBorder="1" applyAlignment="1">
      <alignment horizontal="left" vertical="center"/>
    </xf>
    <xf numFmtId="0" fontId="5" fillId="34" borderId="10" xfId="52" applyFont="1" applyFill="1" applyBorder="1" applyAlignment="1">
      <alignment horizontal="left" vertical="center"/>
      <protection/>
    </xf>
    <xf numFmtId="0" fontId="5" fillId="34" borderId="10" xfId="52" applyFont="1" applyFill="1" applyBorder="1" applyAlignment="1">
      <alignment horizontal="center" vertical="center"/>
      <protection/>
    </xf>
    <xf numFmtId="0" fontId="12" fillId="0" borderId="10" xfId="0" applyFont="1" applyFill="1" applyBorder="1" applyAlignment="1">
      <alignment horizontal="left" vertical="center" indent="1"/>
    </xf>
    <xf numFmtId="0" fontId="29" fillId="0" borderId="49" xfId="0" applyFont="1" applyBorder="1" applyAlignment="1">
      <alignment horizontal="center" vertical="center"/>
    </xf>
    <xf numFmtId="0" fontId="29" fillId="0" borderId="70" xfId="0" applyFont="1" applyBorder="1" applyAlignment="1">
      <alignment horizontal="center" vertical="center" wrapText="1"/>
    </xf>
    <xf numFmtId="0" fontId="11" fillId="0" borderId="70" xfId="0" applyFont="1" applyBorder="1" applyAlignment="1">
      <alignment/>
    </xf>
    <xf numFmtId="0" fontId="28" fillId="0" borderId="66" xfId="0" applyFont="1" applyBorder="1" applyAlignment="1">
      <alignment horizontal="center" vertical="center" wrapText="1"/>
    </xf>
    <xf numFmtId="0" fontId="11" fillId="0" borderId="58" xfId="0" applyFont="1" applyBorder="1" applyAlignment="1">
      <alignment/>
    </xf>
    <xf numFmtId="0" fontId="11" fillId="0" borderId="75" xfId="0" applyFont="1" applyBorder="1" applyAlignment="1">
      <alignment/>
    </xf>
    <xf numFmtId="0" fontId="28" fillId="0" borderId="54" xfId="0" applyFont="1" applyBorder="1" applyAlignment="1">
      <alignment horizontal="center" vertical="center" wrapText="1"/>
    </xf>
    <xf numFmtId="0" fontId="28" fillId="0" borderId="52" xfId="0" applyFont="1" applyBorder="1" applyAlignment="1">
      <alignment horizontal="left" vertical="center"/>
    </xf>
    <xf numFmtId="0" fontId="11" fillId="0" borderId="74" xfId="0" applyFont="1" applyBorder="1" applyAlignment="1">
      <alignment/>
    </xf>
    <xf numFmtId="44" fontId="0" fillId="0" borderId="70" xfId="70" applyFont="1" applyBorder="1" applyAlignment="1">
      <alignment horizontal="center" vertical="center"/>
    </xf>
    <xf numFmtId="0" fontId="0" fillId="0" borderId="76" xfId="0" applyBorder="1" applyAlignment="1">
      <alignment horizontal="left"/>
    </xf>
    <xf numFmtId="0" fontId="0" fillId="0" borderId="64" xfId="0" applyBorder="1" applyAlignment="1">
      <alignment horizontal="left"/>
    </xf>
    <xf numFmtId="0" fontId="0" fillId="0" borderId="49" xfId="0" applyBorder="1" applyAlignment="1">
      <alignment/>
    </xf>
    <xf numFmtId="0" fontId="0" fillId="0" borderId="50" xfId="0" applyBorder="1" applyAlignment="1">
      <alignment horizontal="center"/>
    </xf>
    <xf numFmtId="0" fontId="0" fillId="0" borderId="75" xfId="0" applyBorder="1" applyAlignment="1">
      <alignment/>
    </xf>
    <xf numFmtId="0" fontId="0" fillId="0" borderId="76" xfId="0" applyBorder="1" applyAlignment="1">
      <alignment horizontal="center"/>
    </xf>
    <xf numFmtId="0" fontId="0" fillId="0" borderId="64" xfId="0" applyBorder="1" applyAlignment="1">
      <alignment/>
    </xf>
    <xf numFmtId="0" fontId="0" fillId="0" borderId="67" xfId="0" applyBorder="1" applyAlignment="1">
      <alignment horizontal="center"/>
    </xf>
    <xf numFmtId="0" fontId="0" fillId="0" borderId="77" xfId="0" applyBorder="1" applyAlignment="1">
      <alignment horizontal="center"/>
    </xf>
    <xf numFmtId="0" fontId="0" fillId="0" borderId="78" xfId="0" applyBorder="1" applyAlignment="1">
      <alignment/>
    </xf>
    <xf numFmtId="0" fontId="127" fillId="0" borderId="0" xfId="0" applyFont="1" applyAlignment="1">
      <alignment horizontal="right"/>
    </xf>
    <xf numFmtId="0" fontId="131" fillId="0" borderId="0" xfId="0" applyFont="1" applyAlignment="1">
      <alignment horizontal="center" vertical="center" wrapText="1"/>
    </xf>
    <xf numFmtId="0" fontId="127" fillId="0" borderId="0" xfId="0" applyFont="1" applyAlignment="1">
      <alignment horizontal="center"/>
    </xf>
    <xf numFmtId="0" fontId="127" fillId="0" borderId="0" xfId="0" applyFont="1" applyAlignment="1">
      <alignment horizontal="center" vertical="center" wrapText="1"/>
    </xf>
    <xf numFmtId="0" fontId="0" fillId="0" borderId="0" xfId="0" applyAlignment="1">
      <alignment horizontal="center"/>
    </xf>
    <xf numFmtId="0" fontId="127" fillId="0" borderId="0" xfId="0" applyFont="1" applyFill="1" applyAlignment="1">
      <alignment horizontal="center"/>
    </xf>
    <xf numFmtId="0" fontId="120" fillId="0" borderId="0" xfId="0" applyFont="1" applyAlignment="1">
      <alignment horizontal="center" wrapText="1"/>
    </xf>
    <xf numFmtId="0" fontId="10" fillId="0" borderId="79" xfId="0" applyFont="1" applyFill="1" applyBorder="1" applyAlignment="1" quotePrefix="1">
      <alignment horizontal="left" vertical="center" wrapText="1"/>
    </xf>
    <xf numFmtId="0" fontId="10" fillId="0" borderId="29"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54" xfId="0" applyFont="1" applyFill="1" applyBorder="1" applyAlignment="1" quotePrefix="1">
      <alignment horizontal="left" vertical="center" wrapText="1"/>
    </xf>
    <xf numFmtId="0" fontId="10" fillId="0" borderId="37"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59" xfId="0" applyFont="1" applyFill="1" applyBorder="1" applyAlignment="1" quotePrefix="1">
      <alignment horizontal="left" vertical="center" wrapText="1"/>
    </xf>
    <xf numFmtId="0" fontId="10" fillId="0" borderId="30"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21" fillId="0" borderId="49"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70" xfId="0" applyFont="1" applyFill="1" applyBorder="1" applyAlignment="1">
      <alignment horizontal="left" vertical="center" wrapText="1"/>
    </xf>
    <xf numFmtId="0" fontId="10" fillId="0" borderId="66" xfId="0" applyFont="1" applyFill="1" applyBorder="1" applyAlignment="1" quotePrefix="1">
      <alignment horizontal="left" vertical="center" wrapText="1"/>
    </xf>
    <xf numFmtId="0" fontId="10" fillId="0" borderId="28"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21" fillId="0" borderId="80"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81" xfId="0" applyFont="1" applyFill="1" applyBorder="1" applyAlignment="1">
      <alignment horizontal="center" vertical="center" wrapText="1"/>
    </xf>
    <xf numFmtId="0" fontId="10" fillId="0" borderId="66"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center" wrapText="1" indent="1"/>
    </xf>
    <xf numFmtId="0" fontId="12" fillId="0" borderId="10" xfId="0" applyFont="1" applyFill="1" applyBorder="1" applyAlignment="1">
      <alignment horizontal="center" vertical="center"/>
    </xf>
    <xf numFmtId="0" fontId="26" fillId="0" borderId="10" xfId="0" applyFont="1" applyFill="1" applyBorder="1" applyAlignment="1">
      <alignment horizontal="center" vertical="center"/>
    </xf>
    <xf numFmtId="0" fontId="11" fillId="0" borderId="82" xfId="0" applyFont="1" applyBorder="1" applyAlignment="1">
      <alignment horizontal="left"/>
    </xf>
    <xf numFmtId="0" fontId="0" fillId="0" borderId="83" xfId="0" applyBorder="1" applyAlignment="1">
      <alignment/>
    </xf>
    <xf numFmtId="0" fontId="0" fillId="0" borderId="84" xfId="0" applyBorder="1" applyAlignment="1">
      <alignment/>
    </xf>
    <xf numFmtId="0" fontId="11" fillId="0" borderId="53" xfId="0" applyFont="1" applyBorder="1" applyAlignment="1">
      <alignment horizontal="left" wrapText="1"/>
    </xf>
    <xf numFmtId="0" fontId="0" fillId="0" borderId="17" xfId="0" applyBorder="1" applyAlignment="1">
      <alignment wrapText="1"/>
    </xf>
    <xf numFmtId="0" fontId="0" fillId="0" borderId="68" xfId="0" applyBorder="1" applyAlignment="1">
      <alignment wrapText="1"/>
    </xf>
    <xf numFmtId="0" fontId="0" fillId="0" borderId="0" xfId="0" applyFont="1"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0" fillId="0" borderId="77" xfId="0" applyBorder="1" applyAlignment="1">
      <alignment horizontal="left"/>
    </xf>
    <xf numFmtId="0" fontId="0" fillId="0" borderId="66" xfId="0" applyBorder="1" applyAlignment="1">
      <alignment horizontal="left"/>
    </xf>
    <xf numFmtId="0" fontId="0" fillId="0" borderId="28" xfId="0" applyBorder="1" applyAlignment="1">
      <alignment horizontal="left"/>
    </xf>
    <xf numFmtId="0" fontId="0" fillId="0" borderId="58" xfId="0" applyBorder="1" applyAlignment="1">
      <alignment horizontal="left"/>
    </xf>
    <xf numFmtId="44" fontId="0" fillId="0" borderId="10" xfId="70" applyFont="1" applyBorder="1" applyAlignment="1">
      <alignment horizontal="left"/>
    </xf>
    <xf numFmtId="0" fontId="0" fillId="0" borderId="10" xfId="0" applyBorder="1" applyAlignment="1">
      <alignment horizontal="left"/>
    </xf>
    <xf numFmtId="0" fontId="0" fillId="0" borderId="70" xfId="0" applyBorder="1" applyAlignment="1">
      <alignment horizontal="left"/>
    </xf>
    <xf numFmtId="0" fontId="0" fillId="0" borderId="49" xfId="0" applyBorder="1" applyAlignment="1">
      <alignment horizontal="left"/>
    </xf>
    <xf numFmtId="0" fontId="0" fillId="0" borderId="13" xfId="0" applyBorder="1" applyAlignment="1">
      <alignment horizontal="center"/>
    </xf>
    <xf numFmtId="0" fontId="0" fillId="0" borderId="14" xfId="0" applyBorder="1" applyAlignment="1">
      <alignment horizontal="center"/>
    </xf>
    <xf numFmtId="0" fontId="0" fillId="0" borderId="65" xfId="0" applyBorder="1" applyAlignment="1">
      <alignment horizontal="center"/>
    </xf>
    <xf numFmtId="0" fontId="0" fillId="0" borderId="76" xfId="0" applyBorder="1" applyAlignment="1">
      <alignment horizontal="left"/>
    </xf>
    <xf numFmtId="0" fontId="0" fillId="0" borderId="64" xfId="0" applyBorder="1" applyAlignment="1">
      <alignment horizontal="left"/>
    </xf>
    <xf numFmtId="0" fontId="0" fillId="0" borderId="53" xfId="0" applyBorder="1" applyAlignment="1">
      <alignment horizontal="left"/>
    </xf>
    <xf numFmtId="0" fontId="0" fillId="0" borderId="17" xfId="0" applyBorder="1" applyAlignment="1">
      <alignment horizontal="left"/>
    </xf>
    <xf numFmtId="0" fontId="0" fillId="0" borderId="68" xfId="0" applyBorder="1" applyAlignment="1">
      <alignment horizontal="left"/>
    </xf>
    <xf numFmtId="0" fontId="0" fillId="0" borderId="50" xfId="0" applyBorder="1" applyAlignment="1">
      <alignment horizontal="left"/>
    </xf>
    <xf numFmtId="0" fontId="0" fillId="0" borderId="75" xfId="0" applyBorder="1" applyAlignment="1">
      <alignment horizontal="left"/>
    </xf>
    <xf numFmtId="44" fontId="0" fillId="0" borderId="22" xfId="70" applyFont="1" applyBorder="1" applyAlignment="1">
      <alignment horizontal="left" vertical="center"/>
    </xf>
    <xf numFmtId="44" fontId="0" fillId="0" borderId="0" xfId="70" applyFont="1" applyBorder="1" applyAlignment="1">
      <alignment horizontal="left" vertical="center"/>
    </xf>
    <xf numFmtId="44" fontId="0" fillId="0" borderId="64" xfId="70" applyFont="1" applyBorder="1" applyAlignment="1">
      <alignment horizontal="left" vertical="center"/>
    </xf>
    <xf numFmtId="44" fontId="0" fillId="0" borderId="18" xfId="70" applyFont="1" applyBorder="1" applyAlignment="1">
      <alignment horizontal="left" vertical="center"/>
    </xf>
    <xf numFmtId="44" fontId="0" fillId="0" borderId="17" xfId="70" applyFont="1" applyBorder="1" applyAlignment="1">
      <alignment horizontal="left" vertical="center"/>
    </xf>
    <xf numFmtId="44" fontId="0" fillId="0" borderId="68" xfId="70" applyFont="1" applyBorder="1" applyAlignment="1">
      <alignment horizontal="left" vertical="center"/>
    </xf>
    <xf numFmtId="0" fontId="0" fillId="0" borderId="22" xfId="0" applyBorder="1" applyAlignment="1">
      <alignment horizontal="left" vertical="center"/>
    </xf>
    <xf numFmtId="0" fontId="0" fillId="0" borderId="0" xfId="0" applyBorder="1" applyAlignment="1">
      <alignment horizontal="left" vertical="center"/>
    </xf>
    <xf numFmtId="44" fontId="0" fillId="0" borderId="19" xfId="70" applyFont="1" applyBorder="1" applyAlignment="1">
      <alignment horizontal="left" vertical="center"/>
    </xf>
    <xf numFmtId="44" fontId="0" fillId="0" borderId="20" xfId="70" applyFont="1" applyBorder="1" applyAlignment="1">
      <alignment horizontal="left" vertical="center"/>
    </xf>
    <xf numFmtId="44" fontId="0" fillId="0" borderId="75" xfId="70" applyFont="1" applyBorder="1" applyAlignment="1">
      <alignment horizontal="lef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left" vertical="center"/>
    </xf>
    <xf numFmtId="0" fontId="132" fillId="0" borderId="82" xfId="0" applyFont="1" applyBorder="1" applyAlignment="1">
      <alignment horizontal="center" vertical="center" wrapText="1"/>
    </xf>
    <xf numFmtId="0" fontId="132" fillId="0" borderId="83" xfId="0" applyFont="1" applyBorder="1" applyAlignment="1">
      <alignment horizontal="center" vertical="center" wrapText="1"/>
    </xf>
    <xf numFmtId="0" fontId="132" fillId="0" borderId="84" xfId="0" applyFont="1" applyBorder="1" applyAlignment="1">
      <alignment horizontal="center" vertical="center" wrapText="1"/>
    </xf>
    <xf numFmtId="0" fontId="126" fillId="0" borderId="49" xfId="0" applyFont="1" applyBorder="1" applyAlignment="1">
      <alignment horizontal="left" vertical="center" wrapText="1"/>
    </xf>
    <xf numFmtId="0" fontId="126" fillId="0" borderId="10" xfId="0" applyFont="1" applyBorder="1" applyAlignment="1">
      <alignment horizontal="left" vertical="center" wrapText="1"/>
    </xf>
    <xf numFmtId="0" fontId="126" fillId="0" borderId="70" xfId="0" applyFont="1" applyBorder="1" applyAlignment="1">
      <alignment horizontal="left" vertical="center" wrapText="1"/>
    </xf>
    <xf numFmtId="0" fontId="0" fillId="0" borderId="49" xfId="0" applyBorder="1" applyAlignment="1">
      <alignment horizontal="center" vertical="center" wrapText="1"/>
    </xf>
    <xf numFmtId="0" fontId="0" fillId="0" borderId="10" xfId="0" applyBorder="1" applyAlignment="1">
      <alignment horizontal="center" vertical="center" wrapText="1"/>
    </xf>
    <xf numFmtId="44" fontId="0" fillId="0" borderId="10" xfId="0" applyNumberFormat="1" applyBorder="1" applyAlignment="1">
      <alignment horizont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50" xfId="0" applyBorder="1" applyAlignment="1">
      <alignment horizontal="center" vertical="center" wrapText="1"/>
    </xf>
    <xf numFmtId="0" fontId="0" fillId="0" borderId="21" xfId="0" applyBorder="1" applyAlignment="1">
      <alignment horizontal="center" vertical="center" wrapText="1"/>
    </xf>
    <xf numFmtId="0" fontId="0" fillId="0" borderId="76" xfId="0" applyBorder="1" applyAlignment="1">
      <alignment horizontal="center" vertical="center" wrapText="1"/>
    </xf>
    <xf numFmtId="0" fontId="0" fillId="0" borderId="23" xfId="0" applyBorder="1" applyAlignment="1">
      <alignment horizontal="center" vertical="center" wrapText="1"/>
    </xf>
    <xf numFmtId="0" fontId="0" fillId="0" borderId="53"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left" vertical="center" wrapText="1"/>
    </xf>
    <xf numFmtId="44" fontId="0" fillId="0" borderId="0" xfId="70" applyFont="1" applyAlignment="1">
      <alignment horizontal="center"/>
    </xf>
    <xf numFmtId="0" fontId="132" fillId="0" borderId="17" xfId="0" applyFont="1"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44" fontId="0" fillId="0" borderId="21" xfId="70" applyFont="1" applyBorder="1" applyAlignment="1">
      <alignment horizontal="left" vertical="center"/>
    </xf>
    <xf numFmtId="44" fontId="0" fillId="0" borderId="23" xfId="70" applyFont="1" applyBorder="1" applyAlignment="1">
      <alignment horizontal="left" vertical="center"/>
    </xf>
    <xf numFmtId="44" fontId="0" fillId="0" borderId="24" xfId="70" applyFont="1" applyBorder="1" applyAlignment="1">
      <alignment horizontal="left" vertical="center"/>
    </xf>
    <xf numFmtId="0" fontId="0" fillId="0" borderId="19"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18" xfId="0" applyBorder="1" applyAlignment="1">
      <alignment horizontal="left"/>
    </xf>
    <xf numFmtId="0" fontId="0" fillId="0" borderId="24" xfId="0" applyBorder="1" applyAlignment="1">
      <alignment horizontal="left"/>
    </xf>
    <xf numFmtId="0" fontId="5" fillId="0" borderId="10" xfId="0" applyFont="1" applyBorder="1" applyAlignment="1">
      <alignment horizontal="center" vertical="center"/>
    </xf>
    <xf numFmtId="0" fontId="8" fillId="33" borderId="10" xfId="0" applyFont="1" applyFill="1" applyBorder="1" applyAlignment="1">
      <alignment horizontal="left" vertical="center"/>
    </xf>
    <xf numFmtId="0" fontId="11" fillId="33" borderId="62" xfId="0" applyFont="1" applyFill="1" applyBorder="1" applyAlignment="1">
      <alignment horizontal="left" vertical="center" wrapText="1"/>
    </xf>
    <xf numFmtId="0" fontId="11" fillId="33" borderId="42" xfId="0" applyFont="1" applyFill="1" applyBorder="1" applyAlignment="1">
      <alignment horizontal="left" vertical="center" wrapText="1"/>
    </xf>
    <xf numFmtId="0" fontId="11" fillId="33" borderId="43" xfId="0" applyFont="1" applyFill="1" applyBorder="1" applyAlignment="1">
      <alignment horizontal="left" vertical="center" wrapText="1"/>
    </xf>
    <xf numFmtId="0" fontId="22" fillId="0" borderId="20" xfId="0" applyFont="1" applyBorder="1" applyAlignment="1">
      <alignment horizontal="left" vertical="center"/>
    </xf>
    <xf numFmtId="0" fontId="5" fillId="0" borderId="10" xfId="0" applyFont="1" applyBorder="1" applyAlignment="1">
      <alignment vertical="center" wrapText="1"/>
    </xf>
    <xf numFmtId="0" fontId="12" fillId="0" borderId="10" xfId="0" applyFont="1" applyBorder="1" applyAlignment="1">
      <alignment horizontal="center" vertical="center"/>
    </xf>
    <xf numFmtId="0" fontId="12" fillId="33"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11" fillId="33" borderId="85" xfId="0" applyFont="1" applyFill="1" applyBorder="1" applyAlignment="1">
      <alignment horizontal="left" vertical="center" wrapText="1"/>
    </xf>
    <xf numFmtId="0" fontId="11" fillId="33" borderId="47" xfId="0" applyFont="1" applyFill="1" applyBorder="1" applyAlignment="1">
      <alignment horizontal="left" vertical="center" wrapText="1"/>
    </xf>
    <xf numFmtId="0" fontId="11" fillId="33" borderId="48" xfId="0" applyFont="1" applyFill="1" applyBorder="1" applyAlignment="1">
      <alignment horizontal="left" vertical="center" wrapText="1"/>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4" fillId="0" borderId="0" xfId="0" applyFont="1" applyAlignment="1">
      <alignment horizontal="left" vertical="center"/>
    </xf>
    <xf numFmtId="0" fontId="13" fillId="0" borderId="0" xfId="0" applyFont="1" applyAlignment="1">
      <alignment horizontal="left" vertical="center"/>
    </xf>
    <xf numFmtId="0" fontId="5" fillId="34" borderId="13" xfId="52" applyFont="1" applyFill="1" applyBorder="1" applyAlignment="1">
      <alignment horizontal="center" vertical="center"/>
      <protection/>
    </xf>
    <xf numFmtId="0" fontId="5" fillId="34" borderId="15" xfId="52" applyFont="1" applyFill="1" applyBorder="1" applyAlignment="1">
      <alignment horizontal="center" vertical="center"/>
      <protection/>
    </xf>
    <xf numFmtId="0" fontId="5" fillId="34" borderId="19" xfId="52" applyFont="1" applyFill="1" applyBorder="1" applyAlignment="1">
      <alignment horizontal="center" vertical="center"/>
      <protection/>
    </xf>
    <xf numFmtId="0" fontId="5" fillId="34" borderId="20" xfId="52" applyFont="1" applyFill="1" applyBorder="1" applyAlignment="1">
      <alignment horizontal="center" vertical="center"/>
      <protection/>
    </xf>
    <xf numFmtId="0" fontId="5" fillId="34" borderId="21" xfId="52" applyFont="1" applyFill="1" applyBorder="1" applyAlignment="1">
      <alignment horizontal="center" vertical="center"/>
      <protection/>
    </xf>
    <xf numFmtId="0" fontId="5" fillId="34" borderId="22" xfId="52" applyFont="1" applyFill="1" applyBorder="1" applyAlignment="1">
      <alignment horizontal="center" vertical="center"/>
      <protection/>
    </xf>
    <xf numFmtId="0" fontId="5" fillId="34" borderId="0" xfId="52" applyFont="1" applyFill="1" applyBorder="1" applyAlignment="1">
      <alignment horizontal="center" vertical="center"/>
      <protection/>
    </xf>
    <xf numFmtId="0" fontId="5" fillId="34" borderId="23" xfId="52" applyFont="1" applyFill="1" applyBorder="1" applyAlignment="1">
      <alignment horizontal="center" vertical="center"/>
      <protection/>
    </xf>
    <xf numFmtId="0" fontId="5" fillId="34" borderId="18" xfId="52" applyFont="1" applyFill="1" applyBorder="1" applyAlignment="1">
      <alignment horizontal="center" vertical="center"/>
      <protection/>
    </xf>
    <xf numFmtId="0" fontId="5" fillId="34" borderId="17" xfId="52" applyFont="1" applyFill="1" applyBorder="1" applyAlignment="1">
      <alignment horizontal="center" vertical="center"/>
      <protection/>
    </xf>
    <xf numFmtId="0" fontId="5" fillId="34" borderId="24" xfId="52" applyFont="1" applyFill="1" applyBorder="1" applyAlignment="1">
      <alignment horizontal="center" vertical="center"/>
      <protection/>
    </xf>
    <xf numFmtId="0" fontId="8" fillId="33" borderId="10" xfId="52" applyFont="1" applyFill="1" applyBorder="1" applyAlignment="1">
      <alignment vertical="center"/>
      <protection/>
    </xf>
    <xf numFmtId="0" fontId="5" fillId="33" borderId="10" xfId="52" applyFont="1" applyFill="1" applyBorder="1" applyAlignment="1">
      <alignment vertical="center"/>
      <protection/>
    </xf>
    <xf numFmtId="0" fontId="133" fillId="41" borderId="14" xfId="0" applyFont="1" applyFill="1" applyBorder="1" applyAlignment="1">
      <alignment horizontal="center" vertical="center"/>
    </xf>
    <xf numFmtId="0" fontId="133" fillId="41" borderId="15" xfId="0" applyFont="1" applyFill="1" applyBorder="1" applyAlignment="1">
      <alignment horizontal="center" vertical="center"/>
    </xf>
    <xf numFmtId="0" fontId="7" fillId="0" borderId="10" xfId="0" applyFont="1" applyBorder="1" applyAlignment="1">
      <alignment horizontal="left" vertical="center"/>
    </xf>
    <xf numFmtId="0" fontId="11" fillId="33" borderId="67" xfId="0" applyFont="1" applyFill="1" applyBorder="1" applyAlignment="1">
      <alignment horizontal="left" vertical="center" wrapText="1"/>
    </xf>
    <xf numFmtId="0" fontId="11" fillId="33" borderId="77" xfId="0" applyFont="1" applyFill="1" applyBorder="1" applyAlignment="1">
      <alignment horizontal="left" vertical="center" wrapText="1"/>
    </xf>
    <xf numFmtId="0" fontId="11" fillId="0" borderId="18" xfId="0" applyFont="1" applyBorder="1" applyAlignment="1">
      <alignment horizontal="left" vertical="center"/>
    </xf>
    <xf numFmtId="0" fontId="11" fillId="0" borderId="17" xfId="0" applyFont="1" applyBorder="1" applyAlignment="1">
      <alignment horizontal="left" vertical="center"/>
    </xf>
    <xf numFmtId="0" fontId="11" fillId="0" borderId="24" xfId="0" applyFont="1" applyBorder="1" applyAlignment="1">
      <alignment horizontal="left" vertical="center"/>
    </xf>
    <xf numFmtId="0" fontId="11" fillId="34" borderId="19"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21"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4"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14" xfId="0" applyFont="1" applyFill="1" applyBorder="1" applyAlignment="1">
      <alignment horizontal="center" vertical="center"/>
    </xf>
    <xf numFmtId="0" fontId="11" fillId="34" borderId="15" xfId="0" applyFont="1" applyFill="1" applyBorder="1" applyAlignment="1">
      <alignment horizontal="center" vertical="center"/>
    </xf>
    <xf numFmtId="0" fontId="8" fillId="0" borderId="10" xfId="0" applyFont="1" applyBorder="1" applyAlignment="1">
      <alignment horizontal="center" vertical="center" wrapText="1"/>
    </xf>
    <xf numFmtId="0" fontId="133" fillId="41" borderId="10" xfId="0" applyFont="1" applyFill="1" applyBorder="1" applyAlignment="1">
      <alignment horizontal="center" vertical="center"/>
    </xf>
    <xf numFmtId="169" fontId="5" fillId="34" borderId="10" xfId="0" applyNumberFormat="1" applyFont="1" applyFill="1" applyBorder="1" applyAlignment="1">
      <alignment horizontal="center" vertical="center"/>
    </xf>
    <xf numFmtId="0" fontId="9" fillId="0" borderId="10" xfId="0" applyFont="1" applyBorder="1" applyAlignment="1">
      <alignment horizontal="center" vertical="center" wrapText="1"/>
    </xf>
    <xf numFmtId="9" fontId="5" fillId="0" borderId="10" xfId="60" applyFont="1" applyBorder="1" applyAlignment="1">
      <alignment horizontal="center" vertical="center"/>
    </xf>
    <xf numFmtId="0" fontId="7" fillId="0" borderId="10" xfId="0" applyFont="1" applyBorder="1" applyAlignment="1">
      <alignment horizontal="left" vertical="center" wrapText="1"/>
    </xf>
    <xf numFmtId="0" fontId="5" fillId="34" borderId="13" xfId="0" applyFont="1" applyFill="1" applyBorder="1" applyAlignment="1">
      <alignment horizontal="center" vertical="center" wrapText="1"/>
    </xf>
    <xf numFmtId="0" fontId="5" fillId="34" borderId="15" xfId="0" applyFont="1" applyFill="1" applyBorder="1" applyAlignment="1">
      <alignment horizontal="center" vertic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30" xfId="0" applyFont="1" applyBorder="1" applyAlignment="1">
      <alignment horizontal="left" vertical="center" wrapText="1"/>
    </xf>
    <xf numFmtId="0" fontId="5" fillId="34" borderId="15"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33" borderId="13"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15" xfId="0" applyFont="1" applyFill="1" applyBorder="1" applyAlignment="1">
      <alignment horizontal="center" vertical="center"/>
    </xf>
    <xf numFmtId="2" fontId="5" fillId="34" borderId="13" xfId="0" applyNumberFormat="1" applyFont="1" applyFill="1" applyBorder="1" applyAlignment="1">
      <alignment horizontal="right" vertical="center" wrapText="1"/>
    </xf>
    <xf numFmtId="2" fontId="5" fillId="34" borderId="14" xfId="0" applyNumberFormat="1" applyFont="1" applyFill="1" applyBorder="1" applyAlignment="1">
      <alignment horizontal="right" vertical="center" wrapText="1"/>
    </xf>
    <xf numFmtId="2" fontId="5" fillId="34" borderId="15" xfId="0" applyNumberFormat="1" applyFont="1" applyFill="1" applyBorder="1" applyAlignment="1">
      <alignment horizontal="right" vertical="center" wrapText="1"/>
    </xf>
    <xf numFmtId="0" fontId="7" fillId="0" borderId="0" xfId="0" applyFont="1" applyBorder="1" applyAlignment="1" quotePrefix="1">
      <alignment horizontal="left" vertical="center"/>
    </xf>
    <xf numFmtId="0" fontId="7" fillId="0" borderId="0" xfId="0" applyFont="1" applyBorder="1" applyAlignment="1">
      <alignment horizontal="left" vertical="center"/>
    </xf>
    <xf numFmtId="0" fontId="133" fillId="41" borderId="13" xfId="0" applyFont="1" applyFill="1" applyBorder="1" applyAlignment="1">
      <alignment horizontal="center" vertical="center"/>
    </xf>
    <xf numFmtId="0" fontId="5" fillId="34" borderId="10" xfId="0" applyFont="1" applyFill="1" applyBorder="1" applyAlignment="1">
      <alignment horizontal="center" vertical="center"/>
    </xf>
    <xf numFmtId="1" fontId="5" fillId="0" borderId="18" xfId="0" applyNumberFormat="1" applyFont="1" applyBorder="1" applyAlignment="1">
      <alignment horizontal="center" vertical="center" wrapText="1"/>
    </xf>
    <xf numFmtId="0" fontId="5" fillId="0" borderId="24" xfId="0" applyFont="1" applyBorder="1" applyAlignment="1">
      <alignment horizontal="center" vertical="center" wrapText="1"/>
    </xf>
    <xf numFmtId="169" fontId="5" fillId="0" borderId="13" xfId="0" applyNumberFormat="1" applyFont="1" applyBorder="1" applyAlignment="1">
      <alignment horizontal="center" vertical="center"/>
    </xf>
    <xf numFmtId="169" fontId="5" fillId="0" borderId="14" xfId="0" applyNumberFormat="1" applyFont="1" applyBorder="1" applyAlignment="1">
      <alignment horizontal="center" vertical="center"/>
    </xf>
    <xf numFmtId="169" fontId="5" fillId="0" borderId="15" xfId="0" applyNumberFormat="1" applyFont="1" applyBorder="1" applyAlignment="1">
      <alignment horizontal="center" vertical="center"/>
    </xf>
    <xf numFmtId="0" fontId="13" fillId="0" borderId="0" xfId="0" applyFont="1" applyAlignment="1">
      <alignment horizontal="left" vertical="center" wrapText="1"/>
    </xf>
    <xf numFmtId="0" fontId="8" fillId="0" borderId="30" xfId="0" applyFont="1" applyBorder="1" applyAlignment="1">
      <alignment horizontal="center" vertical="center" wrapText="1"/>
    </xf>
    <xf numFmtId="0" fontId="7" fillId="33" borderId="10" xfId="52" applyFont="1" applyFill="1" applyBorder="1" applyAlignment="1">
      <alignment horizontal="left" vertical="center"/>
      <protection/>
    </xf>
    <xf numFmtId="0" fontId="7" fillId="34" borderId="10" xfId="52" applyFont="1" applyFill="1" applyBorder="1" applyAlignment="1">
      <alignment horizontal="left" vertical="center"/>
      <protection/>
    </xf>
    <xf numFmtId="0" fontId="9" fillId="0" borderId="18" xfId="0" applyFont="1" applyBorder="1" applyAlignment="1">
      <alignment horizontal="center" vertical="center" wrapText="1"/>
    </xf>
    <xf numFmtId="0" fontId="9" fillId="0" borderId="24" xfId="0" applyFont="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169" fontId="8" fillId="0" borderId="13" xfId="0" applyNumberFormat="1" applyFont="1" applyBorder="1" applyAlignment="1">
      <alignment horizontal="center" vertical="center"/>
    </xf>
    <xf numFmtId="169" fontId="8" fillId="0" borderId="14" xfId="0" applyNumberFormat="1" applyFont="1" applyBorder="1" applyAlignment="1">
      <alignment horizontal="center" vertical="center"/>
    </xf>
    <xf numFmtId="169" fontId="8" fillId="0" borderId="15" xfId="0" applyNumberFormat="1" applyFont="1" applyBorder="1" applyAlignment="1">
      <alignment horizontal="center" vertical="center"/>
    </xf>
    <xf numFmtId="0" fontId="21" fillId="33" borderId="76" xfId="0" applyFont="1" applyFill="1" applyBorder="1" applyAlignment="1">
      <alignment horizontal="center" vertical="center" wrapText="1"/>
    </xf>
    <xf numFmtId="0" fontId="21" fillId="33" borderId="0"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5" fillId="34" borderId="13" xfId="0" applyFont="1" applyFill="1" applyBorder="1" applyAlignment="1">
      <alignment horizontal="center" vertical="center"/>
    </xf>
    <xf numFmtId="0" fontId="8" fillId="34" borderId="13" xfId="0" applyFont="1" applyFill="1" applyBorder="1" applyAlignment="1">
      <alignment horizontal="center" vertical="center"/>
    </xf>
    <xf numFmtId="0" fontId="8" fillId="34" borderId="14" xfId="0" applyFont="1" applyFill="1" applyBorder="1" applyAlignment="1">
      <alignment horizontal="center" vertical="center"/>
    </xf>
    <xf numFmtId="0" fontId="8" fillId="34" borderId="15"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Border="1" applyAlignment="1">
      <alignment horizontal="left" vertical="center"/>
    </xf>
    <xf numFmtId="0" fontId="22" fillId="0" borderId="24" xfId="0" applyFont="1" applyBorder="1" applyAlignment="1">
      <alignment horizontal="left" vertical="center"/>
    </xf>
    <xf numFmtId="0" fontId="5" fillId="0" borderId="18" xfId="0" applyFont="1" applyBorder="1" applyAlignment="1">
      <alignment horizontal="center" vertical="center" wrapText="1"/>
    </xf>
    <xf numFmtId="0" fontId="5" fillId="0" borderId="30" xfId="0" applyFont="1" applyBorder="1" applyAlignment="1">
      <alignment horizontal="left" vertical="center"/>
    </xf>
    <xf numFmtId="0" fontId="5" fillId="0" borderId="30" xfId="0" applyFont="1" applyBorder="1" applyAlignment="1">
      <alignment vertical="center" wrapText="1"/>
    </xf>
    <xf numFmtId="0" fontId="125" fillId="36" borderId="13" xfId="0" applyFont="1" applyFill="1" applyBorder="1" applyAlignment="1">
      <alignment horizontal="center" vertical="center"/>
    </xf>
    <xf numFmtId="0" fontId="125" fillId="36" borderId="15" xfId="0" applyFont="1" applyFill="1" applyBorder="1" applyAlignment="1">
      <alignment horizontal="center"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11" fillId="41" borderId="10" xfId="0" applyFont="1" applyFill="1" applyBorder="1" applyAlignment="1">
      <alignment horizontal="left" vertical="center" wrapText="1"/>
    </xf>
    <xf numFmtId="0" fontId="11" fillId="41" borderId="10" xfId="0" applyFont="1" applyFill="1" applyBorder="1" applyAlignment="1">
      <alignment horizontal="center" vertical="center" wrapText="1"/>
    </xf>
    <xf numFmtId="0" fontId="9" fillId="33" borderId="1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15" xfId="0" applyFont="1" applyFill="1" applyBorder="1" applyAlignment="1">
      <alignment horizontal="left" vertical="center"/>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0" xfId="0" applyFont="1" applyBorder="1" applyAlignment="1">
      <alignment horizontal="left" vertical="center" wrapText="1"/>
    </xf>
    <xf numFmtId="0" fontId="7" fillId="0" borderId="23" xfId="0" applyFont="1" applyBorder="1" applyAlignment="1">
      <alignment horizontal="left" vertical="center" wrapText="1"/>
    </xf>
    <xf numFmtId="0" fontId="7" fillId="0" borderId="18" xfId="0" applyFont="1" applyBorder="1" applyAlignment="1">
      <alignment horizontal="left" vertical="center" wrapText="1"/>
    </xf>
    <xf numFmtId="0" fontId="7" fillId="0" borderId="17" xfId="0" applyFont="1" applyBorder="1" applyAlignment="1">
      <alignment horizontal="left" vertical="center" wrapText="1"/>
    </xf>
    <xf numFmtId="0" fontId="7" fillId="0" borderId="24" xfId="0" applyFont="1" applyBorder="1" applyAlignment="1">
      <alignment horizontal="left" vertical="center" wrapText="1"/>
    </xf>
    <xf numFmtId="0" fontId="14" fillId="0" borderId="0" xfId="0" applyFont="1" applyAlignment="1">
      <alignment horizontal="left" vertical="center" wrapText="1"/>
    </xf>
    <xf numFmtId="171" fontId="5" fillId="0" borderId="10" xfId="60" applyNumberFormat="1" applyFont="1" applyBorder="1" applyAlignment="1">
      <alignment horizontal="center" vertical="center"/>
    </xf>
    <xf numFmtId="169" fontId="5" fillId="0" borderId="10" xfId="0" applyNumberFormat="1" applyFont="1" applyBorder="1" applyAlignment="1">
      <alignment horizontal="center" vertical="center"/>
    </xf>
    <xf numFmtId="0" fontId="7" fillId="38" borderId="0" xfId="0" applyFont="1" applyFill="1" applyBorder="1" applyAlignment="1" quotePrefix="1">
      <alignment horizontal="left" vertical="center" wrapText="1"/>
    </xf>
    <xf numFmtId="0" fontId="7" fillId="38" borderId="0" xfId="0" applyFont="1" applyFill="1" applyBorder="1" applyAlignment="1">
      <alignment horizontal="left" vertical="center" wrapText="1"/>
    </xf>
    <xf numFmtId="2" fontId="5" fillId="34" borderId="10" xfId="0" applyNumberFormat="1" applyFont="1" applyFill="1" applyBorder="1" applyAlignment="1">
      <alignment vertical="center" wrapText="1"/>
    </xf>
    <xf numFmtId="0" fontId="8" fillId="33" borderId="13" xfId="0" applyFont="1" applyFill="1" applyBorder="1" applyAlignment="1">
      <alignment horizontal="left" vertical="center"/>
    </xf>
    <xf numFmtId="0" fontId="8" fillId="33" borderId="14" xfId="0" applyFont="1" applyFill="1" applyBorder="1" applyAlignment="1">
      <alignment horizontal="left" vertical="center"/>
    </xf>
    <xf numFmtId="0" fontId="8" fillId="33" borderId="15" xfId="0" applyFont="1" applyFill="1" applyBorder="1" applyAlignment="1">
      <alignment horizontal="left" vertical="center"/>
    </xf>
    <xf numFmtId="0" fontId="5" fillId="34" borderId="10"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21" fillId="33" borderId="85" xfId="0" applyFont="1" applyFill="1" applyBorder="1" applyAlignment="1">
      <alignment horizontal="center" vertical="center" wrapText="1"/>
    </xf>
    <xf numFmtId="0" fontId="21" fillId="33" borderId="47" xfId="0" applyFont="1" applyFill="1" applyBorder="1" applyAlignment="1">
      <alignment horizontal="center" vertical="center" wrapText="1"/>
    </xf>
    <xf numFmtId="0" fontId="21" fillId="33" borderId="48" xfId="0" applyFont="1" applyFill="1" applyBorder="1" applyAlignment="1">
      <alignment horizontal="center" vertical="center" wrapText="1"/>
    </xf>
    <xf numFmtId="0" fontId="21" fillId="33" borderId="67" xfId="0" applyFont="1" applyFill="1" applyBorder="1" applyAlignment="1">
      <alignment horizontal="center" vertical="center" wrapText="1"/>
    </xf>
    <xf numFmtId="0" fontId="21" fillId="33" borderId="77" xfId="0" applyFont="1" applyFill="1" applyBorder="1" applyAlignment="1">
      <alignment horizontal="center" vertical="center" wrapText="1"/>
    </xf>
    <xf numFmtId="0" fontId="21" fillId="33" borderId="78" xfId="0" applyFont="1" applyFill="1" applyBorder="1" applyAlignment="1">
      <alignment horizontal="center" vertical="center" wrapText="1"/>
    </xf>
    <xf numFmtId="0" fontId="5" fillId="0" borderId="13" xfId="0" applyFont="1" applyBorder="1" applyAlignment="1">
      <alignment horizontal="left" vertical="center" wrapText="1"/>
    </xf>
    <xf numFmtId="0" fontId="5" fillId="0" borderId="15" xfId="0" applyFont="1" applyBorder="1" applyAlignment="1">
      <alignment horizontal="left" vertical="center" wrapText="1"/>
    </xf>
    <xf numFmtId="0" fontId="5" fillId="0" borderId="10" xfId="0" applyFont="1" applyBorder="1" applyAlignment="1">
      <alignment horizontal="left" vertical="center"/>
    </xf>
    <xf numFmtId="1"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11" fillId="0" borderId="10" xfId="0" applyFont="1" applyBorder="1" applyAlignment="1">
      <alignment horizontal="center" vertical="center"/>
    </xf>
    <xf numFmtId="169" fontId="5" fillId="0" borderId="13" xfId="0" applyNumberFormat="1" applyFont="1" applyFill="1" applyBorder="1" applyAlignment="1">
      <alignment horizontal="center" vertical="center"/>
    </xf>
    <xf numFmtId="169" fontId="5" fillId="0" borderId="14" xfId="0" applyNumberFormat="1" applyFont="1" applyFill="1" applyBorder="1" applyAlignment="1">
      <alignment horizontal="center" vertical="center"/>
    </xf>
    <xf numFmtId="169" fontId="5" fillId="0" borderId="15" xfId="0" applyNumberFormat="1" applyFont="1" applyFill="1" applyBorder="1" applyAlignment="1">
      <alignment horizontal="center" vertical="center"/>
    </xf>
    <xf numFmtId="0" fontId="12" fillId="33" borderId="13" xfId="0" applyFont="1" applyFill="1" applyBorder="1" applyAlignment="1">
      <alignment horizontal="left" vertical="center"/>
    </xf>
    <xf numFmtId="0" fontId="12" fillId="33" borderId="14" xfId="0" applyFont="1" applyFill="1" applyBorder="1" applyAlignment="1">
      <alignment horizontal="left" vertical="center"/>
    </xf>
    <xf numFmtId="0" fontId="12" fillId="33" borderId="15" xfId="0" applyFont="1" applyFill="1" applyBorder="1" applyAlignment="1">
      <alignment horizontal="left" vertical="center"/>
    </xf>
    <xf numFmtId="0" fontId="11" fillId="0" borderId="21" xfId="0" applyFont="1" applyBorder="1" applyAlignment="1">
      <alignment horizontal="center" vertical="center"/>
    </xf>
    <xf numFmtId="0" fontId="11" fillId="0" borderId="28" xfId="0" applyFont="1" applyBorder="1" applyAlignment="1">
      <alignment horizontal="center" vertical="center"/>
    </xf>
    <xf numFmtId="169" fontId="5" fillId="34" borderId="13" xfId="0" applyNumberFormat="1" applyFont="1" applyFill="1" applyBorder="1" applyAlignment="1">
      <alignment horizontal="center" vertical="center"/>
    </xf>
    <xf numFmtId="169" fontId="5" fillId="34" borderId="14" xfId="0" applyNumberFormat="1" applyFont="1" applyFill="1" applyBorder="1" applyAlignment="1">
      <alignment horizontal="center" vertical="center"/>
    </xf>
    <xf numFmtId="169" fontId="5" fillId="34" borderId="15" xfId="0" applyNumberFormat="1" applyFont="1" applyFill="1" applyBorder="1" applyAlignment="1">
      <alignment horizontal="center" vertical="center"/>
    </xf>
    <xf numFmtId="169" fontId="25" fillId="0" borderId="10" xfId="0" applyNumberFormat="1" applyFont="1" applyBorder="1" applyAlignment="1">
      <alignment horizontal="center" vertical="center" wrapText="1"/>
    </xf>
    <xf numFmtId="0" fontId="25" fillId="0" borderId="10" xfId="0" applyFont="1" applyBorder="1" applyAlignment="1">
      <alignment horizontal="center" vertical="center" wrapText="1"/>
    </xf>
    <xf numFmtId="2" fontId="28" fillId="34" borderId="30" xfId="0" applyNumberFormat="1" applyFont="1" applyFill="1" applyBorder="1" applyAlignment="1">
      <alignment horizontal="center" vertical="center"/>
    </xf>
    <xf numFmtId="2" fontId="28" fillId="34" borderId="18" xfId="0" applyNumberFormat="1" applyFont="1" applyFill="1" applyBorder="1" applyAlignment="1">
      <alignment horizontal="center" vertical="center"/>
    </xf>
    <xf numFmtId="0" fontId="3" fillId="0" borderId="62"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28" fillId="0" borderId="80" xfId="0" applyFont="1" applyBorder="1" applyAlignment="1">
      <alignment horizontal="center" vertical="center"/>
    </xf>
    <xf numFmtId="0" fontId="28" fillId="0" borderId="54" xfId="0" applyFont="1" applyBorder="1" applyAlignment="1">
      <alignment horizontal="center" vertical="center"/>
    </xf>
    <xf numFmtId="0" fontId="28" fillId="0" borderId="34" xfId="0" applyFont="1" applyBorder="1" applyAlignment="1">
      <alignment horizontal="center" vertical="center"/>
    </xf>
    <xf numFmtId="0" fontId="28" fillId="0" borderId="37" xfId="0" applyFont="1" applyBorder="1" applyAlignment="1">
      <alignment horizontal="center" vertical="center"/>
    </xf>
    <xf numFmtId="0" fontId="28" fillId="0" borderId="34" xfId="0" applyFont="1" applyBorder="1" applyAlignment="1">
      <alignment horizontal="center" vertical="center" wrapText="1"/>
    </xf>
    <xf numFmtId="0" fontId="28" fillId="0" borderId="37" xfId="0" applyFont="1" applyBorder="1" applyAlignment="1">
      <alignment horizontal="center" vertical="center" wrapText="1"/>
    </xf>
    <xf numFmtId="0" fontId="28" fillId="35" borderId="34" xfId="0" applyFont="1" applyFill="1" applyBorder="1" applyAlignment="1">
      <alignment horizontal="center" vertical="center" wrapText="1"/>
    </xf>
    <xf numFmtId="0" fontId="28" fillId="35" borderId="35" xfId="0" applyFont="1" applyFill="1" applyBorder="1" applyAlignment="1">
      <alignment horizontal="center" vertical="center" wrapText="1"/>
    </xf>
    <xf numFmtId="0" fontId="28" fillId="35" borderId="37" xfId="0" applyFont="1" applyFill="1" applyBorder="1" applyAlignment="1">
      <alignment horizontal="center" vertical="center"/>
    </xf>
    <xf numFmtId="0" fontId="28" fillId="35" borderId="38" xfId="0" applyFont="1" applyFill="1" applyBorder="1" applyAlignment="1">
      <alignment horizontal="center" vertical="center"/>
    </xf>
    <xf numFmtId="2" fontId="22" fillId="34" borderId="29" xfId="0" applyNumberFormat="1" applyFont="1" applyFill="1" applyBorder="1" applyAlignment="1">
      <alignment horizontal="center" vertical="center"/>
    </xf>
    <xf numFmtId="2" fontId="22" fillId="34" borderId="30" xfId="0" applyNumberFormat="1" applyFont="1" applyFill="1" applyBorder="1" applyAlignment="1">
      <alignment horizontal="center" vertical="center"/>
    </xf>
    <xf numFmtId="2" fontId="10" fillId="34" borderId="29" xfId="0" applyNumberFormat="1" applyFont="1" applyFill="1" applyBorder="1" applyAlignment="1">
      <alignment horizontal="center" vertical="center"/>
    </xf>
    <xf numFmtId="2" fontId="10" fillId="34" borderId="30" xfId="0" applyNumberFormat="1" applyFont="1" applyFill="1" applyBorder="1" applyAlignment="1">
      <alignment horizontal="center" vertical="center"/>
    </xf>
    <xf numFmtId="2" fontId="22" fillId="34" borderId="22" xfId="0" applyNumberFormat="1" applyFont="1" applyFill="1" applyBorder="1" applyAlignment="1">
      <alignment horizontal="center" vertical="center"/>
    </xf>
    <xf numFmtId="2" fontId="22" fillId="34" borderId="18" xfId="0" applyNumberFormat="1" applyFont="1" applyFill="1" applyBorder="1" applyAlignment="1">
      <alignment horizontal="center" vertical="center"/>
    </xf>
    <xf numFmtId="0" fontId="21" fillId="0" borderId="0" xfId="0" applyFont="1" applyAlignment="1">
      <alignment horizontal="center"/>
    </xf>
    <xf numFmtId="0" fontId="21" fillId="0" borderId="0" xfId="0" applyFont="1" applyBorder="1" applyAlignment="1">
      <alignment horizontal="left" vertical="center"/>
    </xf>
    <xf numFmtId="0" fontId="28" fillId="0" borderId="33"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86" xfId="0" applyFont="1" applyBorder="1" applyAlignment="1">
      <alignment horizontal="center" vertical="center" wrapText="1"/>
    </xf>
    <xf numFmtId="0" fontId="28" fillId="0" borderId="52" xfId="0" applyFont="1" applyBorder="1" applyAlignment="1">
      <alignment horizontal="center" vertical="center" wrapText="1"/>
    </xf>
    <xf numFmtId="3" fontId="11" fillId="34" borderId="87" xfId="0" applyNumberFormat="1" applyFont="1" applyFill="1" applyBorder="1" applyAlignment="1">
      <alignment horizontal="center" vertical="center"/>
    </xf>
    <xf numFmtId="3" fontId="11" fillId="34" borderId="39" xfId="0" applyNumberFormat="1" applyFont="1" applyFill="1" applyBorder="1" applyAlignment="1">
      <alignment horizontal="center" vertical="center"/>
    </xf>
    <xf numFmtId="0" fontId="28" fillId="0" borderId="40"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20" xfId="0" applyFont="1" applyBorder="1" applyAlignment="1">
      <alignment horizontal="left" vertical="center" wrapText="1"/>
    </xf>
    <xf numFmtId="0" fontId="28" fillId="0" borderId="21" xfId="0" applyFont="1" applyBorder="1" applyAlignment="1">
      <alignment horizontal="left" vertical="center" wrapText="1"/>
    </xf>
    <xf numFmtId="0" fontId="28" fillId="0" borderId="17" xfId="0" applyFont="1" applyBorder="1" applyAlignment="1">
      <alignment horizontal="left" vertical="center" wrapText="1"/>
    </xf>
    <xf numFmtId="0" fontId="28" fillId="0" borderId="24" xfId="0" applyFont="1" applyBorder="1" applyAlignment="1">
      <alignment horizontal="left" vertical="center" wrapText="1"/>
    </xf>
    <xf numFmtId="2" fontId="22" fillId="34" borderId="28" xfId="0" applyNumberFormat="1" applyFont="1" applyFill="1" applyBorder="1" applyAlignment="1">
      <alignment horizontal="center" vertical="center"/>
    </xf>
    <xf numFmtId="2" fontId="10" fillId="34" borderId="28" xfId="0" applyNumberFormat="1" applyFont="1" applyFill="1" applyBorder="1" applyAlignment="1">
      <alignment horizontal="center" vertical="center"/>
    </xf>
    <xf numFmtId="2" fontId="22" fillId="34" borderId="19" xfId="0" applyNumberFormat="1" applyFont="1" applyFill="1" applyBorder="1" applyAlignment="1">
      <alignment horizontal="center" vertical="center"/>
    </xf>
    <xf numFmtId="3" fontId="11" fillId="34" borderId="40" xfId="0" applyNumberFormat="1" applyFont="1" applyFill="1" applyBorder="1" applyAlignment="1">
      <alignment horizontal="center" vertical="center"/>
    </xf>
    <xf numFmtId="0" fontId="28" fillId="0" borderId="87" xfId="0" applyFont="1" applyBorder="1" applyAlignment="1">
      <alignment horizontal="center" vertical="center" wrapText="1"/>
    </xf>
    <xf numFmtId="0" fontId="28" fillId="0" borderId="0" xfId="0" applyFont="1" applyBorder="1" applyAlignment="1">
      <alignment horizontal="left" vertical="center"/>
    </xf>
    <xf numFmtId="0" fontId="28" fillId="0" borderId="23" xfId="0" applyFont="1" applyBorder="1" applyAlignment="1">
      <alignment horizontal="left" vertical="center"/>
    </xf>
    <xf numFmtId="0" fontId="28" fillId="0" borderId="17" xfId="0" applyFont="1" applyBorder="1" applyAlignment="1">
      <alignment horizontal="left" vertical="center"/>
    </xf>
    <xf numFmtId="0" fontId="28" fillId="0" borderId="24" xfId="0" applyFont="1" applyBorder="1" applyAlignment="1">
      <alignment horizontal="left" vertical="center"/>
    </xf>
    <xf numFmtId="0" fontId="28" fillId="0" borderId="50" xfId="0" applyFont="1" applyBorder="1" applyAlignment="1">
      <alignment horizontal="left" vertical="center" wrapText="1"/>
    </xf>
    <xf numFmtId="0" fontId="5" fillId="0" borderId="21" xfId="0" applyFont="1" applyBorder="1" applyAlignment="1">
      <alignment horizontal="left" vertical="center" wrapText="1"/>
    </xf>
    <xf numFmtId="0" fontId="5" fillId="0" borderId="53" xfId="0" applyFont="1" applyBorder="1" applyAlignment="1">
      <alignment horizontal="left" vertical="center" wrapText="1"/>
    </xf>
    <xf numFmtId="0" fontId="5" fillId="0" borderId="24" xfId="0" applyFont="1" applyBorder="1" applyAlignment="1">
      <alignment horizontal="left" vertical="center" wrapText="1"/>
    </xf>
    <xf numFmtId="0" fontId="28" fillId="0" borderId="61" xfId="0" applyFont="1" applyBorder="1" applyAlignment="1">
      <alignment horizontal="center" vertical="center" wrapText="1"/>
    </xf>
    <xf numFmtId="0" fontId="28" fillId="0" borderId="20"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23" xfId="0" applyFont="1" applyFill="1" applyBorder="1" applyAlignment="1">
      <alignment horizontal="left" vertical="center" wrapText="1"/>
    </xf>
    <xf numFmtId="3" fontId="11" fillId="34" borderId="61" xfId="0" applyNumberFormat="1" applyFont="1" applyFill="1" applyBorder="1" applyAlignment="1">
      <alignment horizontal="center" vertical="center"/>
    </xf>
    <xf numFmtId="0" fontId="3" fillId="0" borderId="55" xfId="0" applyFont="1" applyBorder="1" applyAlignment="1">
      <alignment horizontal="left" vertical="center" wrapText="1"/>
    </xf>
    <xf numFmtId="0" fontId="5" fillId="0" borderId="34" xfId="0" applyFont="1" applyBorder="1" applyAlignment="1">
      <alignment horizontal="center" vertical="center" wrapText="1"/>
    </xf>
    <xf numFmtId="0" fontId="28" fillId="0" borderId="39" xfId="0" applyFont="1" applyBorder="1" applyAlignment="1">
      <alignment horizontal="center" vertical="center"/>
    </xf>
    <xf numFmtId="0" fontId="28" fillId="0" borderId="44" xfId="0" applyFont="1" applyBorder="1" applyAlignment="1">
      <alignment horizontal="center" vertical="center"/>
    </xf>
    <xf numFmtId="0" fontId="28" fillId="0" borderId="23" xfId="0" applyFont="1" applyBorder="1" applyAlignment="1">
      <alignment horizontal="left" vertical="center" wrapText="1"/>
    </xf>
    <xf numFmtId="2" fontId="43" fillId="34" borderId="30" xfId="0" applyNumberFormat="1" applyFont="1" applyFill="1" applyBorder="1" applyAlignment="1">
      <alignment horizontal="center" vertical="center"/>
    </xf>
    <xf numFmtId="2" fontId="28" fillId="34" borderId="10" xfId="0" applyNumberFormat="1" applyFont="1" applyFill="1" applyBorder="1" applyAlignment="1">
      <alignment horizontal="center" vertical="center"/>
    </xf>
    <xf numFmtId="2" fontId="43" fillId="34" borderId="10" xfId="0" applyNumberFormat="1" applyFont="1" applyFill="1" applyBorder="1" applyAlignment="1">
      <alignment horizontal="center" vertical="center"/>
    </xf>
    <xf numFmtId="2" fontId="7" fillId="34" borderId="10" xfId="0" applyNumberFormat="1" applyFont="1" applyFill="1" applyBorder="1" applyAlignment="1">
      <alignment horizontal="center" vertical="center"/>
    </xf>
    <xf numFmtId="2" fontId="7" fillId="34" borderId="13" xfId="0" applyNumberFormat="1" applyFont="1" applyFill="1" applyBorder="1" applyAlignment="1">
      <alignment horizontal="center" vertical="center"/>
    </xf>
    <xf numFmtId="169" fontId="5" fillId="34" borderId="44" xfId="0" applyNumberFormat="1" applyFont="1" applyFill="1" applyBorder="1" applyAlignment="1">
      <alignment horizontal="center" vertical="center"/>
    </xf>
    <xf numFmtId="2" fontId="7" fillId="34" borderId="30" xfId="0" applyNumberFormat="1" applyFont="1" applyFill="1" applyBorder="1" applyAlignment="1">
      <alignment horizontal="center" vertical="center"/>
    </xf>
    <xf numFmtId="2" fontId="7" fillId="34" borderId="18" xfId="0" applyNumberFormat="1" applyFont="1" applyFill="1" applyBorder="1" applyAlignment="1">
      <alignment horizontal="center" vertical="center"/>
    </xf>
    <xf numFmtId="169" fontId="5" fillId="34" borderId="39" xfId="0" applyNumberFormat="1" applyFont="1" applyFill="1" applyBorder="1" applyAlignment="1">
      <alignment horizontal="center" vertical="center"/>
    </xf>
    <xf numFmtId="2" fontId="7" fillId="34" borderId="37" xfId="0" applyNumberFormat="1" applyFont="1" applyFill="1" applyBorder="1" applyAlignment="1">
      <alignment horizontal="center" vertical="center"/>
    </xf>
    <xf numFmtId="2" fontId="7" fillId="34" borderId="38" xfId="0" applyNumberFormat="1" applyFont="1" applyFill="1" applyBorder="1" applyAlignment="1">
      <alignment horizontal="center" vertical="center"/>
    </xf>
    <xf numFmtId="169" fontId="5" fillId="34" borderId="36" xfId="0" applyNumberFormat="1" applyFont="1" applyFill="1" applyBorder="1" applyAlignment="1">
      <alignment horizontal="center" vertical="center"/>
    </xf>
    <xf numFmtId="2" fontId="43" fillId="34" borderId="37" xfId="0" applyNumberFormat="1" applyFont="1" applyFill="1" applyBorder="1" applyAlignment="1">
      <alignment horizontal="center"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28" fillId="0" borderId="33" xfId="0" applyFont="1" applyBorder="1" applyAlignment="1">
      <alignment horizontal="center" vertical="center"/>
    </xf>
    <xf numFmtId="0" fontId="28" fillId="0" borderId="36" xfId="0" applyFont="1" applyBorder="1" applyAlignment="1">
      <alignment horizontal="center" vertical="center"/>
    </xf>
    <xf numFmtId="0" fontId="28" fillId="0" borderId="47" xfId="0" applyFont="1" applyBorder="1" applyAlignment="1">
      <alignment horizontal="center" vertical="center" wrapText="1"/>
    </xf>
    <xf numFmtId="0" fontId="28" fillId="0" borderId="88" xfId="0" applyFont="1" applyBorder="1" applyAlignment="1">
      <alignment horizontal="center" vertical="center" wrapText="1"/>
    </xf>
    <xf numFmtId="0" fontId="28" fillId="0" borderId="77" xfId="0" applyFont="1" applyBorder="1" applyAlignment="1">
      <alignment horizontal="center" vertical="center" wrapText="1"/>
    </xf>
    <xf numFmtId="0" fontId="28" fillId="0" borderId="90" xfId="0" applyFont="1" applyBorder="1" applyAlignment="1">
      <alignment horizontal="center" vertical="center" wrapText="1"/>
    </xf>
    <xf numFmtId="0" fontId="28" fillId="0" borderId="90" xfId="0" applyFont="1" applyFill="1" applyBorder="1" applyAlignment="1">
      <alignment horizontal="left" vertical="center" wrapText="1"/>
    </xf>
    <xf numFmtId="2" fontId="28" fillId="34" borderId="37" xfId="0" applyNumberFormat="1" applyFont="1" applyFill="1" applyBorder="1" applyAlignment="1">
      <alignment horizontal="center" vertical="center"/>
    </xf>
    <xf numFmtId="0" fontId="28" fillId="0" borderId="14" xfId="0" applyFont="1" applyBorder="1" applyAlignment="1">
      <alignment horizontal="left" vertical="center"/>
    </xf>
    <xf numFmtId="0" fontId="28" fillId="0" borderId="15" xfId="0" applyFont="1" applyBorder="1" applyAlignment="1">
      <alignment horizontal="left" vertical="center"/>
    </xf>
    <xf numFmtId="0" fontId="28" fillId="0" borderId="72" xfId="0" applyFont="1" applyBorder="1" applyAlignment="1">
      <alignment horizontal="left" vertical="center"/>
    </xf>
    <xf numFmtId="0" fontId="28" fillId="0" borderId="91" xfId="0" applyFont="1" applyFill="1" applyBorder="1" applyAlignment="1">
      <alignment horizontal="left" vertical="center"/>
    </xf>
    <xf numFmtId="0" fontId="28" fillId="0" borderId="52" xfId="0" applyFont="1" applyFill="1" applyBorder="1" applyAlignment="1">
      <alignment horizontal="left" vertical="center"/>
    </xf>
    <xf numFmtId="0" fontId="28" fillId="0" borderId="92" xfId="0" applyFont="1" applyBorder="1" applyAlignment="1">
      <alignment horizontal="center" vertical="center" wrapText="1"/>
    </xf>
    <xf numFmtId="0" fontId="28" fillId="0" borderId="93" xfId="0" applyFont="1" applyBorder="1" applyAlignment="1">
      <alignment horizontal="center" vertical="center" wrapText="1"/>
    </xf>
    <xf numFmtId="0" fontId="28" fillId="0" borderId="30" xfId="0" applyFont="1" applyBorder="1" applyAlignment="1">
      <alignment horizontal="left" vertical="center" wrapText="1"/>
    </xf>
    <xf numFmtId="2" fontId="28" fillId="34" borderId="92" xfId="0" applyNumberFormat="1" applyFont="1" applyFill="1" applyBorder="1" applyAlignment="1">
      <alignment horizontal="center" vertical="center" wrapText="1"/>
    </xf>
    <xf numFmtId="2" fontId="28" fillId="34" borderId="47" xfId="0" applyNumberFormat="1" applyFont="1" applyFill="1" applyBorder="1" applyAlignment="1">
      <alignment horizontal="center" vertical="center" wrapText="1"/>
    </xf>
    <xf numFmtId="2" fontId="28" fillId="34" borderId="88" xfId="0" applyNumberFormat="1" applyFont="1" applyFill="1" applyBorder="1" applyAlignment="1">
      <alignment horizontal="center" vertical="center" wrapText="1"/>
    </xf>
    <xf numFmtId="0" fontId="28" fillId="0" borderId="15" xfId="0" applyFont="1" applyBorder="1" applyAlignment="1">
      <alignment horizontal="left" vertical="center" wrapText="1"/>
    </xf>
    <xf numFmtId="0" fontId="28" fillId="0" borderId="10" xfId="0" applyFont="1" applyBorder="1" applyAlignment="1">
      <alignment horizontal="left" vertical="center" wrapText="1"/>
    </xf>
    <xf numFmtId="2" fontId="28" fillId="34" borderId="10" xfId="0" applyNumberFormat="1" applyFont="1" applyFill="1" applyBorder="1" applyAlignment="1">
      <alignment horizontal="center" vertical="center" wrapText="1"/>
    </xf>
    <xf numFmtId="0" fontId="28" fillId="0" borderId="77" xfId="0" applyFont="1" applyFill="1" applyBorder="1" applyAlignment="1">
      <alignment horizontal="left" vertical="center" wrapText="1"/>
    </xf>
    <xf numFmtId="2" fontId="44" fillId="34" borderId="19" xfId="0" applyNumberFormat="1" applyFont="1" applyFill="1" applyBorder="1" applyAlignment="1">
      <alignment horizontal="center" vertical="center" wrapText="1"/>
    </xf>
    <xf numFmtId="2" fontId="28" fillId="34" borderId="20" xfId="0" applyNumberFormat="1" applyFont="1" applyFill="1" applyBorder="1" applyAlignment="1">
      <alignment horizontal="center" vertical="center" wrapText="1"/>
    </xf>
    <xf numFmtId="2" fontId="28" fillId="34" borderId="93" xfId="0" applyNumberFormat="1" applyFont="1" applyFill="1" applyBorder="1" applyAlignment="1">
      <alignment horizontal="center" vertical="center" wrapText="1"/>
    </xf>
    <xf numFmtId="2" fontId="28" fillId="34" borderId="77" xfId="0" applyNumberFormat="1" applyFont="1" applyFill="1" applyBorder="1" applyAlignment="1">
      <alignment horizontal="center" vertical="center" wrapText="1"/>
    </xf>
    <xf numFmtId="3" fontId="5" fillId="34" borderId="40" xfId="0" applyNumberFormat="1" applyFont="1" applyFill="1" applyBorder="1" applyAlignment="1">
      <alignment horizontal="center" vertical="center" wrapText="1"/>
    </xf>
    <xf numFmtId="3" fontId="5" fillId="34" borderId="61" xfId="0" applyNumberFormat="1" applyFont="1" applyFill="1" applyBorder="1" applyAlignment="1">
      <alignment horizontal="center" vertical="center" wrapText="1"/>
    </xf>
    <xf numFmtId="0" fontId="3" fillId="0" borderId="94" xfId="0" applyFont="1" applyBorder="1" applyAlignment="1">
      <alignment horizontal="left" vertical="center"/>
    </xf>
    <xf numFmtId="0" fontId="28" fillId="0" borderId="94" xfId="0" applyFont="1" applyBorder="1" applyAlignment="1">
      <alignment horizontal="center" vertical="center" wrapText="1"/>
    </xf>
    <xf numFmtId="0" fontId="28" fillId="0" borderId="95" xfId="0" applyFont="1" applyBorder="1" applyAlignment="1">
      <alignment horizontal="center" vertical="center" wrapText="1"/>
    </xf>
    <xf numFmtId="0" fontId="28" fillId="0" borderId="28" xfId="0" applyFont="1" applyBorder="1" applyAlignment="1">
      <alignment horizontal="left" vertical="center" wrapText="1"/>
    </xf>
    <xf numFmtId="0" fontId="28" fillId="0" borderId="13" xfId="0" applyFont="1" applyBorder="1" applyAlignment="1">
      <alignment horizontal="left" vertical="center" wrapText="1"/>
    </xf>
    <xf numFmtId="0" fontId="28" fillId="0" borderId="37" xfId="0" applyFont="1" applyBorder="1" applyAlignment="1">
      <alignment horizontal="left" vertical="center" wrapText="1"/>
    </xf>
    <xf numFmtId="0" fontId="28" fillId="0" borderId="22" xfId="0" applyFont="1" applyBorder="1" applyAlignment="1">
      <alignment horizontal="left" vertical="center" wrapText="1"/>
    </xf>
    <xf numFmtId="0" fontId="28" fillId="0" borderId="0" xfId="0" applyFont="1" applyBorder="1" applyAlignment="1">
      <alignment horizontal="left" vertical="center" wrapText="1"/>
    </xf>
    <xf numFmtId="0" fontId="28" fillId="0" borderId="86" xfId="0" applyFont="1" applyBorder="1" applyAlignment="1">
      <alignment horizontal="center" vertical="center"/>
    </xf>
    <xf numFmtId="0" fontId="28" fillId="0" borderId="52" xfId="0" applyFont="1" applyBorder="1" applyAlignment="1">
      <alignment horizontal="center" vertical="center"/>
    </xf>
    <xf numFmtId="0" fontId="28" fillId="0" borderId="35" xfId="0" applyFont="1" applyBorder="1" applyAlignment="1">
      <alignment horizontal="center" vertical="center"/>
    </xf>
    <xf numFmtId="0" fontId="28" fillId="0" borderId="38" xfId="0" applyFont="1" applyBorder="1" applyAlignment="1">
      <alignment horizontal="center" vertical="center"/>
    </xf>
    <xf numFmtId="0" fontId="28" fillId="0" borderId="24" xfId="0" applyFont="1" applyBorder="1" applyAlignment="1">
      <alignment horizontal="left"/>
    </xf>
    <xf numFmtId="0" fontId="28" fillId="0" borderId="30" xfId="0" applyFont="1" applyBorder="1" applyAlignment="1">
      <alignment horizontal="left"/>
    </xf>
    <xf numFmtId="0" fontId="28" fillId="34" borderId="30" xfId="0" applyFont="1" applyFill="1" applyBorder="1" applyAlignment="1">
      <alignment horizontal="center" vertical="center"/>
    </xf>
    <xf numFmtId="0" fontId="28" fillId="34" borderId="18" xfId="0" applyFont="1" applyFill="1" applyBorder="1" applyAlignment="1">
      <alignment horizontal="center" vertical="center"/>
    </xf>
    <xf numFmtId="0" fontId="3" fillId="0" borderId="63" xfId="0" applyFont="1" applyBorder="1" applyAlignment="1">
      <alignment horizontal="left" vertical="center"/>
    </xf>
    <xf numFmtId="0" fontId="28" fillId="0" borderId="35" xfId="0" applyFont="1" applyBorder="1" applyAlignment="1">
      <alignment horizontal="center" vertical="center" wrapText="1"/>
    </xf>
    <xf numFmtId="0" fontId="28" fillId="0" borderId="83" xfId="0" applyFont="1" applyBorder="1" applyAlignment="1">
      <alignment horizontal="center" vertical="center" wrapText="1"/>
    </xf>
    <xf numFmtId="0" fontId="28" fillId="0" borderId="37" xfId="0" applyFont="1" applyFill="1" applyBorder="1" applyAlignment="1">
      <alignment horizontal="center" vertical="center"/>
    </xf>
    <xf numFmtId="0" fontId="10" fillId="0" borderId="38" xfId="0" applyFont="1" applyBorder="1" applyAlignment="1">
      <alignment horizontal="center"/>
    </xf>
    <xf numFmtId="0" fontId="10" fillId="0" borderId="91" xfId="0" applyFont="1" applyBorder="1" applyAlignment="1">
      <alignment horizontal="center"/>
    </xf>
    <xf numFmtId="2" fontId="28" fillId="34" borderId="24" xfId="0" applyNumberFormat="1" applyFont="1" applyFill="1" applyBorder="1" applyAlignment="1">
      <alignment horizontal="center" vertical="center"/>
    </xf>
    <xf numFmtId="2" fontId="28" fillId="34" borderId="17" xfId="0" applyNumberFormat="1" applyFont="1" applyFill="1" applyBorder="1" applyAlignment="1">
      <alignment horizontal="center" vertical="center"/>
    </xf>
    <xf numFmtId="2" fontId="28" fillId="34" borderId="13" xfId="0" applyNumberFormat="1" applyFont="1" applyFill="1" applyBorder="1" applyAlignment="1">
      <alignment horizontal="center" vertical="center"/>
    </xf>
    <xf numFmtId="2" fontId="28" fillId="34" borderId="15" xfId="0" applyNumberFormat="1" applyFont="1" applyFill="1" applyBorder="1" applyAlignment="1">
      <alignment horizontal="center" vertical="center"/>
    </xf>
    <xf numFmtId="2" fontId="28" fillId="39" borderId="13" xfId="0" applyNumberFormat="1" applyFont="1" applyFill="1" applyBorder="1" applyAlignment="1">
      <alignment horizontal="center" vertical="center"/>
    </xf>
    <xf numFmtId="2" fontId="28" fillId="39" borderId="15" xfId="0" applyNumberFormat="1" applyFont="1" applyFill="1" applyBorder="1" applyAlignment="1">
      <alignment horizontal="center" vertical="center"/>
    </xf>
    <xf numFmtId="2" fontId="28" fillId="39" borderId="14" xfId="0" applyNumberFormat="1" applyFont="1" applyFill="1" applyBorder="1" applyAlignment="1">
      <alignment horizontal="center" vertical="center"/>
    </xf>
    <xf numFmtId="2" fontId="28" fillId="34" borderId="38" xfId="0" applyNumberFormat="1" applyFont="1" applyFill="1" applyBorder="1" applyAlignment="1">
      <alignment horizontal="center" vertical="center"/>
    </xf>
    <xf numFmtId="2" fontId="28" fillId="34" borderId="52" xfId="0" applyNumberFormat="1" applyFont="1" applyFill="1" applyBorder="1" applyAlignment="1">
      <alignment horizontal="center" vertical="center"/>
    </xf>
    <xf numFmtId="2" fontId="28" fillId="34" borderId="91" xfId="0" applyNumberFormat="1" applyFont="1" applyFill="1" applyBorder="1" applyAlignment="1">
      <alignment horizontal="center" vertical="center"/>
    </xf>
    <xf numFmtId="0" fontId="28" fillId="0" borderId="89" xfId="0" applyFont="1" applyBorder="1" applyAlignment="1">
      <alignment horizontal="center" vertical="center" wrapText="1"/>
    </xf>
    <xf numFmtId="0" fontId="125" fillId="0" borderId="45" xfId="0" applyFont="1" applyBorder="1" applyAlignment="1">
      <alignment horizontal="center" vertical="center" wrapText="1"/>
    </xf>
    <xf numFmtId="0" fontId="125" fillId="34" borderId="34" xfId="0" applyFont="1" applyFill="1" applyBorder="1" applyAlignment="1">
      <alignment/>
    </xf>
    <xf numFmtId="0" fontId="125" fillId="34" borderId="81" xfId="0" applyFont="1" applyFill="1" applyBorder="1" applyAlignment="1">
      <alignment/>
    </xf>
    <xf numFmtId="0" fontId="125" fillId="34" borderId="10" xfId="0" applyFont="1" applyFill="1" applyBorder="1" applyAlignment="1">
      <alignment/>
    </xf>
    <xf numFmtId="0" fontId="125" fillId="34" borderId="70" xfId="0" applyFont="1" applyFill="1" applyBorder="1" applyAlignment="1">
      <alignment/>
    </xf>
    <xf numFmtId="0" fontId="125" fillId="34" borderId="37" xfId="0" applyFont="1" applyFill="1" applyBorder="1" applyAlignment="1">
      <alignment/>
    </xf>
    <xf numFmtId="0" fontId="125" fillId="34" borderId="74" xfId="0" applyFont="1" applyFill="1" applyBorder="1" applyAlignment="1">
      <alignment/>
    </xf>
    <xf numFmtId="0" fontId="10" fillId="0" borderId="49" xfId="0" applyFont="1" applyBorder="1" applyAlignment="1">
      <alignment horizontal="center" vertical="center"/>
    </xf>
    <xf numFmtId="0" fontId="10" fillId="0" borderId="10" xfId="0" applyFont="1" applyBorder="1" applyAlignment="1">
      <alignment horizontal="center" vertical="center" wrapText="1"/>
    </xf>
    <xf numFmtId="0" fontId="12" fillId="0" borderId="19" xfId="0" applyFont="1" applyBorder="1" applyAlignment="1">
      <alignment horizontal="left"/>
    </xf>
    <xf numFmtId="0" fontId="12" fillId="0" borderId="20" xfId="0" applyFont="1" applyBorder="1" applyAlignment="1">
      <alignment horizontal="left"/>
    </xf>
    <xf numFmtId="0" fontId="12" fillId="0" borderId="21" xfId="0" applyFont="1" applyBorder="1" applyAlignment="1">
      <alignment horizontal="left"/>
    </xf>
    <xf numFmtId="0" fontId="10" fillId="0" borderId="35" xfId="0" applyFont="1" applyBorder="1" applyAlignment="1">
      <alignment horizontal="left" vertical="center" wrapText="1"/>
    </xf>
    <xf numFmtId="0" fontId="10" fillId="0" borderId="86" xfId="0" applyFont="1" applyBorder="1" applyAlignment="1">
      <alignment horizontal="left" vertical="center" wrapText="1"/>
    </xf>
    <xf numFmtId="0" fontId="21" fillId="0" borderId="63" xfId="0" applyFont="1" applyBorder="1" applyAlignment="1">
      <alignment horizontal="left"/>
    </xf>
    <xf numFmtId="0" fontId="21" fillId="0" borderId="42" xfId="0" applyFont="1" applyBorder="1" applyAlignment="1">
      <alignment horizontal="left"/>
    </xf>
    <xf numFmtId="0" fontId="21" fillId="0" borderId="43" xfId="0" applyFont="1" applyBorder="1" applyAlignment="1">
      <alignment horizontal="left"/>
    </xf>
    <xf numFmtId="0" fontId="12" fillId="0" borderId="10" xfId="0" applyFont="1" applyBorder="1" applyAlignment="1">
      <alignment horizontal="left"/>
    </xf>
    <xf numFmtId="0" fontId="120" fillId="0" borderId="10" xfId="0" applyFont="1" applyBorder="1" applyAlignment="1">
      <alignment horizontal="left"/>
    </xf>
    <xf numFmtId="0" fontId="0" fillId="0" borderId="10" xfId="0" applyBorder="1" applyAlignment="1">
      <alignment horizontal="center" vertical="center"/>
    </xf>
    <xf numFmtId="0" fontId="0" fillId="36" borderId="10" xfId="0" applyFill="1" applyBorder="1" applyAlignment="1">
      <alignment horizontal="center" vertical="center"/>
    </xf>
    <xf numFmtId="0" fontId="0" fillId="0" borderId="19" xfId="0" applyBorder="1" applyAlignment="1">
      <alignment/>
    </xf>
    <xf numFmtId="0" fontId="0" fillId="0" borderId="21" xfId="0" applyBorder="1" applyAlignment="1">
      <alignment/>
    </xf>
    <xf numFmtId="0" fontId="38" fillId="38" borderId="14" xfId="0" applyFont="1" applyFill="1" applyBorder="1" applyAlignment="1" quotePrefix="1">
      <alignment horizontal="left" vertical="center" wrapText="1"/>
    </xf>
    <xf numFmtId="0" fontId="128" fillId="38" borderId="14" xfId="0" applyFont="1" applyFill="1" applyBorder="1" applyAlignment="1" quotePrefix="1">
      <alignment horizontal="left" vertical="center" wrapText="1"/>
    </xf>
    <xf numFmtId="9" fontId="0" fillId="36" borderId="10" xfId="60" applyFont="1" applyFill="1" applyBorder="1" applyAlignment="1">
      <alignment horizontal="center" vertical="center"/>
    </xf>
    <xf numFmtId="0" fontId="128" fillId="0" borderId="14" xfId="0" applyFont="1" applyFill="1" applyBorder="1" applyAlignment="1" quotePrefix="1">
      <alignment horizontal="left" vertical="center" wrapText="1"/>
    </xf>
    <xf numFmtId="0" fontId="128" fillId="0" borderId="14" xfId="0" applyFont="1" applyFill="1" applyBorder="1" applyAlignment="1" quotePrefix="1">
      <alignment horizontal="left" vertical="top" wrapText="1"/>
    </xf>
    <xf numFmtId="0" fontId="128" fillId="0" borderId="14" xfId="0" applyFont="1" applyFill="1" applyBorder="1" applyAlignment="1" quotePrefix="1">
      <alignment horizontal="left" vertical="top" wrapText="1"/>
    </xf>
    <xf numFmtId="0" fontId="0" fillId="0" borderId="13" xfId="0" applyBorder="1" applyAlignment="1">
      <alignment/>
    </xf>
    <xf numFmtId="0" fontId="0" fillId="0" borderId="15" xfId="0" applyBorder="1" applyAlignment="1">
      <alignment/>
    </xf>
    <xf numFmtId="0" fontId="128" fillId="0" borderId="0" xfId="0" applyFont="1" applyFill="1" applyBorder="1" applyAlignment="1" quotePrefix="1">
      <alignment horizontal="left" vertical="center" wrapText="1"/>
    </xf>
    <xf numFmtId="0" fontId="10" fillId="0" borderId="10" xfId="0" applyFont="1" applyFill="1" applyBorder="1" applyAlignment="1">
      <alignment horizontal="left" wrapText="1"/>
    </xf>
    <xf numFmtId="0" fontId="12" fillId="0" borderId="19" xfId="0" applyFont="1" applyFill="1" applyBorder="1" applyAlignment="1">
      <alignment horizontal="left"/>
    </xf>
    <xf numFmtId="0" fontId="0" fillId="0" borderId="20" xfId="0" applyFill="1" applyBorder="1" applyAlignment="1">
      <alignment/>
    </xf>
    <xf numFmtId="0" fontId="0" fillId="0" borderId="21" xfId="0" applyFill="1" applyBorder="1" applyAlignment="1">
      <alignment/>
    </xf>
    <xf numFmtId="0" fontId="29" fillId="0" borderId="13" xfId="0" applyFont="1" applyBorder="1" applyAlignment="1">
      <alignment horizontal="center" vertical="center"/>
    </xf>
    <xf numFmtId="0" fontId="29" fillId="0" borderId="15" xfId="0" applyFont="1" applyBorder="1" applyAlignment="1">
      <alignment horizontal="center" vertical="center"/>
    </xf>
    <xf numFmtId="0" fontId="12" fillId="0" borderId="10" xfId="0" applyFont="1" applyBorder="1" applyAlignment="1">
      <alignment horizontal="left"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13" xfId="0" applyFont="1" applyBorder="1" applyAlignment="1">
      <alignment horizontal="left" wrapText="1"/>
    </xf>
    <xf numFmtId="0" fontId="12" fillId="0" borderId="14" xfId="0" applyFont="1" applyBorder="1" applyAlignment="1">
      <alignment horizontal="left" wrapText="1"/>
    </xf>
    <xf numFmtId="0" fontId="12" fillId="0" borderId="15" xfId="0" applyFont="1" applyBorder="1" applyAlignment="1">
      <alignment horizontal="left" wrapText="1"/>
    </xf>
    <xf numFmtId="0" fontId="28" fillId="0" borderId="10" xfId="0" applyFont="1" applyFill="1" applyBorder="1" applyAlignment="1">
      <alignment horizontal="left" vertical="center" wrapText="1"/>
    </xf>
    <xf numFmtId="0" fontId="28" fillId="0" borderId="10" xfId="0" applyFont="1" applyBorder="1" applyAlignment="1">
      <alignment horizontal="left" vertical="center"/>
    </xf>
    <xf numFmtId="0" fontId="11" fillId="0" borderId="14" xfId="0" applyFont="1" applyBorder="1" applyAlignment="1">
      <alignment horizontal="left"/>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49" fontId="7" fillId="0" borderId="13" xfId="52" applyNumberFormat="1" applyFont="1" applyFill="1" applyBorder="1" applyAlignment="1" applyProtection="1">
      <alignment horizontal="left" vertical="center" wrapText="1"/>
      <protection/>
    </xf>
    <xf numFmtId="0" fontId="22" fillId="0" borderId="14" xfId="0" applyFont="1" applyBorder="1" applyAlignment="1">
      <alignment horizontal="left" vertical="center" wrapText="1"/>
    </xf>
    <xf numFmtId="0" fontId="22" fillId="0" borderId="15" xfId="0" applyFont="1" applyBorder="1" applyAlignment="1">
      <alignment horizontal="left" vertical="center" wrapText="1"/>
    </xf>
    <xf numFmtId="49" fontId="7" fillId="0" borderId="14" xfId="52" applyNumberFormat="1" applyFont="1" applyFill="1" applyBorder="1" applyAlignment="1" applyProtection="1">
      <alignment horizontal="left" vertical="center" wrapText="1"/>
      <protection/>
    </xf>
    <xf numFmtId="49" fontId="7" fillId="0" borderId="15" xfId="52" applyNumberFormat="1" applyFont="1" applyFill="1" applyBorder="1" applyAlignment="1" applyProtection="1">
      <alignment horizontal="left" vertical="center" wrapText="1"/>
      <protection/>
    </xf>
    <xf numFmtId="0" fontId="3" fillId="33" borderId="28" xfId="52" applyFont="1" applyFill="1" applyBorder="1" applyAlignment="1">
      <alignment horizontal="center" vertical="center" wrapText="1"/>
      <protection/>
    </xf>
    <xf numFmtId="0" fontId="3" fillId="33" borderId="30" xfId="52" applyFont="1" applyFill="1" applyBorder="1" applyAlignment="1">
      <alignment horizontal="center" vertical="center" wrapText="1"/>
      <protection/>
    </xf>
    <xf numFmtId="0" fontId="22" fillId="0" borderId="14" xfId="0" applyFont="1" applyBorder="1" applyAlignment="1">
      <alignment vertical="center"/>
    </xf>
    <xf numFmtId="0" fontId="22" fillId="0" borderId="15" xfId="0" applyFont="1" applyBorder="1" applyAlignment="1">
      <alignment vertical="center"/>
    </xf>
    <xf numFmtId="0" fontId="0" fillId="0" borderId="30" xfId="0" applyBorder="1" applyAlignment="1">
      <alignment horizontal="center" vertical="center"/>
    </xf>
    <xf numFmtId="0" fontId="5" fillId="34" borderId="10" xfId="52" applyFont="1" applyFill="1" applyBorder="1" applyAlignment="1">
      <alignment horizontal="center" vertical="center"/>
      <protection/>
    </xf>
    <xf numFmtId="0" fontId="7" fillId="0" borderId="0" xfId="52" applyFont="1" applyFill="1" applyBorder="1" applyAlignment="1">
      <alignment horizontal="left" vertical="center"/>
      <protection/>
    </xf>
    <xf numFmtId="0" fontId="7" fillId="0" borderId="21" xfId="52" applyFont="1" applyFill="1" applyBorder="1" applyAlignment="1">
      <alignment horizontal="left" vertical="center" wrapText="1"/>
      <protection/>
    </xf>
    <xf numFmtId="0" fontId="7" fillId="0" borderId="19" xfId="52" applyFont="1" applyFill="1" applyBorder="1" applyAlignment="1">
      <alignment horizontal="left" vertical="center" wrapText="1"/>
      <protection/>
    </xf>
    <xf numFmtId="0" fontId="23" fillId="0" borderId="0" xfId="52" applyFont="1" applyFill="1" applyBorder="1" applyAlignment="1">
      <alignment horizontal="left" vertical="center" wrapText="1"/>
      <protection/>
    </xf>
    <xf numFmtId="0" fontId="10" fillId="0" borderId="0" xfId="0" applyFont="1" applyBorder="1" applyAlignment="1">
      <alignment horizontal="left"/>
    </xf>
    <xf numFmtId="49" fontId="5" fillId="0" borderId="13" xfId="52" applyNumberFormat="1" applyFont="1" applyFill="1" applyBorder="1" applyAlignment="1" applyProtection="1">
      <alignment horizontal="left" wrapText="1"/>
      <protection/>
    </xf>
    <xf numFmtId="49" fontId="5" fillId="0" borderId="14" xfId="52" applyNumberFormat="1" applyFont="1" applyFill="1" applyBorder="1" applyAlignment="1" applyProtection="1">
      <alignment horizontal="left" wrapText="1"/>
      <protection/>
    </xf>
    <xf numFmtId="49" fontId="5" fillId="0" borderId="15" xfId="52" applyNumberFormat="1" applyFont="1" applyFill="1" applyBorder="1" applyAlignment="1" applyProtection="1">
      <alignment horizontal="left" wrapText="1"/>
      <protection/>
    </xf>
    <xf numFmtId="0" fontId="7" fillId="0" borderId="0" xfId="52" applyFont="1" applyFill="1" applyBorder="1" applyAlignment="1" quotePrefix="1">
      <alignment horizontal="left" vertical="center"/>
      <protection/>
    </xf>
    <xf numFmtId="0" fontId="0" fillId="0" borderId="0" xfId="0" applyFill="1" applyAlignment="1">
      <alignment vertical="center"/>
    </xf>
    <xf numFmtId="0" fontId="4" fillId="33" borderId="28" xfId="52" applyFont="1" applyFill="1" applyBorder="1" applyAlignment="1">
      <alignment horizontal="right" vertical="center" indent="1"/>
      <protection/>
    </xf>
    <xf numFmtId="0" fontId="4" fillId="33" borderId="29" xfId="52" applyFont="1" applyFill="1" applyBorder="1" applyAlignment="1">
      <alignment horizontal="right" vertical="center" indent="1"/>
      <protection/>
    </xf>
    <xf numFmtId="0" fontId="4" fillId="33" borderId="30" xfId="52" applyFont="1" applyFill="1" applyBorder="1" applyAlignment="1">
      <alignment horizontal="right" vertical="center" indent="1"/>
      <protection/>
    </xf>
    <xf numFmtId="0" fontId="3" fillId="33" borderId="13" xfId="52" applyFont="1" applyFill="1" applyBorder="1" applyAlignment="1">
      <alignment horizontal="center" vertical="center"/>
      <protection/>
    </xf>
    <xf numFmtId="0" fontId="3" fillId="33" borderId="14" xfId="52" applyFont="1" applyFill="1" applyBorder="1" applyAlignment="1">
      <alignment horizontal="center" vertical="center"/>
      <protection/>
    </xf>
    <xf numFmtId="0" fontId="3" fillId="33" borderId="15" xfId="52" applyFont="1" applyFill="1" applyBorder="1" applyAlignment="1">
      <alignment horizontal="center" vertical="center"/>
      <protection/>
    </xf>
    <xf numFmtId="0" fontId="0" fillId="0" borderId="15" xfId="0" applyBorder="1" applyAlignment="1">
      <alignment horizontal="center" vertical="center" wrapText="1"/>
    </xf>
    <xf numFmtId="0" fontId="3" fillId="33" borderId="19" xfId="52" applyFont="1" applyFill="1" applyBorder="1" applyAlignment="1">
      <alignment horizontal="center" vertical="center"/>
      <protection/>
    </xf>
    <xf numFmtId="0" fontId="3" fillId="33" borderId="20" xfId="52" applyFont="1" applyFill="1" applyBorder="1" applyAlignment="1">
      <alignment horizontal="center" vertical="center"/>
      <protection/>
    </xf>
    <xf numFmtId="0" fontId="3" fillId="33" borderId="21" xfId="52" applyFont="1" applyFill="1" applyBorder="1" applyAlignment="1">
      <alignment horizontal="center" vertical="center"/>
      <protection/>
    </xf>
    <xf numFmtId="0" fontId="3" fillId="33" borderId="22" xfId="52" applyFont="1" applyFill="1" applyBorder="1" applyAlignment="1">
      <alignment horizontal="center" vertical="center"/>
      <protection/>
    </xf>
    <xf numFmtId="0" fontId="3" fillId="33" borderId="0" xfId="52" applyFont="1" applyFill="1" applyBorder="1" applyAlignment="1">
      <alignment horizontal="center" vertical="center"/>
      <protection/>
    </xf>
    <xf numFmtId="0" fontId="3" fillId="33" borderId="23" xfId="52" applyFont="1" applyFill="1" applyBorder="1" applyAlignment="1">
      <alignment horizontal="center" vertical="center"/>
      <protection/>
    </xf>
    <xf numFmtId="0" fontId="21" fillId="33" borderId="18" xfId="0" applyFont="1" applyFill="1" applyBorder="1" applyAlignment="1">
      <alignment/>
    </xf>
    <xf numFmtId="0" fontId="21" fillId="33" borderId="17" xfId="0" applyFont="1" applyFill="1" applyBorder="1" applyAlignment="1">
      <alignment/>
    </xf>
    <xf numFmtId="0" fontId="21" fillId="33" borderId="24" xfId="0" applyFont="1" applyFill="1" applyBorder="1" applyAlignment="1">
      <alignment/>
    </xf>
    <xf numFmtId="0" fontId="3" fillId="41" borderId="10" xfId="52" applyFont="1" applyFill="1" applyBorder="1" applyAlignment="1">
      <alignment horizontal="center" vertical="center" wrapText="1"/>
      <protection/>
    </xf>
    <xf numFmtId="0" fontId="3" fillId="33" borderId="10" xfId="52" applyFont="1" applyFill="1" applyBorder="1" applyAlignment="1">
      <alignment horizontal="center" vertical="center"/>
      <protection/>
    </xf>
    <xf numFmtId="0" fontId="21" fillId="33" borderId="10" xfId="0" applyFont="1" applyFill="1" applyBorder="1" applyAlignment="1">
      <alignment horizontal="center" vertical="center"/>
    </xf>
    <xf numFmtId="0" fontId="7" fillId="0" borderId="0" xfId="52" applyFont="1" applyFill="1" applyBorder="1" applyAlignment="1" quotePrefix="1">
      <alignment horizontal="left" vertical="center" wrapText="1"/>
      <protection/>
    </xf>
    <xf numFmtId="0" fontId="7" fillId="0" borderId="0" xfId="52" applyFont="1" applyFill="1" applyBorder="1" applyAlignment="1">
      <alignment horizontal="left" vertical="center" wrapText="1"/>
      <protection/>
    </xf>
    <xf numFmtId="0" fontId="0" fillId="0" borderId="0" xfId="0" applyFill="1" applyAlignment="1">
      <alignment vertical="center" wrapText="1"/>
    </xf>
    <xf numFmtId="0" fontId="128" fillId="0" borderId="0" xfId="0" applyFont="1" applyFill="1" applyAlignment="1">
      <alignment vertical="center"/>
    </xf>
    <xf numFmtId="0" fontId="9" fillId="39" borderId="10" xfId="52"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9" fontId="3" fillId="33" borderId="13" xfId="52" applyNumberFormat="1" applyFont="1" applyFill="1" applyBorder="1" applyAlignment="1" applyProtection="1">
      <alignment horizontal="center" vertical="center" wrapText="1"/>
      <protection/>
    </xf>
    <xf numFmtId="49" fontId="3" fillId="33" borderId="14" xfId="52" applyNumberFormat="1" applyFont="1" applyFill="1" applyBorder="1" applyAlignment="1" applyProtection="1">
      <alignment horizontal="center" vertical="center" wrapText="1"/>
      <protection/>
    </xf>
    <xf numFmtId="49" fontId="3" fillId="33" borderId="15" xfId="52" applyNumberFormat="1" applyFont="1" applyFill="1" applyBorder="1" applyAlignment="1" applyProtection="1">
      <alignment horizontal="center" vertical="center" wrapText="1"/>
      <protection/>
    </xf>
    <xf numFmtId="0" fontId="10" fillId="33" borderId="14"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75" fillId="0" borderId="0" xfId="52" applyFont="1" applyAlignment="1">
      <alignment horizontal="center" vertical="center" wrapText="1"/>
      <protection/>
    </xf>
    <xf numFmtId="0" fontId="75" fillId="0" borderId="0" xfId="52" applyFont="1" applyFill="1" applyBorder="1" applyAlignment="1">
      <alignment horizontal="left" vertical="center"/>
      <protection/>
    </xf>
    <xf numFmtId="0" fontId="75" fillId="33" borderId="10" xfId="52" applyFont="1" applyFill="1" applyBorder="1" applyAlignment="1">
      <alignment horizontal="left" vertical="center"/>
      <protection/>
    </xf>
    <xf numFmtId="0" fontId="75" fillId="34" borderId="10" xfId="52" applyFont="1" applyFill="1" applyBorder="1" applyAlignment="1">
      <alignment horizontal="center" vertical="center"/>
      <protection/>
    </xf>
    <xf numFmtId="0" fontId="75" fillId="34" borderId="10" xfId="52" applyFont="1" applyFill="1" applyBorder="1" applyAlignment="1">
      <alignment horizontal="left" vertical="center"/>
      <protection/>
    </xf>
    <xf numFmtId="0" fontId="75" fillId="0" borderId="21" xfId="52" applyFont="1" applyFill="1" applyBorder="1" applyAlignment="1">
      <alignment horizontal="left" vertical="center" wrapText="1"/>
      <protection/>
    </xf>
    <xf numFmtId="0" fontId="75" fillId="0" borderId="28" xfId="52" applyFont="1" applyFill="1" applyBorder="1" applyAlignment="1">
      <alignment horizontal="left" vertical="center" wrapText="1"/>
      <protection/>
    </xf>
    <xf numFmtId="0" fontId="75" fillId="0" borderId="19" xfId="52" applyFont="1" applyFill="1" applyBorder="1" applyAlignment="1">
      <alignment horizontal="left" vertical="center" wrapText="1"/>
      <protection/>
    </xf>
    <xf numFmtId="0" fontId="73" fillId="40" borderId="13" xfId="52" applyNumberFormat="1" applyFont="1" applyFill="1" applyBorder="1" applyAlignment="1" applyProtection="1">
      <alignment horizontal="center" vertical="center" wrapText="1"/>
      <protection/>
    </xf>
    <xf numFmtId="0" fontId="74" fillId="0" borderId="14" xfId="0" applyFont="1" applyBorder="1" applyAlignment="1">
      <alignment horizontal="center" vertical="center" wrapText="1"/>
    </xf>
    <xf numFmtId="0" fontId="134" fillId="0" borderId="14" xfId="0" applyFont="1" applyBorder="1" applyAlignment="1">
      <alignment vertical="center" wrapText="1"/>
    </xf>
    <xf numFmtId="0" fontId="134" fillId="0" borderId="15" xfId="0" applyFont="1" applyBorder="1" applyAlignment="1">
      <alignment vertical="center" wrapText="1"/>
    </xf>
    <xf numFmtId="0" fontId="75" fillId="35" borderId="0" xfId="52" applyNumberFormat="1" applyFont="1" applyFill="1" applyBorder="1" applyAlignment="1" applyProtection="1">
      <alignment vertical="center" wrapText="1"/>
      <protection/>
    </xf>
    <xf numFmtId="0" fontId="75" fillId="0" borderId="0" xfId="52" applyFont="1" applyFill="1" applyBorder="1" applyAlignment="1" quotePrefix="1">
      <alignment horizontal="left" vertical="center"/>
      <protection/>
    </xf>
    <xf numFmtId="0" fontId="75" fillId="0" borderId="0" xfId="52" applyFont="1" applyFill="1" applyBorder="1" applyAlignment="1" quotePrefix="1">
      <alignment horizontal="left" vertical="center" wrapText="1"/>
      <protection/>
    </xf>
    <xf numFmtId="0" fontId="75" fillId="0" borderId="0" xfId="52" applyFont="1" applyFill="1" applyBorder="1" applyAlignment="1">
      <alignment horizontal="left" vertical="center" wrapText="1"/>
      <protection/>
    </xf>
    <xf numFmtId="0" fontId="73" fillId="33" borderId="10" xfId="52" applyFont="1" applyFill="1" applyBorder="1" applyAlignment="1">
      <alignment horizontal="left" vertical="center"/>
      <protection/>
    </xf>
    <xf numFmtId="49" fontId="75" fillId="0" borderId="13" xfId="52" applyNumberFormat="1" applyFont="1" applyFill="1" applyBorder="1" applyAlignment="1" applyProtection="1">
      <alignment horizontal="left" vertical="center" wrapText="1"/>
      <protection/>
    </xf>
    <xf numFmtId="49" fontId="75" fillId="0" borderId="14" xfId="52" applyNumberFormat="1" applyFont="1" applyFill="1" applyBorder="1" applyAlignment="1" applyProtection="1">
      <alignment horizontal="left" vertical="center" wrapText="1"/>
      <protection/>
    </xf>
    <xf numFmtId="49" fontId="75" fillId="0" borderId="15" xfId="52" applyNumberFormat="1" applyFont="1" applyFill="1" applyBorder="1" applyAlignment="1" applyProtection="1">
      <alignment horizontal="left" vertical="center" wrapText="1"/>
      <protection/>
    </xf>
    <xf numFmtId="0" fontId="73" fillId="39" borderId="10" xfId="52" applyNumberFormat="1" applyFont="1" applyFill="1" applyBorder="1" applyAlignment="1" applyProtection="1">
      <alignment horizontal="center" vertical="center" wrapText="1"/>
      <protection/>
    </xf>
    <xf numFmtId="0" fontId="74" fillId="0" borderId="10" xfId="0" applyFont="1" applyBorder="1" applyAlignment="1">
      <alignment horizontal="center" vertical="center" wrapText="1"/>
    </xf>
    <xf numFmtId="49" fontId="75" fillId="0" borderId="18" xfId="52" applyNumberFormat="1" applyFont="1" applyFill="1" applyBorder="1" applyAlignment="1" applyProtection="1">
      <alignment horizontal="left" vertical="center" wrapText="1"/>
      <protection/>
    </xf>
    <xf numFmtId="49" fontId="75" fillId="0" borderId="17" xfId="52" applyNumberFormat="1" applyFont="1" applyFill="1" applyBorder="1" applyAlignment="1" applyProtection="1">
      <alignment horizontal="left" vertical="center" wrapText="1"/>
      <protection/>
    </xf>
    <xf numFmtId="49" fontId="75" fillId="0" borderId="24" xfId="52" applyNumberFormat="1" applyFont="1" applyFill="1" applyBorder="1" applyAlignment="1" applyProtection="1">
      <alignment horizontal="left" vertical="center" wrapText="1"/>
      <protection/>
    </xf>
    <xf numFmtId="0" fontId="74" fillId="0" borderId="14" xfId="0" applyFont="1" applyBorder="1" applyAlignment="1">
      <alignment horizontal="left" vertical="center" wrapText="1"/>
    </xf>
    <xf numFmtId="0" fontId="74" fillId="0" borderId="15" xfId="0" applyFont="1" applyBorder="1" applyAlignment="1">
      <alignment horizontal="left" vertical="center" wrapText="1"/>
    </xf>
    <xf numFmtId="0" fontId="74" fillId="0" borderId="14" xfId="0" applyFont="1" applyBorder="1" applyAlignment="1">
      <alignment vertical="center" wrapText="1"/>
    </xf>
    <xf numFmtId="0" fontId="74" fillId="0" borderId="15" xfId="0" applyFont="1" applyBorder="1" applyAlignment="1">
      <alignment vertical="center" wrapText="1"/>
    </xf>
    <xf numFmtId="0" fontId="73" fillId="33" borderId="28" xfId="52" applyFont="1" applyFill="1" applyBorder="1" applyAlignment="1">
      <alignment horizontal="center" vertical="center"/>
      <protection/>
    </xf>
    <xf numFmtId="0" fontId="73" fillId="33" borderId="29" xfId="52" applyFont="1" applyFill="1" applyBorder="1" applyAlignment="1">
      <alignment horizontal="center" vertical="center"/>
      <protection/>
    </xf>
    <xf numFmtId="0" fontId="73" fillId="33" borderId="30" xfId="52" applyFont="1" applyFill="1" applyBorder="1" applyAlignment="1">
      <alignment horizontal="center" vertical="center"/>
      <protection/>
    </xf>
    <xf numFmtId="0" fontId="73" fillId="33" borderId="19" xfId="52" applyFont="1" applyFill="1" applyBorder="1" applyAlignment="1">
      <alignment horizontal="center" vertical="center"/>
      <protection/>
    </xf>
    <xf numFmtId="0" fontId="73" fillId="33" borderId="20" xfId="52" applyFont="1" applyFill="1" applyBorder="1" applyAlignment="1">
      <alignment horizontal="center" vertical="center"/>
      <protection/>
    </xf>
    <xf numFmtId="0" fontId="73" fillId="33" borderId="21" xfId="52" applyFont="1" applyFill="1" applyBorder="1" applyAlignment="1">
      <alignment horizontal="center" vertical="center"/>
      <protection/>
    </xf>
    <xf numFmtId="0" fontId="73" fillId="33" borderId="22" xfId="52" applyFont="1" applyFill="1" applyBorder="1" applyAlignment="1">
      <alignment horizontal="center" vertical="center"/>
      <protection/>
    </xf>
    <xf numFmtId="0" fontId="73" fillId="33" borderId="0" xfId="52" applyFont="1" applyFill="1" applyBorder="1" applyAlignment="1">
      <alignment horizontal="center" vertical="center"/>
      <protection/>
    </xf>
    <xf numFmtId="0" fontId="73" fillId="33" borderId="23" xfId="52" applyFont="1" applyFill="1" applyBorder="1" applyAlignment="1">
      <alignment horizontal="center" vertical="center"/>
      <protection/>
    </xf>
    <xf numFmtId="0" fontId="73" fillId="33" borderId="18" xfId="52" applyFont="1" applyFill="1" applyBorder="1" applyAlignment="1">
      <alignment horizontal="center" vertical="center"/>
      <protection/>
    </xf>
    <xf numFmtId="0" fontId="73" fillId="33" borderId="17" xfId="52" applyFont="1" applyFill="1" applyBorder="1" applyAlignment="1">
      <alignment horizontal="center" vertical="center"/>
      <protection/>
    </xf>
    <xf numFmtId="0" fontId="73" fillId="33" borderId="24" xfId="52" applyFont="1" applyFill="1" applyBorder="1" applyAlignment="1">
      <alignment horizontal="center" vertical="center"/>
      <protection/>
    </xf>
    <xf numFmtId="0" fontId="73" fillId="33" borderId="13" xfId="52" applyFont="1" applyFill="1" applyBorder="1" applyAlignment="1">
      <alignment horizontal="center" vertical="center"/>
      <protection/>
    </xf>
    <xf numFmtId="0" fontId="74" fillId="0" borderId="14" xfId="0" applyFont="1" applyBorder="1" applyAlignment="1">
      <alignment vertical="center"/>
    </xf>
    <xf numFmtId="0" fontId="134" fillId="0" borderId="15" xfId="0" applyFont="1" applyBorder="1" applyAlignment="1">
      <alignment vertical="center"/>
    </xf>
    <xf numFmtId="0" fontId="26" fillId="39" borderId="13" xfId="0" applyFont="1" applyFill="1" applyBorder="1" applyAlignment="1">
      <alignment horizontal="center" vertical="center"/>
    </xf>
    <xf numFmtId="0" fontId="26" fillId="39" borderId="15" xfId="0" applyFont="1" applyFill="1" applyBorder="1" applyAlignment="1">
      <alignment vertical="center"/>
    </xf>
    <xf numFmtId="0" fontId="26" fillId="39" borderId="15" xfId="0" applyFont="1" applyFill="1" applyBorder="1" applyAlignment="1">
      <alignment horizontal="center" vertical="center"/>
    </xf>
    <xf numFmtId="0" fontId="26" fillId="39" borderId="13" xfId="0" applyFont="1" applyFill="1" applyBorder="1" applyAlignment="1">
      <alignment horizontal="center" vertical="center" wrapText="1"/>
    </xf>
    <xf numFmtId="0" fontId="3" fillId="33" borderId="10" xfId="52" applyFont="1" applyFill="1" applyBorder="1" applyAlignment="1">
      <alignment horizontal="left" vertical="center"/>
      <protection/>
    </xf>
    <xf numFmtId="0" fontId="42" fillId="0" borderId="0" xfId="0" applyFont="1" applyFill="1" applyBorder="1" applyAlignment="1">
      <alignment vertical="center" wrapText="1"/>
    </xf>
    <xf numFmtId="0" fontId="28" fillId="0" borderId="0" xfId="0" applyFont="1" applyFill="1" applyBorder="1" applyAlignment="1">
      <alignment vertical="center" wrapText="1"/>
    </xf>
    <xf numFmtId="0" fontId="3" fillId="0" borderId="71"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61"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78" xfId="0" applyFont="1" applyBorder="1" applyAlignment="1">
      <alignment horizontal="center" vertical="center" wrapText="1"/>
    </xf>
    <xf numFmtId="0" fontId="12" fillId="0" borderId="85" xfId="0" applyFont="1" applyBorder="1" applyAlignment="1">
      <alignment horizontal="right" vertical="center" wrapText="1"/>
    </xf>
    <xf numFmtId="0" fontId="11" fillId="0" borderId="0" xfId="0" applyFont="1" applyBorder="1" applyAlignment="1">
      <alignment horizontal="right" vertical="center"/>
    </xf>
    <xf numFmtId="0" fontId="11" fillId="0" borderId="47" xfId="0" applyFont="1" applyBorder="1" applyAlignment="1">
      <alignment horizontal="right" vertical="center"/>
    </xf>
    <xf numFmtId="0" fontId="11" fillId="0" borderId="48" xfId="0" applyFont="1" applyBorder="1" applyAlignment="1">
      <alignment horizontal="right" vertical="center"/>
    </xf>
    <xf numFmtId="0" fontId="12" fillId="0" borderId="67" xfId="0" applyFont="1" applyBorder="1" applyAlignment="1">
      <alignment horizontal="right" vertical="center"/>
    </xf>
    <xf numFmtId="0" fontId="12" fillId="0" borderId="77" xfId="0" applyFont="1" applyBorder="1" applyAlignment="1">
      <alignment horizontal="right" vertical="center"/>
    </xf>
    <xf numFmtId="0" fontId="12" fillId="0" borderId="78" xfId="0" applyFont="1" applyBorder="1" applyAlignment="1">
      <alignment horizontal="right" vertical="center"/>
    </xf>
    <xf numFmtId="0" fontId="28" fillId="33" borderId="13" xfId="52" applyFont="1" applyFill="1" applyBorder="1" applyAlignment="1">
      <alignment horizontal="center" vertical="center"/>
      <protection/>
    </xf>
    <xf numFmtId="0" fontId="28" fillId="33" borderId="15" xfId="52" applyFont="1" applyFill="1" applyBorder="1" applyAlignment="1">
      <alignment horizontal="center" vertical="center"/>
      <protection/>
    </xf>
    <xf numFmtId="0" fontId="28" fillId="34" borderId="13" xfId="52" applyFont="1" applyFill="1" applyBorder="1" applyAlignment="1">
      <alignment horizontal="center" vertical="center"/>
      <protection/>
    </xf>
    <xf numFmtId="0" fontId="28" fillId="34" borderId="15" xfId="52" applyFont="1" applyFill="1" applyBorder="1" applyAlignment="1">
      <alignment horizontal="center" vertical="center"/>
      <protection/>
    </xf>
    <xf numFmtId="0" fontId="28" fillId="34" borderId="19" xfId="52" applyFont="1" applyFill="1" applyBorder="1" applyAlignment="1">
      <alignment horizontal="center" vertical="center"/>
      <protection/>
    </xf>
    <xf numFmtId="0" fontId="28" fillId="34" borderId="21" xfId="52" applyFont="1" applyFill="1" applyBorder="1" applyAlignment="1">
      <alignment horizontal="center" vertical="center"/>
      <protection/>
    </xf>
    <xf numFmtId="0" fontId="28" fillId="34" borderId="22" xfId="52" applyFont="1" applyFill="1" applyBorder="1" applyAlignment="1">
      <alignment horizontal="center" vertical="center"/>
      <protection/>
    </xf>
    <xf numFmtId="0" fontId="28" fillId="34" borderId="23" xfId="52" applyFont="1" applyFill="1" applyBorder="1" applyAlignment="1">
      <alignment horizontal="center" vertical="center"/>
      <protection/>
    </xf>
    <xf numFmtId="0" fontId="28" fillId="34" borderId="18" xfId="52" applyFont="1" applyFill="1" applyBorder="1" applyAlignment="1">
      <alignment horizontal="center" vertical="center"/>
      <protection/>
    </xf>
    <xf numFmtId="0" fontId="28" fillId="34" borderId="24" xfId="52" applyFont="1" applyFill="1" applyBorder="1" applyAlignment="1">
      <alignment horizontal="center" vertical="center"/>
      <protection/>
    </xf>
    <xf numFmtId="0" fontId="10" fillId="0" borderId="64" xfId="0" applyFont="1" applyBorder="1" applyAlignment="1">
      <alignment horizontal="center" vertical="center"/>
    </xf>
    <xf numFmtId="0" fontId="12" fillId="35" borderId="96" xfId="0" applyFont="1" applyFill="1" applyBorder="1" applyAlignment="1">
      <alignment horizontal="center" vertical="center" wrapText="1"/>
    </xf>
    <xf numFmtId="0" fontId="12" fillId="35" borderId="44" xfId="0" applyFont="1" applyFill="1" applyBorder="1" applyAlignment="1">
      <alignment horizontal="center" vertical="center" wrapText="1"/>
    </xf>
    <xf numFmtId="0" fontId="12" fillId="35" borderId="36" xfId="0" applyFont="1" applyFill="1" applyBorder="1" applyAlignment="1">
      <alignment horizontal="center" vertical="center" wrapText="1"/>
    </xf>
    <xf numFmtId="0" fontId="21" fillId="35" borderId="97" xfId="0" applyFont="1" applyFill="1" applyBorder="1" applyAlignment="1">
      <alignment horizontal="center" vertical="center" wrapText="1"/>
    </xf>
    <xf numFmtId="0" fontId="21" fillId="35" borderId="49" xfId="0" applyFont="1" applyFill="1" applyBorder="1" applyAlignment="1">
      <alignment horizontal="center" vertical="center" wrapText="1"/>
    </xf>
    <xf numFmtId="0" fontId="21" fillId="35" borderId="54" xfId="0" applyFont="1" applyFill="1" applyBorder="1" applyAlignment="1">
      <alignment horizontal="center" vertical="center" wrapText="1"/>
    </xf>
    <xf numFmtId="0" fontId="21" fillId="35" borderId="98" xfId="0" applyFont="1" applyFill="1" applyBorder="1" applyAlignment="1">
      <alignment horizontal="center" vertical="center" wrapText="1"/>
    </xf>
    <xf numFmtId="0" fontId="21" fillId="35" borderId="70" xfId="0" applyFont="1" applyFill="1" applyBorder="1" applyAlignment="1">
      <alignment horizontal="center" vertical="center" wrapText="1"/>
    </xf>
    <xf numFmtId="0" fontId="21" fillId="35" borderId="74" xfId="0" applyFont="1" applyFill="1" applyBorder="1" applyAlignment="1">
      <alignment horizontal="center" vertical="center" wrapText="1"/>
    </xf>
    <xf numFmtId="0" fontId="3" fillId="0" borderId="99" xfId="0" applyFont="1" applyBorder="1" applyAlignment="1">
      <alignment horizontal="center" vertical="center" wrapText="1"/>
    </xf>
    <xf numFmtId="0" fontId="3" fillId="0" borderId="100" xfId="0" applyFont="1" applyBorder="1" applyAlignment="1">
      <alignment horizontal="center" vertical="center" wrapText="1"/>
    </xf>
    <xf numFmtId="0" fontId="3" fillId="0" borderId="101" xfId="0" applyFont="1" applyBorder="1" applyAlignment="1">
      <alignment horizontal="center" vertical="center" wrapText="1"/>
    </xf>
    <xf numFmtId="0" fontId="21" fillId="0" borderId="79" xfId="0" applyFont="1" applyBorder="1" applyAlignment="1">
      <alignment horizontal="center" vertical="center" wrapText="1"/>
    </xf>
    <xf numFmtId="0" fontId="21" fillId="0" borderId="102" xfId="0" applyFont="1" applyBorder="1" applyAlignment="1">
      <alignment horizontal="center" vertical="center" wrapText="1"/>
    </xf>
    <xf numFmtId="0" fontId="24" fillId="0" borderId="0" xfId="0" applyFont="1" applyAlignment="1">
      <alignment horizontal="left" vertical="center" wrapText="1"/>
    </xf>
    <xf numFmtId="0" fontId="7" fillId="0" borderId="23" xfId="52" applyFont="1" applyFill="1" applyBorder="1" applyAlignment="1">
      <alignment horizontal="left" vertical="center"/>
      <protection/>
    </xf>
    <xf numFmtId="0" fontId="7" fillId="0" borderId="22" xfId="52" applyFont="1" applyFill="1" applyBorder="1" applyAlignment="1">
      <alignment horizontal="left" vertical="center"/>
      <protection/>
    </xf>
    <xf numFmtId="49" fontId="61" fillId="0" borderId="10" xfId="52" applyNumberFormat="1" applyFont="1" applyBorder="1" applyAlignment="1">
      <alignment horizontal="left"/>
      <protection/>
    </xf>
    <xf numFmtId="49" fontId="61" fillId="0" borderId="10" xfId="52" applyNumberFormat="1" applyFont="1" applyBorder="1" applyAlignment="1">
      <alignment horizontal="left" vertical="center"/>
      <protection/>
    </xf>
    <xf numFmtId="0" fontId="9" fillId="33" borderId="10" xfId="52" applyFont="1" applyFill="1" applyBorder="1" applyAlignment="1">
      <alignment horizontal="left" vertical="center"/>
      <protection/>
    </xf>
    <xf numFmtId="0" fontId="8" fillId="33" borderId="10" xfId="52" applyFont="1" applyFill="1" applyBorder="1" applyAlignment="1">
      <alignment horizontal="left" vertical="center"/>
      <protection/>
    </xf>
    <xf numFmtId="0" fontId="125" fillId="39" borderId="62" xfId="0" applyFont="1" applyFill="1" applyBorder="1" applyAlignment="1">
      <alignment horizontal="center" vertical="center"/>
    </xf>
    <xf numFmtId="0" fontId="125" fillId="39" borderId="42" xfId="0" applyFont="1" applyFill="1" applyBorder="1" applyAlignment="1">
      <alignment horizontal="center" vertical="center"/>
    </xf>
    <xf numFmtId="0" fontId="125" fillId="39" borderId="43" xfId="0" applyFont="1" applyFill="1" applyBorder="1" applyAlignment="1">
      <alignment horizontal="center" vertical="center"/>
    </xf>
    <xf numFmtId="0" fontId="9" fillId="0" borderId="62" xfId="55" applyFont="1" applyFill="1" applyBorder="1" applyAlignment="1">
      <alignment horizontal="left" vertical="center"/>
      <protection/>
    </xf>
    <xf numFmtId="0" fontId="9" fillId="0" borderId="42" xfId="55" applyFont="1" applyFill="1" applyBorder="1" applyAlignment="1">
      <alignment horizontal="left" vertical="center"/>
      <protection/>
    </xf>
    <xf numFmtId="2" fontId="12" fillId="35" borderId="62" xfId="0" applyNumberFormat="1" applyFont="1" applyFill="1" applyBorder="1" applyAlignment="1">
      <alignment horizontal="center" vertical="center"/>
    </xf>
    <xf numFmtId="2" fontId="12" fillId="35" borderId="43" xfId="0" applyNumberFormat="1"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89" xfId="0" applyFont="1" applyFill="1" applyBorder="1" applyAlignment="1">
      <alignment horizontal="center" vertical="center"/>
    </xf>
    <xf numFmtId="0" fontId="11" fillId="33" borderId="94" xfId="0" applyFont="1" applyFill="1" applyBorder="1" applyAlignment="1">
      <alignment horizontal="center" vertical="center"/>
    </xf>
    <xf numFmtId="0" fontId="7" fillId="35" borderId="14" xfId="55" applyFont="1" applyFill="1" applyBorder="1" applyAlignment="1">
      <alignment horizontal="left" vertical="center"/>
      <protection/>
    </xf>
    <xf numFmtId="0" fontId="7" fillId="35" borderId="65" xfId="55" applyFont="1" applyFill="1" applyBorder="1" applyAlignment="1">
      <alignment horizontal="left" vertical="center"/>
      <protection/>
    </xf>
    <xf numFmtId="0" fontId="7" fillId="35" borderId="51" xfId="55" applyFont="1" applyFill="1" applyBorder="1" applyAlignment="1">
      <alignment horizontal="left" vertical="center" wrapText="1"/>
      <protection/>
    </xf>
    <xf numFmtId="0" fontId="7" fillId="35" borderId="91" xfId="55" applyFont="1" applyFill="1" applyBorder="1" applyAlignment="1">
      <alignment horizontal="left" vertical="center" wrapText="1"/>
      <protection/>
    </xf>
    <xf numFmtId="0" fontId="7" fillId="35" borderId="73" xfId="55" applyFont="1" applyFill="1" applyBorder="1" applyAlignment="1">
      <alignment horizontal="left" vertical="center" wrapText="1"/>
      <protection/>
    </xf>
    <xf numFmtId="0" fontId="7" fillId="34" borderId="54" xfId="55" applyFont="1" applyFill="1" applyBorder="1" applyAlignment="1">
      <alignment horizontal="center" vertical="center"/>
      <protection/>
    </xf>
    <xf numFmtId="0" fontId="7" fillId="34" borderId="37" xfId="55" applyFont="1" applyFill="1" applyBorder="1" applyAlignment="1">
      <alignment horizontal="center" vertical="center"/>
      <protection/>
    </xf>
    <xf numFmtId="0" fontId="7" fillId="34" borderId="74" xfId="55" applyFont="1" applyFill="1" applyBorder="1" applyAlignment="1">
      <alignment horizontal="center" vertical="center"/>
      <protection/>
    </xf>
    <xf numFmtId="0" fontId="9" fillId="35" borderId="47" xfId="55" applyFont="1" applyFill="1" applyBorder="1" applyAlignment="1">
      <alignment horizontal="left" vertical="center"/>
      <protection/>
    </xf>
    <xf numFmtId="0" fontId="9" fillId="35" borderId="48" xfId="55" applyFont="1" applyFill="1" applyBorder="1" applyAlignment="1">
      <alignment horizontal="left" vertical="center"/>
      <protection/>
    </xf>
    <xf numFmtId="4" fontId="9" fillId="35" borderId="85" xfId="55" applyNumberFormat="1" applyFont="1" applyFill="1" applyBorder="1" applyAlignment="1">
      <alignment horizontal="center" vertical="center"/>
      <protection/>
    </xf>
    <xf numFmtId="4" fontId="9" fillId="35" borderId="47" xfId="55" applyNumberFormat="1" applyFont="1" applyFill="1" applyBorder="1" applyAlignment="1">
      <alignment horizontal="center" vertical="center"/>
      <protection/>
    </xf>
    <xf numFmtId="4" fontId="9" fillId="35" borderId="48" xfId="55" applyNumberFormat="1" applyFont="1" applyFill="1" applyBorder="1" applyAlignment="1">
      <alignment horizontal="center" vertical="center"/>
      <protection/>
    </xf>
    <xf numFmtId="4" fontId="9" fillId="35" borderId="67" xfId="55" applyNumberFormat="1" applyFont="1" applyFill="1" applyBorder="1" applyAlignment="1">
      <alignment horizontal="center" vertical="center"/>
      <protection/>
    </xf>
    <xf numFmtId="4" fontId="9" fillId="35" borderId="77" xfId="55" applyNumberFormat="1" applyFont="1" applyFill="1" applyBorder="1" applyAlignment="1">
      <alignment horizontal="center" vertical="center"/>
      <protection/>
    </xf>
    <xf numFmtId="4" fontId="9" fillId="35" borderId="78" xfId="55" applyNumberFormat="1" applyFont="1" applyFill="1" applyBorder="1" applyAlignment="1">
      <alignment horizontal="center" vertical="center"/>
      <protection/>
    </xf>
    <xf numFmtId="0" fontId="7" fillId="0" borderId="77" xfId="55" applyFont="1" applyFill="1" applyBorder="1" applyAlignment="1">
      <alignment horizontal="left" vertical="center"/>
      <protection/>
    </xf>
    <xf numFmtId="0" fontId="7" fillId="0" borderId="78" xfId="55" applyFont="1" applyFill="1" applyBorder="1" applyAlignment="1">
      <alignment horizontal="left" vertical="center"/>
      <protection/>
    </xf>
    <xf numFmtId="0" fontId="7" fillId="34" borderId="49" xfId="55" applyFont="1" applyFill="1" applyBorder="1" applyAlignment="1">
      <alignment horizontal="center" vertical="center"/>
      <protection/>
    </xf>
    <xf numFmtId="0" fontId="7" fillId="34" borderId="10" xfId="55" applyFont="1" applyFill="1" applyBorder="1" applyAlignment="1">
      <alignment horizontal="center" vertical="center"/>
      <protection/>
    </xf>
    <xf numFmtId="0" fontId="7" fillId="34" borderId="70" xfId="55" applyFont="1" applyFill="1" applyBorder="1" applyAlignment="1">
      <alignment horizontal="center" vertical="center"/>
      <protection/>
    </xf>
    <xf numFmtId="0" fontId="7" fillId="35" borderId="72" xfId="55" applyFont="1" applyFill="1" applyBorder="1" applyAlignment="1">
      <alignment horizontal="left" vertical="center"/>
      <protection/>
    </xf>
    <xf numFmtId="0" fontId="5" fillId="35" borderId="41" xfId="55" applyFont="1" applyFill="1" applyBorder="1" applyAlignment="1">
      <alignment horizontal="center" vertical="center"/>
      <protection/>
    </xf>
    <xf numFmtId="0" fontId="5" fillId="35" borderId="55" xfId="55" applyFont="1" applyFill="1" applyBorder="1" applyAlignment="1">
      <alignment horizontal="center" vertical="center"/>
      <protection/>
    </xf>
    <xf numFmtId="0" fontId="5" fillId="35" borderId="56" xfId="55" applyFont="1" applyFill="1" applyBorder="1" applyAlignment="1">
      <alignment horizontal="center" vertical="center"/>
      <protection/>
    </xf>
    <xf numFmtId="0" fontId="7" fillId="35" borderId="83" xfId="55" applyFont="1" applyFill="1" applyBorder="1" applyAlignment="1">
      <alignment horizontal="left" vertical="center"/>
      <protection/>
    </xf>
    <xf numFmtId="0" fontId="7" fillId="35" borderId="84" xfId="55" applyFont="1" applyFill="1" applyBorder="1" applyAlignment="1">
      <alignment horizontal="left" vertical="center"/>
      <protection/>
    </xf>
    <xf numFmtId="0" fontId="7" fillId="34" borderId="59" xfId="55" applyFont="1" applyFill="1" applyBorder="1" applyAlignment="1">
      <alignment horizontal="center" vertical="center"/>
      <protection/>
    </xf>
    <xf numFmtId="0" fontId="7" fillId="34" borderId="30" xfId="55" applyFont="1" applyFill="1" applyBorder="1" applyAlignment="1">
      <alignment horizontal="center" vertical="center"/>
      <protection/>
    </xf>
    <xf numFmtId="0" fontId="7" fillId="34" borderId="57" xfId="55" applyFont="1" applyFill="1" applyBorder="1" applyAlignment="1">
      <alignment horizontal="center" vertical="center"/>
      <protection/>
    </xf>
    <xf numFmtId="0" fontId="130"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0" fillId="0" borderId="21" xfId="0" applyFill="1" applyBorder="1" applyAlignment="1">
      <alignment horizontal="left"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7" xfId="0" applyFill="1" applyBorder="1" applyAlignment="1">
      <alignment horizontal="center" vertical="center" wrapText="1"/>
    </xf>
    <xf numFmtId="0" fontId="126" fillId="0" borderId="10" xfId="0" applyFont="1" applyFill="1" applyBorder="1" applyAlignment="1">
      <alignment horizontal="left" vertical="center" wrapText="1"/>
    </xf>
    <xf numFmtId="0" fontId="0" fillId="0" borderId="17" xfId="0" applyFill="1" applyBorder="1" applyAlignment="1">
      <alignment horizontal="left" vertical="center" wrapText="1"/>
    </xf>
    <xf numFmtId="0" fontId="0" fillId="0" borderId="24" xfId="0" applyFill="1" applyBorder="1" applyAlignment="1">
      <alignment horizontal="left"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0" fillId="0" borderId="23" xfId="0" applyFill="1" applyBorder="1" applyAlignment="1">
      <alignment vertical="center" wrapText="1"/>
    </xf>
    <xf numFmtId="0" fontId="0" fillId="0" borderId="18" xfId="0" applyFill="1" applyBorder="1" applyAlignment="1">
      <alignment vertical="center" wrapText="1"/>
    </xf>
    <xf numFmtId="0" fontId="0" fillId="0" borderId="24" xfId="0" applyFill="1" applyBorder="1" applyAlignment="1">
      <alignment vertical="center" wrapText="1"/>
    </xf>
    <xf numFmtId="9" fontId="0" fillId="0" borderId="28" xfId="61" applyFont="1" applyFill="1" applyBorder="1" applyAlignment="1">
      <alignment horizontal="center" vertical="center" wrapText="1"/>
    </xf>
    <xf numFmtId="9" fontId="0" fillId="0" borderId="30" xfId="61" applyFont="1" applyFill="1" applyBorder="1" applyAlignment="1">
      <alignment horizontal="center" vertical="center" wrapText="1"/>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3" xfId="53"/>
    <cellStyle name="Normalny 2_WNIOSEK 22.11.12" xfId="54"/>
    <cellStyle name="Normalny 3" xfId="55"/>
    <cellStyle name="Normalny 4" xfId="56"/>
    <cellStyle name="Normalny 5" xfId="57"/>
    <cellStyle name="Normalny 7 2" xfId="58"/>
    <cellStyle name="Obliczenia" xfId="59"/>
    <cellStyle name="Percent" xfId="60"/>
    <cellStyle name="Procentowy 2" xfId="61"/>
    <cellStyle name="Suma" xfId="62"/>
    <cellStyle name="Tekst objaśnienia" xfId="63"/>
    <cellStyle name="Tekst ostrzeżenia" xfId="64"/>
    <cellStyle name="Tytuł" xfId="65"/>
    <cellStyle name="Uwaga" xfId="66"/>
    <cellStyle name="Currency" xfId="67"/>
    <cellStyle name="Currency [0]" xfId="68"/>
    <cellStyle name="Walutowy 2" xfId="69"/>
    <cellStyle name="Walutowy 3" xfId="70"/>
    <cellStyle name="Zły"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kfiles\zasoby\Profiles\JMikulow\Moje%20dokumenty\nowa%20perspektywa\Procedury\wniosek%20o%20dofinansowanie\WNIOSEK%2022.11.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arunki"/>
      <sheetName val="Wniosek"/>
      <sheetName val="część I,II,III"/>
      <sheetName val="wskaźniki c.d."/>
      <sheetName val="czesc_IV_1"/>
      <sheetName val=" Scenariusz bazowy(1)"/>
      <sheetName val="czesc_IV_2"/>
      <sheetName val=" Scenariusz bazowy(2)"/>
      <sheetName val="czesc_IV_2 (2)"/>
      <sheetName val=" Scenariusz bazowy(3)"/>
      <sheetName val="czesc_IV_2 (3)"/>
      <sheetName val=" Scenariusz bazowy(4)"/>
      <sheetName val="część V"/>
      <sheetName val="częśc VI"/>
      <sheetName val="List"/>
      <sheetName val="Sumy_posrednie"/>
      <sheetName val="WZOR"/>
      <sheetName val="Operator"/>
      <sheetName val="Listy"/>
      <sheetName val="Pomoc"/>
      <sheetName val="VBA"/>
      <sheetName val="shListaDzialam"/>
    </sheetNames>
    <sheetDataSet>
      <sheetData sheetId="1">
        <row r="141">
          <cell r="P141" t="str">
            <v>NIE</v>
          </cell>
        </row>
      </sheetData>
      <sheetData sheetId="2">
        <row r="36">
          <cell r="C36">
            <v>41640</v>
          </cell>
          <cell r="I36">
            <v>42705</v>
          </cell>
        </row>
        <row r="41">
          <cell r="C41">
            <v>6000000</v>
          </cell>
        </row>
        <row r="43">
          <cell r="C43">
            <v>5000000</v>
          </cell>
        </row>
        <row r="65">
          <cell r="J65">
            <v>0</v>
          </cell>
        </row>
        <row r="66">
          <cell r="C66">
            <v>0</v>
          </cell>
          <cell r="E66">
            <v>0</v>
          </cell>
          <cell r="G66">
            <v>0</v>
          </cell>
          <cell r="H66">
            <v>0</v>
          </cell>
          <cell r="I66">
            <v>0</v>
          </cell>
          <cell r="J66">
            <v>0</v>
          </cell>
        </row>
        <row r="67">
          <cell r="J67">
            <v>0</v>
          </cell>
        </row>
        <row r="68">
          <cell r="J68">
            <v>0</v>
          </cell>
        </row>
        <row r="69">
          <cell r="C69">
            <v>0</v>
          </cell>
          <cell r="E69">
            <v>0</v>
          </cell>
          <cell r="G69">
            <v>0</v>
          </cell>
          <cell r="H69">
            <v>0</v>
          </cell>
          <cell r="I69">
            <v>0</v>
          </cell>
          <cell r="J69">
            <v>0</v>
          </cell>
        </row>
        <row r="70">
          <cell r="J70">
            <v>0</v>
          </cell>
        </row>
        <row r="71">
          <cell r="J71">
            <v>0</v>
          </cell>
        </row>
        <row r="72">
          <cell r="C72">
            <v>0</v>
          </cell>
          <cell r="E72">
            <v>0</v>
          </cell>
          <cell r="G72">
            <v>0</v>
          </cell>
          <cell r="H72">
            <v>0</v>
          </cell>
          <cell r="I72">
            <v>0</v>
          </cell>
          <cell r="J72">
            <v>0</v>
          </cell>
        </row>
        <row r="73">
          <cell r="J73">
            <v>0</v>
          </cell>
        </row>
        <row r="74">
          <cell r="J74">
            <v>0</v>
          </cell>
        </row>
        <row r="75">
          <cell r="J75">
            <v>0</v>
          </cell>
        </row>
        <row r="77">
          <cell r="C77">
            <v>0</v>
          </cell>
          <cell r="E77">
            <v>0</v>
          </cell>
          <cell r="G77">
            <v>0</v>
          </cell>
          <cell r="H77">
            <v>0</v>
          </cell>
          <cell r="I77">
            <v>0</v>
          </cell>
          <cell r="J77">
            <v>0</v>
          </cell>
        </row>
        <row r="80">
          <cell r="E80">
            <v>1671017</v>
          </cell>
          <cell r="J80">
            <v>1671017</v>
          </cell>
        </row>
        <row r="84">
          <cell r="C84">
            <v>0</v>
          </cell>
          <cell r="E84">
            <v>348631</v>
          </cell>
          <cell r="G84">
            <v>0</v>
          </cell>
          <cell r="H84">
            <v>0</v>
          </cell>
          <cell r="I84">
            <v>0</v>
          </cell>
          <cell r="J84">
            <v>348631</v>
          </cell>
        </row>
        <row r="85">
          <cell r="C85">
            <v>0</v>
          </cell>
          <cell r="E85">
            <v>2019648</v>
          </cell>
          <cell r="G85">
            <v>0</v>
          </cell>
          <cell r="H85">
            <v>0</v>
          </cell>
          <cell r="I85">
            <v>0</v>
          </cell>
          <cell r="J85">
            <v>2019648</v>
          </cell>
        </row>
      </sheetData>
      <sheetData sheetId="12">
        <row r="16">
          <cell r="D16">
            <v>41640</v>
          </cell>
          <cell r="E16">
            <v>41944</v>
          </cell>
          <cell r="F16">
            <v>42248</v>
          </cell>
          <cell r="G16">
            <v>42552</v>
          </cell>
          <cell r="H16">
            <v>42705</v>
          </cell>
          <cell r="I16" t="str">
            <v/>
          </cell>
          <cell r="J16" t="str">
            <v/>
          </cell>
          <cell r="K16" t="str">
            <v/>
          </cell>
          <cell r="L16" t="str">
            <v/>
          </cell>
          <cell r="M16" t="str">
            <v/>
          </cell>
          <cell r="N16" t="str">
            <v/>
          </cell>
        </row>
        <row r="32">
          <cell r="C32">
            <v>41437</v>
          </cell>
        </row>
        <row r="33">
          <cell r="D33">
            <v>41437</v>
          </cell>
          <cell r="E33">
            <v>41671</v>
          </cell>
          <cell r="F33">
            <v>41974</v>
          </cell>
          <cell r="G33">
            <v>42278</v>
          </cell>
          <cell r="H33">
            <v>42583</v>
          </cell>
          <cell r="I33" t="str">
            <v/>
          </cell>
          <cell r="J33" t="str">
            <v/>
          </cell>
          <cell r="K33" t="str">
            <v/>
          </cell>
          <cell r="L33" t="str">
            <v/>
          </cell>
          <cell r="M33" t="str">
            <v/>
          </cell>
          <cell r="N33" t="str">
            <v/>
          </cell>
          <cell r="O33" t="str">
            <v/>
          </cell>
        </row>
        <row r="34">
          <cell r="D34">
            <v>41640</v>
          </cell>
          <cell r="E34">
            <v>41944</v>
          </cell>
          <cell r="F34">
            <v>42248</v>
          </cell>
          <cell r="G34">
            <v>42552</v>
          </cell>
          <cell r="H34">
            <v>42705</v>
          </cell>
          <cell r="I34" t="str">
            <v/>
          </cell>
          <cell r="J34" t="str">
            <v/>
          </cell>
          <cell r="K34" t="str">
            <v/>
          </cell>
          <cell r="L34" t="str">
            <v/>
          </cell>
          <cell r="M34" t="str">
            <v/>
          </cell>
          <cell r="N34" t="str">
            <v/>
          </cell>
          <cell r="O34" t="str">
            <v/>
          </cell>
        </row>
        <row r="35">
          <cell r="D35">
            <v>41487</v>
          </cell>
          <cell r="E35">
            <v>41518</v>
          </cell>
          <cell r="F35">
            <v>41548</v>
          </cell>
          <cell r="G35">
            <v>41579</v>
          </cell>
          <cell r="H35">
            <v>41609</v>
          </cell>
          <cell r="I35">
            <v>41640</v>
          </cell>
          <cell r="J35">
            <v>41671</v>
          </cell>
          <cell r="K35">
            <v>41699</v>
          </cell>
          <cell r="L35">
            <v>41730</v>
          </cell>
          <cell r="M35">
            <v>41760</v>
          </cell>
          <cell r="N35">
            <v>41791</v>
          </cell>
          <cell r="O35">
            <v>41821</v>
          </cell>
        </row>
        <row r="36">
          <cell r="D36">
            <v>41730</v>
          </cell>
          <cell r="E36">
            <v>41760</v>
          </cell>
          <cell r="F36">
            <v>41791</v>
          </cell>
          <cell r="G36">
            <v>41821</v>
          </cell>
          <cell r="H36">
            <v>41852</v>
          </cell>
          <cell r="I36">
            <v>41883</v>
          </cell>
          <cell r="J36">
            <v>41913</v>
          </cell>
          <cell r="K36">
            <v>41944</v>
          </cell>
          <cell r="L36">
            <v>41974</v>
          </cell>
          <cell r="M36">
            <v>42005</v>
          </cell>
          <cell r="N36">
            <v>42036</v>
          </cell>
          <cell r="O36">
            <v>42064</v>
          </cell>
        </row>
        <row r="37">
          <cell r="D37">
            <v>42036</v>
          </cell>
          <cell r="E37">
            <v>42064</v>
          </cell>
          <cell r="F37">
            <v>42095</v>
          </cell>
          <cell r="G37">
            <v>42125</v>
          </cell>
          <cell r="H37">
            <v>42156</v>
          </cell>
          <cell r="I37">
            <v>42186</v>
          </cell>
          <cell r="J37">
            <v>42217</v>
          </cell>
          <cell r="K37">
            <v>42248</v>
          </cell>
          <cell r="L37">
            <v>42278</v>
          </cell>
          <cell r="M37">
            <v>42309</v>
          </cell>
          <cell r="N37">
            <v>42339</v>
          </cell>
          <cell r="O37">
            <v>42370</v>
          </cell>
        </row>
        <row r="38">
          <cell r="D38">
            <v>42339</v>
          </cell>
          <cell r="E38">
            <v>42370</v>
          </cell>
          <cell r="F38">
            <v>42401</v>
          </cell>
          <cell r="G38">
            <v>42430</v>
          </cell>
          <cell r="H38">
            <v>42461</v>
          </cell>
          <cell r="I38">
            <v>42491</v>
          </cell>
          <cell r="J38">
            <v>42522</v>
          </cell>
          <cell r="K38">
            <v>42552</v>
          </cell>
          <cell r="L38">
            <v>42583</v>
          </cell>
          <cell r="M38">
            <v>42614</v>
          </cell>
          <cell r="N38">
            <v>42644</v>
          </cell>
          <cell r="O38">
            <v>42675</v>
          </cell>
        </row>
        <row r="39">
          <cell r="D39">
            <v>42644</v>
          </cell>
          <cell r="E39">
            <v>42675</v>
          </cell>
          <cell r="F39">
            <v>42705</v>
          </cell>
          <cell r="G39" t="str">
            <v/>
          </cell>
          <cell r="H39" t="str">
            <v/>
          </cell>
          <cell r="I39" t="str">
            <v/>
          </cell>
          <cell r="J39" t="str">
            <v/>
          </cell>
          <cell r="K39" t="str">
            <v/>
          </cell>
          <cell r="L39" t="str">
            <v/>
          </cell>
          <cell r="M39" t="str">
            <v/>
          </cell>
          <cell r="N39" t="str">
            <v/>
          </cell>
          <cell r="O39" t="str">
            <v/>
          </cell>
        </row>
        <row r="40">
          <cell r="D40" t="str">
            <v/>
          </cell>
          <cell r="E40" t="str">
            <v/>
          </cell>
          <cell r="F40" t="str">
            <v/>
          </cell>
          <cell r="G40" t="str">
            <v/>
          </cell>
          <cell r="H40" t="str">
            <v/>
          </cell>
          <cell r="I40" t="str">
            <v/>
          </cell>
          <cell r="J40" t="str">
            <v/>
          </cell>
          <cell r="K40" t="str">
            <v/>
          </cell>
          <cell r="L40" t="str">
            <v/>
          </cell>
          <cell r="M40" t="str">
            <v/>
          </cell>
          <cell r="N40" t="str">
            <v/>
          </cell>
          <cell r="O40" t="str">
            <v/>
          </cell>
        </row>
        <row r="41">
          <cell r="D41" t="str">
            <v/>
          </cell>
          <cell r="E41" t="str">
            <v/>
          </cell>
          <cell r="F41" t="str">
            <v/>
          </cell>
          <cell r="G41" t="str">
            <v/>
          </cell>
          <cell r="H41" t="str">
            <v/>
          </cell>
          <cell r="I41" t="str">
            <v/>
          </cell>
          <cell r="J41" t="str">
            <v/>
          </cell>
          <cell r="K41" t="str">
            <v/>
          </cell>
          <cell r="L41" t="str">
            <v/>
          </cell>
          <cell r="M41" t="str">
            <v/>
          </cell>
          <cell r="N41" t="str">
            <v/>
          </cell>
          <cell r="O41" t="str">
            <v/>
          </cell>
        </row>
        <row r="42">
          <cell r="D42" t="str">
            <v/>
          </cell>
          <cell r="E42" t="str">
            <v/>
          </cell>
          <cell r="F42" t="str">
            <v/>
          </cell>
          <cell r="G42" t="str">
            <v/>
          </cell>
          <cell r="H42" t="str">
            <v/>
          </cell>
          <cell r="I42" t="str">
            <v/>
          </cell>
          <cell r="J42" t="str">
            <v/>
          </cell>
          <cell r="K42" t="str">
            <v/>
          </cell>
          <cell r="L42" t="str">
            <v/>
          </cell>
          <cell r="M42" t="str">
            <v/>
          </cell>
          <cell r="N42" t="str">
            <v/>
          </cell>
          <cell r="O42" t="str">
            <v/>
          </cell>
        </row>
        <row r="43">
          <cell r="D43" t="str">
            <v/>
          </cell>
          <cell r="E43" t="str">
            <v/>
          </cell>
          <cell r="F43" t="str">
            <v/>
          </cell>
          <cell r="G43" t="str">
            <v/>
          </cell>
          <cell r="H43" t="str">
            <v/>
          </cell>
          <cell r="I43" t="str">
            <v/>
          </cell>
          <cell r="J43" t="str">
            <v/>
          </cell>
          <cell r="K43" t="str">
            <v/>
          </cell>
          <cell r="L43" t="str">
            <v/>
          </cell>
          <cell r="M43" t="str">
            <v/>
          </cell>
          <cell r="N43" t="str">
            <v/>
          </cell>
          <cell r="O43" t="str">
            <v/>
          </cell>
        </row>
        <row r="44">
          <cell r="D44" t="str">
            <v/>
          </cell>
          <cell r="E44" t="str">
            <v/>
          </cell>
          <cell r="F44" t="str">
            <v/>
          </cell>
          <cell r="G44" t="str">
            <v/>
          </cell>
          <cell r="H44" t="str">
            <v/>
          </cell>
          <cell r="I44" t="str">
            <v/>
          </cell>
          <cell r="J44" t="str">
            <v/>
          </cell>
          <cell r="K44" t="str">
            <v/>
          </cell>
          <cell r="L44" t="str">
            <v/>
          </cell>
          <cell r="M44" t="str">
            <v/>
          </cell>
          <cell r="N44" t="str">
            <v/>
          </cell>
          <cell r="O44" t="str">
            <v/>
          </cell>
        </row>
        <row r="45">
          <cell r="D45" t="str">
            <v/>
          </cell>
          <cell r="E45" t="str">
            <v/>
          </cell>
          <cell r="F45" t="str">
            <v/>
          </cell>
          <cell r="G45" t="str">
            <v/>
          </cell>
          <cell r="H45" t="str">
            <v/>
          </cell>
          <cell r="I45" t="str">
            <v/>
          </cell>
          <cell r="J45" t="str">
            <v/>
          </cell>
          <cell r="K45" t="str">
            <v/>
          </cell>
          <cell r="L45" t="str">
            <v/>
          </cell>
          <cell r="M45" t="str">
            <v/>
          </cell>
          <cell r="N45" t="str">
            <v/>
          </cell>
          <cell r="O45" t="str">
            <v/>
          </cell>
        </row>
        <row r="48">
          <cell r="D48">
            <v>41730</v>
          </cell>
          <cell r="E48">
            <v>42036</v>
          </cell>
          <cell r="F48">
            <v>42339</v>
          </cell>
          <cell r="G48">
            <v>42644</v>
          </cell>
          <cell r="H48">
            <v>42795</v>
          </cell>
          <cell r="I48" t="str">
            <v/>
          </cell>
          <cell r="J48" t="str">
            <v/>
          </cell>
          <cell r="K48" t="str">
            <v/>
          </cell>
          <cell r="L48" t="str">
            <v/>
          </cell>
          <cell r="M48" t="str">
            <v/>
          </cell>
          <cell r="N48" t="str">
            <v/>
          </cell>
          <cell r="O48" t="str">
            <v/>
          </cell>
        </row>
      </sheetData>
      <sheetData sheetId="14">
        <row r="3">
          <cell r="C3" t="str">
            <v>sty</v>
          </cell>
          <cell r="D3" t="str">
            <v>lut</v>
          </cell>
          <cell r="E3" t="str">
            <v>mar</v>
          </cell>
          <cell r="F3" t="str">
            <v>kwi</v>
          </cell>
          <cell r="G3" t="str">
            <v>maj</v>
          </cell>
          <cell r="H3" t="str">
            <v>cze</v>
          </cell>
          <cell r="I3" t="str">
            <v>lip</v>
          </cell>
          <cell r="J3" t="str">
            <v>sie</v>
          </cell>
          <cell r="K3" t="str">
            <v>wrz</v>
          </cell>
          <cell r="L3" t="str">
            <v>paź</v>
          </cell>
          <cell r="M3" t="str">
            <v>lis</v>
          </cell>
          <cell r="N3" t="str">
            <v>gru</v>
          </cell>
        </row>
      </sheetData>
      <sheetData sheetId="15">
        <row r="2">
          <cell r="C2">
            <v>2</v>
          </cell>
        </row>
        <row r="5">
          <cell r="B5">
            <v>41640</v>
          </cell>
        </row>
        <row r="6">
          <cell r="B6">
            <v>42705</v>
          </cell>
        </row>
        <row r="7">
          <cell r="D7" t="str">
            <v>lip 13</v>
          </cell>
          <cell r="E7" t="str">
            <v>sie 13</v>
          </cell>
          <cell r="F7" t="str">
            <v>wrz 13</v>
          </cell>
          <cell r="G7" t="str">
            <v>paź 13</v>
          </cell>
          <cell r="H7" t="str">
            <v>lis 13</v>
          </cell>
          <cell r="I7" t="str">
            <v>gru 13</v>
          </cell>
          <cell r="J7" t="str">
            <v>sty 14</v>
          </cell>
          <cell r="K7" t="str">
            <v>lut 14</v>
          </cell>
          <cell r="L7" t="str">
            <v>mar 14</v>
          </cell>
          <cell r="M7" t="str">
            <v>kwi 14</v>
          </cell>
          <cell r="N7" t="str">
            <v>maj 14</v>
          </cell>
          <cell r="O7" t="str">
            <v>cze 14</v>
          </cell>
          <cell r="P7" t="str">
            <v>lip 14</v>
          </cell>
          <cell r="Q7" t="str">
            <v>sie 14</v>
          </cell>
          <cell r="R7" t="str">
            <v>wrz 14</v>
          </cell>
          <cell r="S7" t="str">
            <v>paź 14</v>
          </cell>
          <cell r="T7" t="str">
            <v>lis 14</v>
          </cell>
          <cell r="U7" t="str">
            <v>gru 14</v>
          </cell>
          <cell r="V7" t="str">
            <v>sty 15</v>
          </cell>
          <cell r="W7" t="str">
            <v>lut 15</v>
          </cell>
          <cell r="X7" t="str">
            <v>mar 15</v>
          </cell>
          <cell r="Y7" t="str">
            <v>kwi 15</v>
          </cell>
          <cell r="Z7" t="str">
            <v>maj 15</v>
          </cell>
          <cell r="AA7" t="str">
            <v>cze 15</v>
          </cell>
          <cell r="AB7" t="str">
            <v>lip 15</v>
          </cell>
          <cell r="AC7" t="str">
            <v>sie 15</v>
          </cell>
          <cell r="AD7" t="str">
            <v>wrz 15</v>
          </cell>
          <cell r="AE7" t="str">
            <v>paź 15</v>
          </cell>
          <cell r="AF7" t="str">
            <v>lis 15</v>
          </cell>
          <cell r="AG7" t="str">
            <v>gru 15</v>
          </cell>
          <cell r="AH7" t="str">
            <v>sty 16</v>
          </cell>
          <cell r="AI7" t="str">
            <v>lut 16</v>
          </cell>
          <cell r="AJ7" t="str">
            <v>mar 16</v>
          </cell>
          <cell r="AK7" t="str">
            <v>kwi 16</v>
          </cell>
          <cell r="AL7" t="str">
            <v>maj 16</v>
          </cell>
          <cell r="AM7" t="str">
            <v>cze 16</v>
          </cell>
        </row>
        <row r="8">
          <cell r="D8">
            <v>41456</v>
          </cell>
          <cell r="E8">
            <v>41487</v>
          </cell>
          <cell r="F8">
            <v>41518</v>
          </cell>
          <cell r="G8">
            <v>41548</v>
          </cell>
          <cell r="H8">
            <v>41579</v>
          </cell>
          <cell r="I8">
            <v>41609</v>
          </cell>
          <cell r="J8">
            <v>41640</v>
          </cell>
          <cell r="K8">
            <v>41671</v>
          </cell>
          <cell r="L8">
            <v>41699</v>
          </cell>
          <cell r="M8">
            <v>41730</v>
          </cell>
          <cell r="N8">
            <v>41760</v>
          </cell>
          <cell r="O8">
            <v>41791</v>
          </cell>
          <cell r="P8">
            <v>41821</v>
          </cell>
          <cell r="Q8">
            <v>41852</v>
          </cell>
          <cell r="R8">
            <v>41883</v>
          </cell>
          <cell r="S8">
            <v>41913</v>
          </cell>
          <cell r="T8">
            <v>41944</v>
          </cell>
          <cell r="U8">
            <v>41974</v>
          </cell>
          <cell r="V8">
            <v>42005</v>
          </cell>
          <cell r="W8">
            <v>42036</v>
          </cell>
          <cell r="X8">
            <v>42064</v>
          </cell>
          <cell r="Y8">
            <v>42095</v>
          </cell>
          <cell r="Z8">
            <v>42125</v>
          </cell>
          <cell r="AA8">
            <v>42156</v>
          </cell>
          <cell r="AB8">
            <v>42186</v>
          </cell>
          <cell r="AC8">
            <v>42217</v>
          </cell>
          <cell r="AD8">
            <v>42248</v>
          </cell>
          <cell r="AE8">
            <v>42278</v>
          </cell>
          <cell r="AF8">
            <v>42309</v>
          </cell>
          <cell r="AG8">
            <v>42339</v>
          </cell>
          <cell r="AH8">
            <v>42370</v>
          </cell>
          <cell r="AI8">
            <v>42401</v>
          </cell>
          <cell r="AJ8">
            <v>42430</v>
          </cell>
          <cell r="AK8">
            <v>42461</v>
          </cell>
          <cell r="AL8">
            <v>42491</v>
          </cell>
          <cell r="AM8">
            <v>42522</v>
          </cell>
        </row>
        <row r="15">
          <cell r="D15">
            <v>0</v>
          </cell>
          <cell r="E15">
            <v>0</v>
          </cell>
          <cell r="F15">
            <v>0</v>
          </cell>
          <cell r="G15">
            <v>0</v>
          </cell>
          <cell r="H15">
            <v>0</v>
          </cell>
          <cell r="I15">
            <v>0</v>
          </cell>
          <cell r="J15">
            <v>0</v>
          </cell>
          <cell r="K15">
            <v>0</v>
          </cell>
          <cell r="L15">
            <v>0</v>
          </cell>
          <cell r="M15">
            <v>0</v>
          </cell>
          <cell r="N15">
            <v>0</v>
          </cell>
          <cell r="O15">
            <v>0</v>
          </cell>
          <cell r="P15">
            <v>274611</v>
          </cell>
          <cell r="Q15">
            <v>274611</v>
          </cell>
          <cell r="R15">
            <v>274612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row>
        <row r="17">
          <cell r="D17">
            <v>0</v>
          </cell>
          <cell r="E17">
            <v>0</v>
          </cell>
          <cell r="F17">
            <v>0</v>
          </cell>
          <cell r="G17">
            <v>0</v>
          </cell>
          <cell r="H17">
            <v>0</v>
          </cell>
          <cell r="I17">
            <v>0</v>
          </cell>
          <cell r="J17">
            <v>0</v>
          </cell>
          <cell r="K17">
            <v>0</v>
          </cell>
          <cell r="L17">
            <v>0</v>
          </cell>
          <cell r="M17">
            <v>0</v>
          </cell>
          <cell r="N17">
            <v>0</v>
          </cell>
          <cell r="O17">
            <v>0</v>
          </cell>
          <cell r="P17">
            <v>45947</v>
          </cell>
          <cell r="Q17">
            <v>45948</v>
          </cell>
          <cell r="R17">
            <v>45948</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row>
        <row r="19">
          <cell r="C19">
            <v>2013</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row>
        <row r="20">
          <cell r="C20">
            <v>2014</v>
          </cell>
        </row>
        <row r="21">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row>
        <row r="23">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row>
        <row r="26">
          <cell r="C26">
            <v>2013</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row>
        <row r="27">
          <cell r="C27">
            <v>2014</v>
          </cell>
        </row>
        <row r="28">
          <cell r="C28">
            <v>2015</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row>
        <row r="29">
          <cell r="C29">
            <v>2016</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row>
        <row r="30">
          <cell r="C30">
            <v>2017</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row>
        <row r="31">
          <cell r="C31">
            <v>2018</v>
          </cell>
        </row>
        <row r="33">
          <cell r="C33">
            <v>2013</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row>
        <row r="34">
          <cell r="C34">
            <v>2014</v>
          </cell>
        </row>
        <row r="35">
          <cell r="C35">
            <v>2015</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row>
        <row r="36">
          <cell r="C36">
            <v>2016</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row>
        <row r="37">
          <cell r="C37">
            <v>2017</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row>
        <row r="38">
          <cell r="C38">
            <v>2018</v>
          </cell>
        </row>
      </sheetData>
      <sheetData sheetId="18">
        <row r="1">
          <cell r="A1" t="str">
            <v>I. PROJEKT KONKURSOWY</v>
          </cell>
          <cell r="B1" t="str">
            <v>1.Ochrona różnorodności biologicznej i ekosystemów</v>
          </cell>
          <cell r="C1" t="str">
            <v>BARDZO WAŻNE</v>
          </cell>
          <cell r="D1" t="str">
            <v>WYSOKIE</v>
          </cell>
          <cell r="E1" t="str">
            <v>TAK</v>
          </cell>
          <cell r="H1" t="str">
            <v>PROJEKT KONKURSOWY</v>
          </cell>
          <cell r="M1">
            <v>1</v>
          </cell>
          <cell r="N1">
            <v>2013</v>
          </cell>
          <cell r="O1" t="str">
            <v>organy władzy publicznej, w tym organy administracji rządowej, organy kontroli państwowej i ochrony prawa oraz sądy i trybunały</v>
          </cell>
          <cell r="P1" t="str">
            <v>Spółka prawa handlowego (w tym: spółka akcyjna, spółka z ograniczoną
 odpowiedzialnością, itd.)
</v>
          </cell>
          <cell r="Q1" t="str">
            <v>Oświadczam w imieniu wnioskodawcy, że nie finansuje i nie zamierza finansować projektu z innych dotacji, a także nie ubiega się równolegle o dofinansowanie z innych dotacji</v>
          </cell>
          <cell r="S1" t="str">
            <v>A. jednostki sektora finansów publicznych</v>
          </cell>
          <cell r="U1" t="str">
            <v>Pomocy de minimis</v>
          </cell>
          <cell r="V1" t="str">
            <v>TAK</v>
          </cell>
        </row>
        <row r="2">
          <cell r="A2" t="str">
            <v>II. PROJEKT PREDEFINIOWANY</v>
          </cell>
          <cell r="B2" t="str">
            <v>2.Wzmocnienie monitoringu środowiska oraz działań kontrolnych</v>
          </cell>
          <cell r="C2" t="str">
            <v>WAŻNE</v>
          </cell>
          <cell r="D2" t="str">
            <v>ŚREDNIE</v>
          </cell>
          <cell r="E2" t="str">
            <v>NIE</v>
          </cell>
          <cell r="H2" t="str">
            <v>PROJEKT PREDEFINIOWANY</v>
          </cell>
          <cell r="M2">
            <v>2</v>
          </cell>
          <cell r="N2">
            <v>2014</v>
          </cell>
          <cell r="O2" t="str">
            <v>jednostki samorządu terytorialnego oraz ich związki</v>
          </cell>
          <cell r="P2" t="str">
            <v>Spółka cywilna</v>
          </cell>
          <cell r="Q2" t="str">
            <v>Oświadczam w imieniu wnioskodawcy, że nie finansuje i nie zamerza finansować projektu z innych dotacji , ale ubiega się równolegle o dofinansowanie z innych dotacji</v>
          </cell>
          <cell r="S2" t="str">
            <v>B. podmioty niepubliczne realizujące zadania publiczne</v>
          </cell>
          <cell r="U2" t="str">
            <v>Pomocy publicznej innej niż pomoc de minimis lub pomoc de minimis w rolnictwie lub rybołóstwie</v>
          </cell>
          <cell r="V2" t="str">
            <v>NIE</v>
          </cell>
        </row>
        <row r="3">
          <cell r="A3" t="str">
            <v>III. PROJEKT W RAMACH FUNDUSZU MAŁYCH GRANTÓW</v>
          </cell>
          <cell r="B3" t="str">
            <v>3.Oszczędzanie energii i promowanie odnawialnych źródeł energii</v>
          </cell>
          <cell r="C3" t="str">
            <v>MAŁO ISTOTNE</v>
          </cell>
          <cell r="D3" t="str">
            <v>NISKIE</v>
          </cell>
          <cell r="H3" t="str">
            <v>PROJEKT W RAMACH FUNDUSZU MAŁYCH GRANTÓW</v>
          </cell>
          <cell r="M3">
            <v>3</v>
          </cell>
          <cell r="N3">
            <v>2015</v>
          </cell>
          <cell r="O3" t="str">
            <v>jednostki budżetowe</v>
          </cell>
          <cell r="P3" t="str">
            <v>Osoba fizyczna prowadząca działalność gospodarczą</v>
          </cell>
          <cell r="Q3" t="str">
            <v>Oświadczam w imieniu wnioskodawcy, że finansuje projekt z innych dotacji</v>
          </cell>
          <cell r="U3" t="str">
            <v>Pytanie nie dotyczy wnioskodawcy, gdyż przynajmniej w jednym z pytań nr 5.1.1 i 5.1.2 nie zakreślono odpowiedzi TAK</v>
          </cell>
          <cell r="V3" t="str">
            <v>NIE DOTYCZY</v>
          </cell>
        </row>
        <row r="4">
          <cell r="B4" t="str">
            <v>4.Fundusz dla Organizacji Pozarządowych</v>
          </cell>
          <cell r="M4">
            <v>4</v>
          </cell>
          <cell r="O4" t="str">
            <v>samorządowe zakłady budżetowe</v>
          </cell>
          <cell r="P4" t="str">
            <v>Stowarzyszenie</v>
          </cell>
          <cell r="Q4" t="str">
            <v>Oświadczam w imieniu wnioskodawcy, że finansuje wniosek nie z dotacji, ale z preferencyjnej pożyczki (niskooprocentowanej lub częściowo umarzanej)</v>
          </cell>
        </row>
        <row r="5">
          <cell r="B5" t="str">
            <v>5.Rozwój miast poprzez wzmocnienie kompetencji jednostek samorządu terytorialnego, dialog społeczny oraz współpracę z przedstawicielami społeczeństwa obywatelskiego </v>
          </cell>
          <cell r="M5">
            <v>5</v>
          </cell>
          <cell r="O5" t="str">
            <v>agencje wykonawcze</v>
          </cell>
          <cell r="P5" t="str">
            <v>Fundacja</v>
          </cell>
        </row>
        <row r="6">
          <cell r="B6" t="str">
            <v>6.Poprawa i lepsze dostosowanie ochrony zdrowia do trendów demograficzno - epidemiologicznych</v>
          </cell>
          <cell r="M6">
            <v>6</v>
          </cell>
          <cell r="O6" t="str">
            <v>instytucje gospodarki budżetowej</v>
          </cell>
          <cell r="P6" t="str">
            <v>Spółdzielnia</v>
          </cell>
        </row>
        <row r="7">
          <cell r="B7" t="str">
            <v>7.Fundusz Stypendialny i Szkoleniowy</v>
          </cell>
          <cell r="M7">
            <v>7</v>
          </cell>
          <cell r="O7" t="str">
            <v>państwowe fundusze celowe</v>
          </cell>
          <cell r="P7" t="str">
            <v>Uczelnia niepubliczna</v>
          </cell>
        </row>
        <row r="8">
          <cell r="B8" t="str">
            <v>8.Konserwacja i rewitalizacja dziedzictwa kulturowego</v>
          </cell>
          <cell r="M8">
            <v>8</v>
          </cell>
          <cell r="O8" t="str">
            <v>Zakład Ubezpieczeń Społecznych i zarządzanie przez niego fundusze oraz Kasa Rolniczego Ubezpieczenia i fundusze zarządzane przez Prezesa Kasy Rolniczego Ubezpieczenia Społecznego</v>
          </cell>
          <cell r="P8" t="str">
            <v>Kościoły i związki wyznaniowe</v>
          </cell>
        </row>
        <row r="9">
          <cell r="B9" t="str">
            <v>9.Promowanie różnorodności kulturowej i artystycznej w ramach europejskiego dziedzictwa kulturowego</v>
          </cell>
          <cell r="M9">
            <v>9</v>
          </cell>
          <cell r="O9" t="str">
            <v>Narodowy Fundusz Zdrowia</v>
          </cell>
          <cell r="P9" t="str">
            <v>Lasy Państwowe</v>
          </cell>
        </row>
        <row r="10">
          <cell r="B10" t="str">
            <v>10.Wsparcie rozwoju i szerokiego stosowania technologii CCS w Polsce</v>
          </cell>
          <cell r="M10">
            <v>10</v>
          </cell>
          <cell r="O10" t="str">
            <v>samodzielne publiczne zakłady opieki zdrowotnej</v>
          </cell>
          <cell r="P10" t="str">
            <v>Inne (wskazać, jakie) - przy wyborze tej pozycji pojawia się pole  opisowe</v>
          </cell>
        </row>
        <row r="11">
          <cell r="B11" t="str">
            <v>11.Polsko - Norweska Współpraca Badawcza</v>
          </cell>
          <cell r="M11">
            <v>11</v>
          </cell>
          <cell r="O11" t="str">
            <v>uczelnie publiczne</v>
          </cell>
        </row>
        <row r="12">
          <cell r="B12" t="str">
            <v>12.Ograniczanie społecznych nierówności w zdrowiu</v>
          </cell>
          <cell r="M12">
            <v>12</v>
          </cell>
          <cell r="O12" t="str">
            <v>Polska Akademia Nauk i tworzone przez nią komórki organizacyjne</v>
          </cell>
          <cell r="P12" t="str">
            <v> </v>
          </cell>
        </row>
        <row r="13">
          <cell r="B13" t="str">
            <v>13.Przeciwdziałanie przemocy w rodzinie i przemocy ze względu na płeć</v>
          </cell>
          <cell r="O13" t="str">
            <v>państwowe i samorządoweinstytucje kultury oraz państwowe instytucje filmowe</v>
          </cell>
        </row>
        <row r="14">
          <cell r="B14" t="str">
            <v>14.Poprawa bezpieczeństwa w obszarze Schengen</v>
          </cell>
          <cell r="O14" t="str">
            <v>inne państwowe lub samorzadowe osoby prawne utworzone na podstawie odebnych ustaw w celu wykonania zadań publicznych, z wyłączeniem przedsiębiorstw, instytutówbadawczych, bankó i spółek prawa handlowego</v>
          </cell>
        </row>
        <row r="15">
          <cell r="B15" t="str">
            <v>15.Budowanie potencjału instytucjonalnego i współpraca w obszarze wymiaru sprawiedliwości</v>
          </cell>
        </row>
        <row r="16">
          <cell r="B16" t="str">
            <v>16.Wsparcie służby więziennej, w tym sankcji pozawięziennych</v>
          </cell>
        </row>
      </sheetData>
      <sheetData sheetId="20">
        <row r="1">
          <cell r="D1" t="str">
            <v>√</v>
          </cell>
        </row>
        <row r="2">
          <cell r="D2"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I34"/>
  <sheetViews>
    <sheetView workbookViewId="0" topLeftCell="A7">
      <selection activeCell="A10" sqref="A10:I10"/>
    </sheetView>
  </sheetViews>
  <sheetFormatPr defaultColWidth="8.796875" defaultRowHeight="14.25"/>
  <sheetData>
    <row r="7" spans="1:9" ht="15.75">
      <c r="A7" s="577" t="s">
        <v>680</v>
      </c>
      <c r="B7" s="577"/>
      <c r="C7" s="577"/>
      <c r="D7" s="577"/>
      <c r="E7" s="577"/>
      <c r="F7" s="577"/>
      <c r="G7" s="577"/>
      <c r="H7" s="577"/>
      <c r="I7" s="577"/>
    </row>
    <row r="8" spans="1:9" ht="15.75">
      <c r="A8" s="129"/>
      <c r="B8" s="129"/>
      <c r="C8" s="129"/>
      <c r="D8" s="129"/>
      <c r="E8" s="129"/>
      <c r="F8" s="129"/>
      <c r="G8" s="129"/>
      <c r="H8" s="129"/>
      <c r="I8" s="129"/>
    </row>
    <row r="10" spans="1:9" s="74" customFormat="1" ht="85.5" customHeight="1">
      <c r="A10" s="578" t="s">
        <v>688</v>
      </c>
      <c r="B10" s="578"/>
      <c r="C10" s="578"/>
      <c r="D10" s="578"/>
      <c r="E10" s="578"/>
      <c r="F10" s="578"/>
      <c r="G10" s="578"/>
      <c r="H10" s="578"/>
      <c r="I10" s="578"/>
    </row>
    <row r="12" spans="1:8" ht="14.25">
      <c r="A12" s="581"/>
      <c r="B12" s="581"/>
      <c r="C12" s="581"/>
      <c r="D12" s="581"/>
      <c r="E12" s="581"/>
      <c r="F12" s="581"/>
      <c r="G12" s="581"/>
      <c r="H12" s="581"/>
    </row>
    <row r="13" spans="1:9" ht="15.75">
      <c r="A13" s="579" t="s">
        <v>215</v>
      </c>
      <c r="B13" s="579"/>
      <c r="C13" s="579"/>
      <c r="D13" s="579"/>
      <c r="E13" s="579"/>
      <c r="F13" s="579"/>
      <c r="G13" s="579"/>
      <c r="H13" s="579"/>
      <c r="I13" s="579"/>
    </row>
    <row r="14" spans="1:8" ht="45" customHeight="1">
      <c r="A14" s="579"/>
      <c r="B14" s="579"/>
      <c r="C14" s="579"/>
      <c r="D14" s="579"/>
      <c r="E14" s="579"/>
      <c r="F14" s="579"/>
      <c r="G14" s="579"/>
      <c r="H14" s="579"/>
    </row>
    <row r="15" spans="1:9" ht="15.75">
      <c r="A15" s="579" t="s">
        <v>216</v>
      </c>
      <c r="B15" s="579"/>
      <c r="C15" s="579"/>
      <c r="D15" s="579"/>
      <c r="E15" s="579"/>
      <c r="F15" s="579"/>
      <c r="G15" s="579"/>
      <c r="H15" s="579"/>
      <c r="I15" s="579"/>
    </row>
    <row r="16" spans="1:9" ht="15" customHeight="1">
      <c r="A16" s="580" t="s">
        <v>217</v>
      </c>
      <c r="B16" s="580"/>
      <c r="C16" s="580"/>
      <c r="D16" s="580"/>
      <c r="E16" s="580"/>
      <c r="F16" s="580"/>
      <c r="G16" s="580"/>
      <c r="H16" s="580"/>
      <c r="I16" s="580"/>
    </row>
    <row r="17" spans="1:8" ht="49.5" customHeight="1">
      <c r="A17" s="579"/>
      <c r="B17" s="579"/>
      <c r="C17" s="579"/>
      <c r="D17" s="579"/>
      <c r="E17" s="579"/>
      <c r="F17" s="579"/>
      <c r="G17" s="579"/>
      <c r="H17" s="579"/>
    </row>
    <row r="18" spans="1:9" ht="15.75">
      <c r="A18" s="579" t="s">
        <v>218</v>
      </c>
      <c r="B18" s="579"/>
      <c r="C18" s="579"/>
      <c r="D18" s="579"/>
      <c r="E18" s="579"/>
      <c r="F18" s="579"/>
      <c r="G18" s="579"/>
      <c r="H18" s="579"/>
      <c r="I18" s="579"/>
    </row>
    <row r="19" spans="1:9" ht="15.75">
      <c r="A19" s="579" t="s">
        <v>219</v>
      </c>
      <c r="B19" s="579"/>
      <c r="C19" s="579"/>
      <c r="D19" s="579"/>
      <c r="E19" s="579"/>
      <c r="F19" s="579"/>
      <c r="G19" s="579"/>
      <c r="H19" s="579"/>
      <c r="I19" s="579"/>
    </row>
    <row r="20" spans="1:8" ht="76.5" customHeight="1">
      <c r="A20" s="579"/>
      <c r="B20" s="579"/>
      <c r="C20" s="579"/>
      <c r="D20" s="579"/>
      <c r="E20" s="579"/>
      <c r="F20" s="579"/>
      <c r="G20" s="579"/>
      <c r="H20" s="579"/>
    </row>
    <row r="21" spans="1:9" ht="15.75">
      <c r="A21" s="579" t="s">
        <v>220</v>
      </c>
      <c r="B21" s="579"/>
      <c r="C21" s="579"/>
      <c r="D21" s="579"/>
      <c r="E21" s="579"/>
      <c r="F21" s="579"/>
      <c r="G21" s="579"/>
      <c r="H21" s="579"/>
      <c r="I21" s="579"/>
    </row>
    <row r="22" spans="1:9" ht="15.75">
      <c r="A22" s="579" t="s">
        <v>679</v>
      </c>
      <c r="B22" s="579"/>
      <c r="C22" s="579"/>
      <c r="D22" s="579"/>
      <c r="E22" s="579"/>
      <c r="F22" s="579"/>
      <c r="G22" s="579"/>
      <c r="H22" s="579"/>
      <c r="I22" s="579"/>
    </row>
    <row r="23" spans="1:8" ht="30.75" customHeight="1">
      <c r="A23" s="579"/>
      <c r="B23" s="579"/>
      <c r="C23" s="579"/>
      <c r="D23" s="579"/>
      <c r="E23" s="579"/>
      <c r="F23" s="579"/>
      <c r="G23" s="579"/>
      <c r="H23" s="579"/>
    </row>
    <row r="24" spans="1:9" ht="15.75">
      <c r="A24" s="582" t="s">
        <v>687</v>
      </c>
      <c r="B24" s="582"/>
      <c r="C24" s="582"/>
      <c r="D24" s="582"/>
      <c r="E24" s="582"/>
      <c r="F24" s="582"/>
      <c r="G24" s="582"/>
      <c r="H24" s="582"/>
      <c r="I24" s="582"/>
    </row>
    <row r="25" spans="1:8" ht="14.25">
      <c r="A25" s="581"/>
      <c r="B25" s="581"/>
      <c r="C25" s="581"/>
      <c r="D25" s="581"/>
      <c r="E25" s="581"/>
      <c r="F25" s="581"/>
      <c r="G25" s="581"/>
      <c r="H25" s="581"/>
    </row>
    <row r="26" spans="1:8" ht="14.25">
      <c r="A26" s="581"/>
      <c r="B26" s="581"/>
      <c r="C26" s="581"/>
      <c r="D26" s="581"/>
      <c r="E26" s="581"/>
      <c r="F26" s="581"/>
      <c r="G26" s="581"/>
      <c r="H26" s="581"/>
    </row>
    <row r="27" spans="1:8" ht="14.25">
      <c r="A27" s="581"/>
      <c r="B27" s="581"/>
      <c r="C27" s="581"/>
      <c r="D27" s="581"/>
      <c r="E27" s="581"/>
      <c r="F27" s="581"/>
      <c r="G27" s="581"/>
      <c r="H27" s="581"/>
    </row>
    <row r="28" spans="1:8" ht="14.25">
      <c r="A28" s="581"/>
      <c r="B28" s="581"/>
      <c r="C28" s="581"/>
      <c r="D28" s="581"/>
      <c r="E28" s="581"/>
      <c r="F28" s="581"/>
      <c r="G28" s="581"/>
      <c r="H28" s="581"/>
    </row>
    <row r="29" spans="1:8" ht="14.25">
      <c r="A29" s="581"/>
      <c r="B29" s="581"/>
      <c r="C29" s="581"/>
      <c r="D29" s="581"/>
      <c r="E29" s="581"/>
      <c r="F29" s="581"/>
      <c r="G29" s="581"/>
      <c r="H29" s="581"/>
    </row>
    <row r="30" spans="1:8" ht="14.25">
      <c r="A30" s="581"/>
      <c r="B30" s="581"/>
      <c r="C30" s="581"/>
      <c r="D30" s="581"/>
      <c r="E30" s="581"/>
      <c r="F30" s="581"/>
      <c r="G30" s="581"/>
      <c r="H30" s="581"/>
    </row>
    <row r="31" spans="1:8" ht="23.25" customHeight="1">
      <c r="A31" s="581"/>
      <c r="B31" s="581"/>
      <c r="C31" s="581"/>
      <c r="D31" s="581"/>
      <c r="E31" s="581"/>
      <c r="F31" s="581"/>
      <c r="G31" s="581"/>
      <c r="H31" s="581"/>
    </row>
    <row r="32" spans="1:9" ht="30.75" customHeight="1">
      <c r="A32" s="583" t="s">
        <v>221</v>
      </c>
      <c r="B32" s="583"/>
      <c r="C32" s="583"/>
      <c r="D32" s="583"/>
      <c r="E32" s="583"/>
      <c r="F32" s="583"/>
      <c r="G32" s="583"/>
      <c r="H32" s="583"/>
      <c r="I32" s="583"/>
    </row>
    <row r="33" spans="1:9" ht="14.25">
      <c r="A33" s="130"/>
      <c r="B33" s="130"/>
      <c r="C33" s="130"/>
      <c r="D33" s="130"/>
      <c r="E33" s="130"/>
      <c r="F33" s="130"/>
      <c r="G33" s="130"/>
      <c r="H33" s="130"/>
      <c r="I33" s="130"/>
    </row>
    <row r="34" spans="1:9" ht="14.25">
      <c r="A34" s="130"/>
      <c r="B34" s="130"/>
      <c r="C34" s="130"/>
      <c r="D34" s="130"/>
      <c r="E34" s="130"/>
      <c r="F34" s="130"/>
      <c r="G34" s="130"/>
      <c r="H34" s="130"/>
      <c r="I34" s="130"/>
    </row>
  </sheetData>
  <sheetProtection/>
  <mergeCells count="23">
    <mergeCell ref="A23:H23"/>
    <mergeCell ref="A25:H25"/>
    <mergeCell ref="A32:I32"/>
    <mergeCell ref="A29:H29"/>
    <mergeCell ref="A30:H30"/>
    <mergeCell ref="A31:H31"/>
    <mergeCell ref="A19:I19"/>
    <mergeCell ref="A17:H17"/>
    <mergeCell ref="A18:I18"/>
    <mergeCell ref="A28:H28"/>
    <mergeCell ref="A24:I24"/>
    <mergeCell ref="A26:H26"/>
    <mergeCell ref="A27:H27"/>
    <mergeCell ref="A20:H20"/>
    <mergeCell ref="A21:I21"/>
    <mergeCell ref="A22:I22"/>
    <mergeCell ref="A7:I7"/>
    <mergeCell ref="A10:I10"/>
    <mergeCell ref="A13:I13"/>
    <mergeCell ref="A15:I15"/>
    <mergeCell ref="A16:I16"/>
    <mergeCell ref="A12:H12"/>
    <mergeCell ref="A14:H14"/>
  </mergeCells>
  <printOptions/>
  <pageMargins left="0.7" right="0.7" top="0.75" bottom="0.75" header="0.3" footer="0.3"/>
  <pageSetup horizontalDpi="600" verticalDpi="600" orientation="portrait" paperSize="9" scale="98" r:id="rId3"/>
  <legacyDrawing r:id="rId2"/>
  <oleObjects>
    <oleObject progId="" shapeId="17330136" r:id="rId1"/>
  </oleObjects>
</worksheet>
</file>

<file path=xl/worksheets/sheet10.xml><?xml version="1.0" encoding="utf-8"?>
<worksheet xmlns="http://schemas.openxmlformats.org/spreadsheetml/2006/main" xmlns:r="http://schemas.openxmlformats.org/officeDocument/2006/relationships">
  <dimension ref="B1:L110"/>
  <sheetViews>
    <sheetView zoomScalePageLayoutView="85" workbookViewId="0" topLeftCell="A88">
      <selection activeCell="A82" sqref="A82:IV82"/>
    </sheetView>
  </sheetViews>
  <sheetFormatPr defaultColWidth="8.796875" defaultRowHeight="14.25"/>
  <cols>
    <col min="1" max="1" width="1" style="170" customWidth="1"/>
    <col min="2" max="2" width="4.19921875" style="170" customWidth="1"/>
    <col min="3" max="3" width="27" style="170" customWidth="1"/>
    <col min="4" max="4" width="15.09765625" style="170" customWidth="1"/>
    <col min="5" max="5" width="14.8984375" style="170" customWidth="1"/>
    <col min="6" max="6" width="12.59765625" style="170" customWidth="1"/>
    <col min="7" max="7" width="10.19921875" style="170" customWidth="1"/>
    <col min="8" max="8" width="11.5" style="170" customWidth="1"/>
    <col min="9" max="9" width="10.59765625" style="170" customWidth="1"/>
    <col min="10" max="10" width="19.3984375" style="170" customWidth="1"/>
    <col min="11" max="16384" width="9" style="170" customWidth="1"/>
  </cols>
  <sheetData>
    <row r="1" spans="2:10" ht="18.75" customHeight="1">
      <c r="B1" s="875"/>
      <c r="C1" s="875"/>
      <c r="D1" s="875"/>
      <c r="E1" s="875"/>
      <c r="F1" s="875"/>
      <c r="G1" s="875"/>
      <c r="H1" s="875"/>
      <c r="I1" s="875"/>
      <c r="J1" s="875"/>
    </row>
    <row r="2" spans="2:11" ht="18.75">
      <c r="B2" s="171"/>
      <c r="C2" s="876" t="s">
        <v>304</v>
      </c>
      <c r="D2" s="876"/>
      <c r="E2" s="876"/>
      <c r="F2" s="876"/>
      <c r="G2" s="876"/>
      <c r="H2" s="876"/>
      <c r="I2" s="876"/>
      <c r="J2" s="876"/>
      <c r="K2" s="172"/>
    </row>
    <row r="3" spans="2:11" ht="4.5" customHeight="1" thickBot="1">
      <c r="B3" s="173"/>
      <c r="C3" s="34"/>
      <c r="D3" s="34"/>
      <c r="E3" s="34"/>
      <c r="F3" s="34"/>
      <c r="G3" s="174"/>
      <c r="H3" s="174"/>
      <c r="K3" s="174"/>
    </row>
    <row r="4" spans="2:11" ht="16.5" thickBot="1">
      <c r="B4" s="175" t="s">
        <v>305</v>
      </c>
      <c r="C4" s="857" t="s">
        <v>306</v>
      </c>
      <c r="D4" s="857"/>
      <c r="E4" s="857"/>
      <c r="F4" s="857"/>
      <c r="G4" s="857"/>
      <c r="H4" s="857"/>
      <c r="I4" s="857"/>
      <c r="J4" s="858"/>
      <c r="K4" s="38"/>
    </row>
    <row r="5" spans="2:10" ht="60">
      <c r="B5" s="877" t="s">
        <v>307</v>
      </c>
      <c r="C5" s="879" t="s">
        <v>308</v>
      </c>
      <c r="D5" s="863"/>
      <c r="E5" s="178" t="s">
        <v>309</v>
      </c>
      <c r="F5" s="179" t="s">
        <v>310</v>
      </c>
      <c r="G5" s="180" t="s">
        <v>311</v>
      </c>
      <c r="H5" s="180" t="s">
        <v>312</v>
      </c>
      <c r="I5" s="181" t="s">
        <v>313</v>
      </c>
      <c r="J5" s="182" t="s">
        <v>314</v>
      </c>
    </row>
    <row r="6" spans="2:10" ht="63.75" thickBot="1">
      <c r="B6" s="878"/>
      <c r="C6" s="880"/>
      <c r="D6" s="864"/>
      <c r="E6" s="184" t="s">
        <v>315</v>
      </c>
      <c r="F6" s="185" t="s">
        <v>316</v>
      </c>
      <c r="G6" s="184" t="s">
        <v>315</v>
      </c>
      <c r="H6" s="184" t="s">
        <v>317</v>
      </c>
      <c r="I6" s="186" t="s">
        <v>318</v>
      </c>
      <c r="J6" s="183" t="s">
        <v>319</v>
      </c>
    </row>
    <row r="7" spans="2:10" ht="15" customHeight="1">
      <c r="B7" s="893" t="s">
        <v>4</v>
      </c>
      <c r="C7" s="894" t="s">
        <v>320</v>
      </c>
      <c r="D7" s="895"/>
      <c r="E7" s="869"/>
      <c r="F7" s="188"/>
      <c r="G7" s="871"/>
      <c r="H7" s="869"/>
      <c r="I7" s="873"/>
      <c r="J7" s="881">
        <f>H7*I7</f>
        <v>0</v>
      </c>
    </row>
    <row r="8" spans="2:10" ht="15" customHeight="1">
      <c r="B8" s="884"/>
      <c r="C8" s="896"/>
      <c r="D8" s="897"/>
      <c r="E8" s="870"/>
      <c r="F8" s="193"/>
      <c r="G8" s="872"/>
      <c r="H8" s="870"/>
      <c r="I8" s="874"/>
      <c r="J8" s="882"/>
    </row>
    <row r="9" spans="2:10" ht="15" customHeight="1">
      <c r="B9" s="883" t="s">
        <v>5</v>
      </c>
      <c r="C9" s="885" t="s">
        <v>321</v>
      </c>
      <c r="D9" s="886"/>
      <c r="E9" s="889"/>
      <c r="F9" s="193"/>
      <c r="G9" s="890"/>
      <c r="H9" s="889"/>
      <c r="I9" s="891"/>
      <c r="J9" s="892">
        <f>H9*I9</f>
        <v>0</v>
      </c>
    </row>
    <row r="10" spans="2:10" ht="15" customHeight="1">
      <c r="B10" s="884"/>
      <c r="C10" s="887"/>
      <c r="D10" s="888"/>
      <c r="E10" s="870"/>
      <c r="F10" s="193"/>
      <c r="G10" s="872"/>
      <c r="H10" s="870"/>
      <c r="I10" s="874"/>
      <c r="J10" s="882"/>
    </row>
    <row r="11" spans="2:10" ht="15" customHeight="1">
      <c r="B11" s="883" t="s">
        <v>7</v>
      </c>
      <c r="C11" s="885" t="s">
        <v>322</v>
      </c>
      <c r="D11" s="886"/>
      <c r="E11" s="889"/>
      <c r="F11" s="193"/>
      <c r="G11" s="890"/>
      <c r="H11" s="889"/>
      <c r="I11" s="891"/>
      <c r="J11" s="892">
        <f>H11*I11</f>
        <v>0</v>
      </c>
    </row>
    <row r="12" spans="2:10" ht="15" customHeight="1">
      <c r="B12" s="884"/>
      <c r="C12" s="887"/>
      <c r="D12" s="888"/>
      <c r="E12" s="870"/>
      <c r="F12" s="193"/>
      <c r="G12" s="872"/>
      <c r="H12" s="870"/>
      <c r="I12" s="874"/>
      <c r="J12" s="882"/>
    </row>
    <row r="13" spans="2:10" ht="15" customHeight="1">
      <c r="B13" s="883" t="s">
        <v>8</v>
      </c>
      <c r="C13" s="898" t="s">
        <v>323</v>
      </c>
      <c r="D13" s="899"/>
      <c r="E13" s="198"/>
      <c r="F13" s="199"/>
      <c r="G13" s="189"/>
      <c r="H13" s="187"/>
      <c r="I13" s="190"/>
      <c r="J13" s="892">
        <f>H13*I13</f>
        <v>0</v>
      </c>
    </row>
    <row r="14" spans="2:10" ht="15" customHeight="1">
      <c r="B14" s="884"/>
      <c r="C14" s="900"/>
      <c r="D14" s="901"/>
      <c r="E14" s="198"/>
      <c r="F14" s="199"/>
      <c r="G14" s="189"/>
      <c r="H14" s="187"/>
      <c r="I14" s="190"/>
      <c r="J14" s="882"/>
    </row>
    <row r="15" spans="2:10" ht="15" customHeight="1">
      <c r="B15" s="883" t="s">
        <v>9</v>
      </c>
      <c r="C15" s="903" t="s">
        <v>324</v>
      </c>
      <c r="D15" s="904"/>
      <c r="E15" s="889"/>
      <c r="F15" s="193"/>
      <c r="G15" s="890"/>
      <c r="H15" s="889"/>
      <c r="I15" s="891"/>
      <c r="J15" s="892">
        <f>H15*I15</f>
        <v>0</v>
      </c>
    </row>
    <row r="16" spans="2:10" ht="15" customHeight="1" thickBot="1">
      <c r="B16" s="902"/>
      <c r="C16" s="905"/>
      <c r="D16" s="906"/>
      <c r="E16" s="869"/>
      <c r="F16" s="200"/>
      <c r="G16" s="871"/>
      <c r="H16" s="869"/>
      <c r="I16" s="873"/>
      <c r="J16" s="907"/>
    </row>
    <row r="17" spans="2:11" ht="16.5" thickBot="1">
      <c r="B17" s="201" t="s">
        <v>325</v>
      </c>
      <c r="C17" s="908" t="s">
        <v>326</v>
      </c>
      <c r="D17" s="908"/>
      <c r="E17" s="908"/>
      <c r="F17" s="908"/>
      <c r="G17" s="908"/>
      <c r="H17" s="202"/>
      <c r="I17" s="203"/>
      <c r="J17" s="204"/>
      <c r="K17" s="205"/>
    </row>
    <row r="18" spans="2:10" ht="33">
      <c r="B18" s="877" t="s">
        <v>327</v>
      </c>
      <c r="C18" s="879" t="s">
        <v>308</v>
      </c>
      <c r="D18" s="909" t="s">
        <v>328</v>
      </c>
      <c r="E18" s="909"/>
      <c r="F18" s="180" t="s">
        <v>329</v>
      </c>
      <c r="G18" s="180" t="s">
        <v>330</v>
      </c>
      <c r="H18" s="180" t="s">
        <v>331</v>
      </c>
      <c r="I18" s="181" t="s">
        <v>313</v>
      </c>
      <c r="J18" s="182" t="s">
        <v>314</v>
      </c>
    </row>
    <row r="19" spans="2:10" ht="35.25" thickBot="1">
      <c r="B19" s="878"/>
      <c r="C19" s="880"/>
      <c r="D19" s="864" t="s">
        <v>332</v>
      </c>
      <c r="E19" s="864"/>
      <c r="F19" s="184" t="s">
        <v>333</v>
      </c>
      <c r="G19" s="184" t="s">
        <v>334</v>
      </c>
      <c r="H19" s="184" t="s">
        <v>317</v>
      </c>
      <c r="I19" s="186" t="s">
        <v>318</v>
      </c>
      <c r="J19" s="183" t="s">
        <v>319</v>
      </c>
    </row>
    <row r="20" spans="2:10" ht="15" customHeight="1">
      <c r="B20" s="910" t="s">
        <v>20</v>
      </c>
      <c r="C20" s="912" t="s">
        <v>335</v>
      </c>
      <c r="D20" s="913"/>
      <c r="E20" s="913"/>
      <c r="F20" s="207"/>
      <c r="G20" s="854"/>
      <c r="H20" s="919"/>
      <c r="I20" s="920"/>
      <c r="J20" s="921">
        <f>H20*I20</f>
        <v>0</v>
      </c>
    </row>
    <row r="21" spans="2:10" ht="15" customHeight="1">
      <c r="B21" s="911"/>
      <c r="C21" s="888"/>
      <c r="D21" s="915"/>
      <c r="E21" s="915"/>
      <c r="F21" s="207"/>
      <c r="G21" s="914"/>
      <c r="H21" s="916"/>
      <c r="I21" s="917"/>
      <c r="J21" s="918"/>
    </row>
    <row r="22" spans="2:10" ht="15" customHeight="1">
      <c r="B22" s="911" t="s">
        <v>5</v>
      </c>
      <c r="C22" s="886" t="s">
        <v>336</v>
      </c>
      <c r="D22" s="915"/>
      <c r="E22" s="915"/>
      <c r="F22" s="213"/>
      <c r="G22" s="914"/>
      <c r="H22" s="916"/>
      <c r="I22" s="917"/>
      <c r="J22" s="918">
        <f>H22*I22</f>
        <v>0</v>
      </c>
    </row>
    <row r="23" spans="2:12" ht="15" customHeight="1">
      <c r="B23" s="911"/>
      <c r="C23" s="888"/>
      <c r="D23" s="915"/>
      <c r="E23" s="915"/>
      <c r="F23" s="207"/>
      <c r="G23" s="914"/>
      <c r="H23" s="916"/>
      <c r="I23" s="917"/>
      <c r="J23" s="918"/>
      <c r="L23" s="214"/>
    </row>
    <row r="24" spans="2:10" ht="15" customHeight="1">
      <c r="B24" s="911" t="s">
        <v>7</v>
      </c>
      <c r="C24" s="886" t="s">
        <v>337</v>
      </c>
      <c r="D24" s="915"/>
      <c r="E24" s="915"/>
      <c r="F24" s="213"/>
      <c r="G24" s="914"/>
      <c r="H24" s="916"/>
      <c r="I24" s="917"/>
      <c r="J24" s="918">
        <f>H24*I24</f>
        <v>0</v>
      </c>
    </row>
    <row r="25" spans="2:10" ht="15" customHeight="1">
      <c r="B25" s="911"/>
      <c r="C25" s="888"/>
      <c r="D25" s="915"/>
      <c r="E25" s="915"/>
      <c r="F25" s="207"/>
      <c r="G25" s="914"/>
      <c r="H25" s="916"/>
      <c r="I25" s="917"/>
      <c r="J25" s="918"/>
    </row>
    <row r="26" spans="2:10" ht="15" customHeight="1">
      <c r="B26" s="911" t="s">
        <v>8</v>
      </c>
      <c r="C26" s="904" t="s">
        <v>324</v>
      </c>
      <c r="D26" s="915"/>
      <c r="E26" s="915"/>
      <c r="F26" s="213"/>
      <c r="G26" s="914"/>
      <c r="H26" s="916"/>
      <c r="I26" s="917"/>
      <c r="J26" s="918">
        <f>H26*I26</f>
        <v>0</v>
      </c>
    </row>
    <row r="27" spans="2:10" ht="15" customHeight="1" thickBot="1">
      <c r="B27" s="929"/>
      <c r="C27" s="934" t="s">
        <v>324</v>
      </c>
      <c r="D27" s="925"/>
      <c r="E27" s="925"/>
      <c r="F27" s="216"/>
      <c r="G27" s="935"/>
      <c r="H27" s="922"/>
      <c r="I27" s="923"/>
      <c r="J27" s="924"/>
    </row>
    <row r="28" spans="2:10" ht="16.5" thickBot="1">
      <c r="B28" s="219" t="s">
        <v>338</v>
      </c>
      <c r="C28" s="926" t="s">
        <v>339</v>
      </c>
      <c r="D28" s="927"/>
      <c r="E28" s="927"/>
      <c r="F28" s="927"/>
      <c r="G28" s="927"/>
      <c r="H28" s="220"/>
      <c r="I28" s="221"/>
      <c r="J28" s="222"/>
    </row>
    <row r="29" spans="2:10" ht="47.25">
      <c r="B29" s="928" t="s">
        <v>327</v>
      </c>
      <c r="C29" s="930" t="s">
        <v>308</v>
      </c>
      <c r="D29" s="930"/>
      <c r="E29" s="931"/>
      <c r="F29" s="177" t="s">
        <v>340</v>
      </c>
      <c r="G29" s="177" t="s">
        <v>341</v>
      </c>
      <c r="H29" s="177" t="s">
        <v>342</v>
      </c>
      <c r="I29" s="225" t="s">
        <v>343</v>
      </c>
      <c r="J29" s="176" t="s">
        <v>314</v>
      </c>
    </row>
    <row r="30" spans="2:10" ht="16.5" thickBot="1">
      <c r="B30" s="929"/>
      <c r="C30" s="932"/>
      <c r="D30" s="932"/>
      <c r="E30" s="933"/>
      <c r="F30" s="184" t="s">
        <v>334</v>
      </c>
      <c r="G30" s="184" t="s">
        <v>334</v>
      </c>
      <c r="H30" s="184" t="s">
        <v>344</v>
      </c>
      <c r="I30" s="186" t="s">
        <v>345</v>
      </c>
      <c r="J30" s="183" t="s">
        <v>319</v>
      </c>
    </row>
    <row r="31" spans="2:10" ht="19.5" customHeight="1">
      <c r="B31" s="206" t="s">
        <v>4</v>
      </c>
      <c r="C31" s="896" t="s">
        <v>346</v>
      </c>
      <c r="D31" s="896"/>
      <c r="E31" s="897"/>
      <c r="F31" s="194"/>
      <c r="G31" s="194"/>
      <c r="H31" s="208"/>
      <c r="I31" s="226"/>
      <c r="J31" s="227"/>
    </row>
    <row r="32" spans="2:10" ht="19.5" customHeight="1">
      <c r="B32" s="210" t="s">
        <v>5</v>
      </c>
      <c r="C32" s="936" t="s">
        <v>347</v>
      </c>
      <c r="D32" s="936"/>
      <c r="E32" s="937"/>
      <c r="F32" s="228"/>
      <c r="G32" s="228"/>
      <c r="H32" s="211"/>
      <c r="I32" s="229"/>
      <c r="J32" s="230"/>
    </row>
    <row r="33" spans="2:10" ht="19.5" customHeight="1">
      <c r="B33" s="231" t="s">
        <v>7</v>
      </c>
      <c r="C33" s="938" t="s">
        <v>676</v>
      </c>
      <c r="D33" s="936"/>
      <c r="E33" s="937"/>
      <c r="F33" s="232"/>
      <c r="G33" s="232"/>
      <c r="H33" s="233"/>
      <c r="I33" s="234"/>
      <c r="J33" s="235"/>
    </row>
    <row r="34" spans="2:10" ht="19.5" customHeight="1" thickBot="1">
      <c r="B34" s="215" t="s">
        <v>8</v>
      </c>
      <c r="C34" s="939" t="s">
        <v>324</v>
      </c>
      <c r="D34" s="939"/>
      <c r="E34" s="940"/>
      <c r="F34" s="236"/>
      <c r="G34" s="236"/>
      <c r="H34" s="217"/>
      <c r="I34" s="237"/>
      <c r="J34" s="238"/>
    </row>
    <row r="35" spans="2:10" ht="16.5" thickBot="1">
      <c r="B35" s="219" t="s">
        <v>348</v>
      </c>
      <c r="C35" s="926" t="s">
        <v>349</v>
      </c>
      <c r="D35" s="927"/>
      <c r="E35" s="927"/>
      <c r="F35" s="927"/>
      <c r="G35" s="927"/>
      <c r="H35" s="220"/>
      <c r="I35" s="221"/>
      <c r="J35" s="222"/>
    </row>
    <row r="36" spans="2:10" ht="31.5">
      <c r="B36" s="877" t="s">
        <v>327</v>
      </c>
      <c r="C36" s="879" t="s">
        <v>308</v>
      </c>
      <c r="D36" s="863"/>
      <c r="E36" s="941" t="s">
        <v>350</v>
      </c>
      <c r="F36" s="930"/>
      <c r="G36" s="930"/>
      <c r="H36" s="931"/>
      <c r="I36" s="225" t="s">
        <v>343</v>
      </c>
      <c r="J36" s="176" t="s">
        <v>314</v>
      </c>
    </row>
    <row r="37" spans="2:10" ht="16.5" thickBot="1">
      <c r="B37" s="878"/>
      <c r="C37" s="880"/>
      <c r="D37" s="864"/>
      <c r="E37" s="942"/>
      <c r="F37" s="932"/>
      <c r="G37" s="932"/>
      <c r="H37" s="933"/>
      <c r="I37" s="186" t="s">
        <v>345</v>
      </c>
      <c r="J37" s="183" t="s">
        <v>319</v>
      </c>
    </row>
    <row r="38" spans="2:10" ht="19.5" customHeight="1">
      <c r="B38" s="191" t="s">
        <v>4</v>
      </c>
      <c r="C38" s="888" t="s">
        <v>351</v>
      </c>
      <c r="D38" s="943"/>
      <c r="E38" s="944"/>
      <c r="F38" s="945"/>
      <c r="G38" s="945"/>
      <c r="H38" s="946"/>
      <c r="I38" s="240"/>
      <c r="J38" s="241"/>
    </row>
    <row r="39" spans="2:10" ht="19.5" customHeight="1">
      <c r="B39" s="242" t="s">
        <v>5</v>
      </c>
      <c r="C39" s="947" t="s">
        <v>352</v>
      </c>
      <c r="D39" s="948"/>
      <c r="E39" s="949"/>
      <c r="F39" s="949"/>
      <c r="G39" s="949"/>
      <c r="H39" s="949"/>
      <c r="I39" s="243"/>
      <c r="J39" s="244"/>
    </row>
    <row r="40" spans="2:10" ht="19.5" customHeight="1">
      <c r="B40" s="883" t="s">
        <v>7</v>
      </c>
      <c r="C40" s="903" t="s">
        <v>324</v>
      </c>
      <c r="D40" s="904"/>
      <c r="E40" s="951" t="s">
        <v>353</v>
      </c>
      <c r="F40" s="952"/>
      <c r="G40" s="952"/>
      <c r="H40" s="952"/>
      <c r="I40" s="952"/>
      <c r="J40" s="955"/>
    </row>
    <row r="41" spans="2:10" ht="19.5" customHeight="1" thickBot="1">
      <c r="B41" s="902"/>
      <c r="C41" s="950"/>
      <c r="D41" s="934"/>
      <c r="E41" s="953"/>
      <c r="F41" s="954"/>
      <c r="G41" s="954"/>
      <c r="H41" s="954"/>
      <c r="I41" s="954"/>
      <c r="J41" s="956"/>
    </row>
    <row r="42" spans="2:10" ht="16.5" thickBot="1">
      <c r="B42" s="219" t="s">
        <v>354</v>
      </c>
      <c r="C42" s="926" t="s">
        <v>355</v>
      </c>
      <c r="D42" s="927"/>
      <c r="E42" s="927"/>
      <c r="F42" s="927"/>
      <c r="G42" s="927"/>
      <c r="H42" s="927"/>
      <c r="I42" s="927"/>
      <c r="J42" s="957"/>
    </row>
    <row r="43" spans="2:10" ht="77.25" customHeight="1">
      <c r="B43" s="928" t="s">
        <v>327</v>
      </c>
      <c r="C43" s="879" t="s">
        <v>308</v>
      </c>
      <c r="D43" s="863"/>
      <c r="E43" s="177" t="s">
        <v>356</v>
      </c>
      <c r="F43" s="177" t="s">
        <v>357</v>
      </c>
      <c r="G43" s="245" t="s">
        <v>358</v>
      </c>
      <c r="H43" s="224" t="s">
        <v>359</v>
      </c>
      <c r="I43" s="958" t="s">
        <v>360</v>
      </c>
      <c r="J43" s="223" t="s">
        <v>314</v>
      </c>
    </row>
    <row r="44" spans="2:10" ht="18.75" customHeight="1" thickBot="1">
      <c r="B44" s="929"/>
      <c r="C44" s="880"/>
      <c r="D44" s="864"/>
      <c r="E44" s="246" t="s">
        <v>101</v>
      </c>
      <c r="F44" s="246" t="s">
        <v>101</v>
      </c>
      <c r="G44" s="247" t="s">
        <v>361</v>
      </c>
      <c r="H44" s="247" t="s">
        <v>334</v>
      </c>
      <c r="I44" s="959"/>
      <c r="J44" s="183" t="s">
        <v>319</v>
      </c>
    </row>
    <row r="45" spans="2:10" ht="19.5" customHeight="1">
      <c r="B45" s="191" t="s">
        <v>4</v>
      </c>
      <c r="C45" s="888" t="s">
        <v>362</v>
      </c>
      <c r="D45" s="943"/>
      <c r="E45" s="209"/>
      <c r="F45" s="209"/>
      <c r="G45" s="192"/>
      <c r="H45" s="209"/>
      <c r="I45" s="248"/>
      <c r="J45" s="227"/>
    </row>
    <row r="46" spans="2:10" ht="15.75">
      <c r="B46" s="242" t="s">
        <v>5</v>
      </c>
      <c r="C46" s="947" t="s">
        <v>363</v>
      </c>
      <c r="D46" s="948"/>
      <c r="E46" s="212"/>
      <c r="F46" s="212"/>
      <c r="G46" s="249"/>
      <c r="H46" s="212"/>
      <c r="I46" s="250"/>
      <c r="J46" s="230"/>
    </row>
    <row r="47" spans="2:10" ht="17.25" customHeight="1">
      <c r="B47" s="242" t="s">
        <v>7</v>
      </c>
      <c r="C47" s="947" t="s">
        <v>364</v>
      </c>
      <c r="D47" s="948"/>
      <c r="E47" s="212"/>
      <c r="F47" s="212"/>
      <c r="G47" s="249"/>
      <c r="H47" s="212"/>
      <c r="I47" s="250"/>
      <c r="J47" s="230"/>
    </row>
    <row r="48" spans="2:10" ht="15.75">
      <c r="B48" s="195" t="s">
        <v>8</v>
      </c>
      <c r="C48" s="886" t="s">
        <v>365</v>
      </c>
      <c r="D48" s="960"/>
      <c r="E48" s="251"/>
      <c r="F48" s="251"/>
      <c r="G48" s="196"/>
      <c r="H48" s="251"/>
      <c r="I48" s="197"/>
      <c r="J48" s="235"/>
    </row>
    <row r="49" spans="2:10" ht="15.75">
      <c r="B49" s="252" t="s">
        <v>22</v>
      </c>
      <c r="C49" s="948" t="s">
        <v>366</v>
      </c>
      <c r="D49" s="948"/>
      <c r="E49" s="251"/>
      <c r="F49" s="251"/>
      <c r="G49" s="196"/>
      <c r="H49" s="251"/>
      <c r="I49" s="197"/>
      <c r="J49" s="235"/>
    </row>
    <row r="50" spans="2:10" ht="15.75">
      <c r="B50" s="253" t="s">
        <v>11</v>
      </c>
      <c r="C50" s="961" t="s">
        <v>367</v>
      </c>
      <c r="D50" s="947"/>
      <c r="E50" s="251"/>
      <c r="F50" s="251"/>
      <c r="G50" s="196"/>
      <c r="H50" s="251"/>
      <c r="I50" s="197"/>
      <c r="J50" s="235"/>
    </row>
    <row r="51" spans="2:10" ht="15.75">
      <c r="B51" s="253" t="s">
        <v>12</v>
      </c>
      <c r="C51" s="961" t="s">
        <v>368</v>
      </c>
      <c r="D51" s="947"/>
      <c r="E51" s="251"/>
      <c r="F51" s="251"/>
      <c r="G51" s="196"/>
      <c r="H51" s="251"/>
      <c r="I51" s="197"/>
      <c r="J51" s="235"/>
    </row>
    <row r="52" spans="2:10" ht="15.75">
      <c r="B52" s="253" t="s">
        <v>13</v>
      </c>
      <c r="C52" s="961" t="s">
        <v>369</v>
      </c>
      <c r="D52" s="947"/>
      <c r="E52" s="251"/>
      <c r="F52" s="251"/>
      <c r="G52" s="196"/>
      <c r="H52" s="251"/>
      <c r="I52" s="197"/>
      <c r="J52" s="235"/>
    </row>
    <row r="53" spans="2:10" ht="16.5" thickBot="1">
      <c r="B53" s="254" t="s">
        <v>14</v>
      </c>
      <c r="C53" s="962" t="s">
        <v>324</v>
      </c>
      <c r="D53" s="962"/>
      <c r="E53" s="218"/>
      <c r="F53" s="218"/>
      <c r="G53" s="256"/>
      <c r="H53" s="218"/>
      <c r="I53" s="257"/>
      <c r="J53" s="238"/>
    </row>
    <row r="54" spans="2:10" ht="99" customHeight="1" thickBot="1">
      <c r="B54" s="963" t="s">
        <v>370</v>
      </c>
      <c r="C54" s="964"/>
      <c r="D54" s="964"/>
      <c r="E54" s="964"/>
      <c r="F54" s="964"/>
      <c r="G54" s="964"/>
      <c r="H54" s="964"/>
      <c r="I54" s="964"/>
      <c r="J54" s="912"/>
    </row>
    <row r="55" spans="2:10" ht="16.5" thickBot="1">
      <c r="B55" s="219" t="s">
        <v>371</v>
      </c>
      <c r="C55" s="926" t="s">
        <v>372</v>
      </c>
      <c r="D55" s="927"/>
      <c r="E55" s="927"/>
      <c r="F55" s="927"/>
      <c r="G55" s="927"/>
      <c r="H55" s="927"/>
      <c r="I55" s="927"/>
      <c r="J55" s="957"/>
    </row>
    <row r="56" spans="2:10" ht="15.75">
      <c r="B56" s="928" t="s">
        <v>327</v>
      </c>
      <c r="C56" s="965" t="s">
        <v>308</v>
      </c>
      <c r="D56" s="861"/>
      <c r="E56" s="861" t="s">
        <v>373</v>
      </c>
      <c r="F56" s="861"/>
      <c r="G56" s="861"/>
      <c r="H56" s="861"/>
      <c r="I56" s="967"/>
      <c r="J56" s="223" t="s">
        <v>314</v>
      </c>
    </row>
    <row r="57" spans="2:10" ht="16.5" thickBot="1">
      <c r="B57" s="929"/>
      <c r="C57" s="966"/>
      <c r="D57" s="862"/>
      <c r="E57" s="862"/>
      <c r="F57" s="862"/>
      <c r="G57" s="862"/>
      <c r="H57" s="862"/>
      <c r="I57" s="968"/>
      <c r="J57" s="183" t="s">
        <v>319</v>
      </c>
    </row>
    <row r="58" spans="2:10" ht="27.75" customHeight="1" thickBot="1">
      <c r="B58" s="258" t="s">
        <v>4</v>
      </c>
      <c r="C58" s="969" t="s">
        <v>374</v>
      </c>
      <c r="D58" s="970"/>
      <c r="E58" s="971"/>
      <c r="F58" s="971"/>
      <c r="G58" s="971"/>
      <c r="H58" s="971"/>
      <c r="I58" s="972"/>
      <c r="J58" s="227"/>
    </row>
    <row r="59" spans="2:10" ht="16.5" thickBot="1">
      <c r="B59" s="259" t="s">
        <v>375</v>
      </c>
      <c r="C59" s="973" t="s">
        <v>376</v>
      </c>
      <c r="D59" s="857"/>
      <c r="E59" s="857"/>
      <c r="F59" s="857"/>
      <c r="G59" s="857"/>
      <c r="H59" s="857"/>
      <c r="I59" s="857"/>
      <c r="J59" s="858"/>
    </row>
    <row r="60" spans="2:10" ht="31.5" customHeight="1">
      <c r="B60" s="928" t="s">
        <v>327</v>
      </c>
      <c r="C60" s="965" t="s">
        <v>308</v>
      </c>
      <c r="D60" s="863" t="s">
        <v>377</v>
      </c>
      <c r="E60" s="863"/>
      <c r="F60" s="974" t="s">
        <v>378</v>
      </c>
      <c r="G60" s="879"/>
      <c r="H60" s="974" t="s">
        <v>379</v>
      </c>
      <c r="I60" s="975"/>
      <c r="J60" s="223" t="s">
        <v>314</v>
      </c>
    </row>
    <row r="61" spans="2:10" ht="19.5" thickBot="1">
      <c r="B61" s="929"/>
      <c r="C61" s="966"/>
      <c r="D61" s="976" t="s">
        <v>380</v>
      </c>
      <c r="E61" s="976"/>
      <c r="F61" s="968" t="s">
        <v>361</v>
      </c>
      <c r="G61" s="966"/>
      <c r="H61" s="977" t="s">
        <v>361</v>
      </c>
      <c r="I61" s="978"/>
      <c r="J61" s="183" t="s">
        <v>319</v>
      </c>
    </row>
    <row r="62" spans="2:10" ht="30.75" customHeight="1">
      <c r="B62" s="258" t="s">
        <v>4</v>
      </c>
      <c r="C62" s="260" t="s">
        <v>660</v>
      </c>
      <c r="D62" s="855"/>
      <c r="E62" s="979"/>
      <c r="F62" s="855"/>
      <c r="G62" s="979"/>
      <c r="H62" s="855"/>
      <c r="I62" s="980"/>
      <c r="J62" s="227"/>
    </row>
    <row r="63" spans="2:10" ht="31.5" customHeight="1">
      <c r="B63" s="262" t="s">
        <v>5</v>
      </c>
      <c r="C63" s="263" t="s">
        <v>659</v>
      </c>
      <c r="D63" s="981"/>
      <c r="E63" s="982"/>
      <c r="F63" s="983"/>
      <c r="G63" s="984"/>
      <c r="H63" s="983"/>
      <c r="I63" s="985"/>
      <c r="J63" s="230"/>
    </row>
    <row r="64" spans="2:10" ht="31.5" customHeight="1">
      <c r="B64" s="262" t="s">
        <v>7</v>
      </c>
      <c r="C64" s="263" t="s">
        <v>661</v>
      </c>
      <c r="D64" s="981"/>
      <c r="E64" s="982"/>
      <c r="F64" s="983"/>
      <c r="G64" s="984"/>
      <c r="H64" s="983"/>
      <c r="I64" s="985"/>
      <c r="J64" s="230"/>
    </row>
    <row r="65" spans="2:10" ht="16.5" thickBot="1">
      <c r="B65" s="264" t="s">
        <v>8</v>
      </c>
      <c r="C65" s="265" t="s">
        <v>324</v>
      </c>
      <c r="D65" s="986"/>
      <c r="E65" s="987"/>
      <c r="F65" s="986"/>
      <c r="G65" s="987"/>
      <c r="H65" s="986"/>
      <c r="I65" s="988"/>
      <c r="J65" s="238"/>
    </row>
    <row r="66" spans="2:10" ht="16.5" thickBot="1">
      <c r="B66" s="259" t="s">
        <v>381</v>
      </c>
      <c r="C66" s="973" t="s">
        <v>382</v>
      </c>
      <c r="D66" s="857"/>
      <c r="E66" s="857"/>
      <c r="F66" s="857"/>
      <c r="G66" s="857"/>
      <c r="H66" s="857"/>
      <c r="I66" s="857"/>
      <c r="J66" s="858"/>
    </row>
    <row r="67" spans="2:10" ht="15.75">
      <c r="B67" s="928" t="s">
        <v>327</v>
      </c>
      <c r="C67" s="965" t="s">
        <v>308</v>
      </c>
      <c r="D67" s="177" t="s">
        <v>383</v>
      </c>
      <c r="E67" s="177" t="s">
        <v>384</v>
      </c>
      <c r="F67" s="863" t="s">
        <v>385</v>
      </c>
      <c r="G67" s="863"/>
      <c r="H67" s="863" t="s">
        <v>385</v>
      </c>
      <c r="I67" s="974"/>
      <c r="J67" s="223" t="s">
        <v>314</v>
      </c>
    </row>
    <row r="68" spans="2:10" ht="16.5" thickBot="1">
      <c r="B68" s="929"/>
      <c r="C68" s="966"/>
      <c r="D68" s="246" t="s">
        <v>344</v>
      </c>
      <c r="E68" s="246" t="s">
        <v>345</v>
      </c>
      <c r="F68" s="862" t="s">
        <v>386</v>
      </c>
      <c r="G68" s="862"/>
      <c r="H68" s="862" t="s">
        <v>361</v>
      </c>
      <c r="I68" s="968"/>
      <c r="J68" s="183" t="s">
        <v>319</v>
      </c>
    </row>
    <row r="69" spans="2:10" ht="15.75">
      <c r="B69" s="258" t="s">
        <v>4</v>
      </c>
      <c r="C69" s="266" t="s">
        <v>387</v>
      </c>
      <c r="D69" s="208"/>
      <c r="E69" s="208"/>
      <c r="F69" s="854"/>
      <c r="G69" s="854"/>
      <c r="H69" s="854"/>
      <c r="I69" s="855"/>
      <c r="J69" s="227"/>
    </row>
    <row r="70" spans="2:10" ht="15.75">
      <c r="B70" s="262" t="s">
        <v>5</v>
      </c>
      <c r="C70" s="267" t="s">
        <v>388</v>
      </c>
      <c r="D70" s="211"/>
      <c r="E70" s="211"/>
      <c r="F70" s="914"/>
      <c r="G70" s="914"/>
      <c r="H70" s="914"/>
      <c r="I70" s="981"/>
      <c r="J70" s="230"/>
    </row>
    <row r="71" spans="2:10" ht="16.5" thickBot="1">
      <c r="B71" s="215" t="s">
        <v>7</v>
      </c>
      <c r="C71" s="265" t="s">
        <v>324</v>
      </c>
      <c r="D71" s="217"/>
      <c r="E71" s="217"/>
      <c r="F71" s="935"/>
      <c r="G71" s="935"/>
      <c r="H71" s="935"/>
      <c r="I71" s="986"/>
      <c r="J71" s="238"/>
    </row>
    <row r="72" spans="2:10" ht="16.5" thickBot="1">
      <c r="B72" s="259" t="s">
        <v>389</v>
      </c>
      <c r="C72" s="973" t="s">
        <v>390</v>
      </c>
      <c r="D72" s="857"/>
      <c r="E72" s="857"/>
      <c r="F72" s="857"/>
      <c r="G72" s="857"/>
      <c r="H72" s="857"/>
      <c r="I72" s="857"/>
      <c r="J72" s="858"/>
    </row>
    <row r="73" spans="2:10" ht="31.5" customHeight="1">
      <c r="B73" s="928" t="s">
        <v>327</v>
      </c>
      <c r="C73" s="965" t="s">
        <v>308</v>
      </c>
      <c r="D73" s="177" t="s">
        <v>391</v>
      </c>
      <c r="E73" s="989" t="s">
        <v>392</v>
      </c>
      <c r="F73" s="865" t="s">
        <v>393</v>
      </c>
      <c r="G73" s="865"/>
      <c r="H73" s="865" t="s">
        <v>394</v>
      </c>
      <c r="I73" s="866"/>
      <c r="J73" s="223" t="s">
        <v>314</v>
      </c>
    </row>
    <row r="74" spans="2:10" ht="16.5" thickBot="1">
      <c r="B74" s="929"/>
      <c r="C74" s="966"/>
      <c r="D74" s="246" t="s">
        <v>334</v>
      </c>
      <c r="E74" s="990"/>
      <c r="F74" s="867" t="s">
        <v>101</v>
      </c>
      <c r="G74" s="867"/>
      <c r="H74" s="867" t="s">
        <v>101</v>
      </c>
      <c r="I74" s="868"/>
      <c r="J74" s="183" t="s">
        <v>319</v>
      </c>
    </row>
    <row r="75" spans="2:10" ht="15.75">
      <c r="B75" s="258" t="s">
        <v>4</v>
      </c>
      <c r="C75" s="266" t="s">
        <v>395</v>
      </c>
      <c r="D75" s="208"/>
      <c r="E75" s="268"/>
      <c r="F75" s="991"/>
      <c r="G75" s="991"/>
      <c r="H75" s="991"/>
      <c r="I75" s="992"/>
      <c r="J75" s="227"/>
    </row>
    <row r="76" spans="2:10" ht="15.75">
      <c r="B76" s="262" t="s">
        <v>5</v>
      </c>
      <c r="C76" s="267" t="s">
        <v>396</v>
      </c>
      <c r="D76" s="211"/>
      <c r="E76" s="211"/>
      <c r="F76" s="993"/>
      <c r="G76" s="993"/>
      <c r="H76" s="993"/>
      <c r="I76" s="994"/>
      <c r="J76" s="230"/>
    </row>
    <row r="77" spans="2:10" ht="16.5" thickBot="1">
      <c r="B77" s="215" t="s">
        <v>7</v>
      </c>
      <c r="C77" s="265" t="s">
        <v>324</v>
      </c>
      <c r="D77" s="217"/>
      <c r="E77" s="217"/>
      <c r="F77" s="995"/>
      <c r="G77" s="995"/>
      <c r="H77" s="995"/>
      <c r="I77" s="996"/>
      <c r="J77" s="238"/>
    </row>
    <row r="78" spans="2:10" ht="16.5" thickBot="1">
      <c r="B78" s="175" t="s">
        <v>397</v>
      </c>
      <c r="C78" s="856" t="s">
        <v>398</v>
      </c>
      <c r="D78" s="857"/>
      <c r="E78" s="857"/>
      <c r="F78" s="857"/>
      <c r="G78" s="857"/>
      <c r="H78" s="857"/>
      <c r="I78" s="857"/>
      <c r="J78" s="858"/>
    </row>
    <row r="79" spans="2:10" ht="52.5" customHeight="1">
      <c r="B79" s="859" t="s">
        <v>327</v>
      </c>
      <c r="C79" s="861" t="s">
        <v>308</v>
      </c>
      <c r="D79" s="177" t="s">
        <v>399</v>
      </c>
      <c r="E79" s="863" t="s">
        <v>400</v>
      </c>
      <c r="F79" s="865" t="s">
        <v>393</v>
      </c>
      <c r="G79" s="865"/>
      <c r="H79" s="865" t="s">
        <v>394</v>
      </c>
      <c r="I79" s="866"/>
      <c r="J79" s="223" t="s">
        <v>314</v>
      </c>
    </row>
    <row r="80" spans="2:10" ht="16.5" thickBot="1">
      <c r="B80" s="860"/>
      <c r="C80" s="862"/>
      <c r="D80" s="246" t="s">
        <v>334</v>
      </c>
      <c r="E80" s="864"/>
      <c r="F80" s="867" t="s">
        <v>101</v>
      </c>
      <c r="G80" s="867"/>
      <c r="H80" s="867" t="s">
        <v>101</v>
      </c>
      <c r="I80" s="868"/>
      <c r="J80" s="183" t="s">
        <v>319</v>
      </c>
    </row>
    <row r="81" spans="2:10" ht="31.5">
      <c r="B81" s="269" t="s">
        <v>4</v>
      </c>
      <c r="C81" s="239" t="s">
        <v>401</v>
      </c>
      <c r="D81" s="261"/>
      <c r="E81" s="208"/>
      <c r="F81" s="854"/>
      <c r="G81" s="854"/>
      <c r="H81" s="854"/>
      <c r="I81" s="855"/>
      <c r="J81" s="227"/>
    </row>
    <row r="82" spans="2:10" ht="23.25" customHeight="1">
      <c r="B82" s="270" t="s">
        <v>5</v>
      </c>
      <c r="C82" s="239" t="s">
        <v>402</v>
      </c>
      <c r="D82" s="211"/>
      <c r="E82" s="211"/>
      <c r="F82" s="914"/>
      <c r="G82" s="914"/>
      <c r="H82" s="914"/>
      <c r="I82" s="981"/>
      <c r="J82" s="230"/>
    </row>
    <row r="83" spans="2:10" ht="16.5" thickBot="1">
      <c r="B83" s="271" t="s">
        <v>7</v>
      </c>
      <c r="C83" s="255" t="s">
        <v>324</v>
      </c>
      <c r="D83" s="217"/>
      <c r="E83" s="217"/>
      <c r="F83" s="935"/>
      <c r="G83" s="935"/>
      <c r="H83" s="935"/>
      <c r="I83" s="986"/>
      <c r="J83" s="238"/>
    </row>
    <row r="84" spans="2:10" ht="16.5" thickBot="1">
      <c r="B84" s="175" t="s">
        <v>403</v>
      </c>
      <c r="C84" s="856" t="s">
        <v>667</v>
      </c>
      <c r="D84" s="857"/>
      <c r="E84" s="857"/>
      <c r="F84" s="857"/>
      <c r="G84" s="857"/>
      <c r="H84" s="857"/>
      <c r="I84" s="857"/>
      <c r="J84" s="858"/>
    </row>
    <row r="85" spans="2:10" ht="52.5" customHeight="1">
      <c r="B85" s="859" t="s">
        <v>327</v>
      </c>
      <c r="C85" s="861" t="s">
        <v>308</v>
      </c>
      <c r="D85" s="177" t="s">
        <v>669</v>
      </c>
      <c r="E85" s="863" t="s">
        <v>670</v>
      </c>
      <c r="F85" s="865" t="s">
        <v>393</v>
      </c>
      <c r="G85" s="865"/>
      <c r="H85" s="865" t="s">
        <v>394</v>
      </c>
      <c r="I85" s="866"/>
      <c r="J85" s="223" t="s">
        <v>314</v>
      </c>
    </row>
    <row r="86" spans="2:10" ht="16.5" thickBot="1">
      <c r="B86" s="860"/>
      <c r="C86" s="862"/>
      <c r="D86" s="246" t="s">
        <v>334</v>
      </c>
      <c r="E86" s="864"/>
      <c r="F86" s="867" t="s">
        <v>101</v>
      </c>
      <c r="G86" s="867"/>
      <c r="H86" s="867" t="s">
        <v>101</v>
      </c>
      <c r="I86" s="868"/>
      <c r="J86" s="183" t="s">
        <v>319</v>
      </c>
    </row>
    <row r="87" spans="2:10" ht="31.5">
      <c r="B87" s="269" t="s">
        <v>4</v>
      </c>
      <c r="C87" s="239" t="s">
        <v>668</v>
      </c>
      <c r="D87" s="261"/>
      <c r="E87" s="208"/>
      <c r="F87" s="854"/>
      <c r="G87" s="854"/>
      <c r="H87" s="854"/>
      <c r="I87" s="855"/>
      <c r="J87" s="227"/>
    </row>
    <row r="88" spans="2:6" ht="15.75" thickBot="1">
      <c r="B88" s="321" t="s">
        <v>404</v>
      </c>
      <c r="C88" s="999" t="s">
        <v>492</v>
      </c>
      <c r="D88" s="1000"/>
      <c r="E88" s="1000"/>
      <c r="F88" s="1001"/>
    </row>
    <row r="89" spans="2:11" ht="18" customHeight="1" thickBot="1">
      <c r="B89" s="293" t="s">
        <v>4</v>
      </c>
      <c r="C89" s="1002" t="s">
        <v>486</v>
      </c>
      <c r="D89" s="1003" t="s">
        <v>407</v>
      </c>
      <c r="E89" s="332" t="s">
        <v>334</v>
      </c>
      <c r="F89" s="333"/>
      <c r="G89" s="274"/>
      <c r="H89" s="274"/>
      <c r="I89" s="272"/>
      <c r="J89" s="272"/>
      <c r="K89" s="172"/>
    </row>
    <row r="90" spans="2:11" ht="18" customHeight="1">
      <c r="B90" s="293" t="s">
        <v>5</v>
      </c>
      <c r="C90" s="1002" t="s">
        <v>493</v>
      </c>
      <c r="D90" s="1003" t="s">
        <v>407</v>
      </c>
      <c r="E90" s="332" t="s">
        <v>334</v>
      </c>
      <c r="F90" s="333"/>
      <c r="G90" s="274"/>
      <c r="H90" s="274"/>
      <c r="I90" s="272"/>
      <c r="J90" s="272"/>
      <c r="K90" s="172"/>
    </row>
    <row r="91" spans="2:6" ht="15.75" thickBot="1">
      <c r="B91" s="321" t="s">
        <v>408</v>
      </c>
      <c r="C91" s="1007" t="s">
        <v>495</v>
      </c>
      <c r="D91" s="1007"/>
      <c r="E91" s="1007"/>
      <c r="F91" s="1007"/>
    </row>
    <row r="92" spans="2:11" ht="18" customHeight="1" thickBot="1">
      <c r="B92" s="293" t="s">
        <v>4</v>
      </c>
      <c r="C92" s="1002" t="s">
        <v>486</v>
      </c>
      <c r="D92" s="1003" t="s">
        <v>407</v>
      </c>
      <c r="E92" s="332" t="s">
        <v>334</v>
      </c>
      <c r="F92" s="333"/>
      <c r="G92" s="274"/>
      <c r="H92" s="274"/>
      <c r="I92" s="272"/>
      <c r="J92" s="272"/>
      <c r="K92" s="172"/>
    </row>
    <row r="93" spans="2:11" ht="18" customHeight="1" thickBot="1">
      <c r="B93" s="293" t="s">
        <v>5</v>
      </c>
      <c r="C93" s="1002" t="s">
        <v>496</v>
      </c>
      <c r="D93" s="1003" t="s">
        <v>407</v>
      </c>
      <c r="E93" s="332" t="s">
        <v>497</v>
      </c>
      <c r="F93" s="333"/>
      <c r="G93" s="274"/>
      <c r="H93" s="274"/>
      <c r="I93" s="272"/>
      <c r="J93" s="272"/>
      <c r="K93" s="172"/>
    </row>
    <row r="94" spans="2:10" ht="15.75" customHeight="1" thickBot="1">
      <c r="B94" s="275"/>
      <c r="C94" s="276"/>
      <c r="D94" s="277"/>
      <c r="E94" s="278"/>
      <c r="F94" s="279">
        <f>D94-E94</f>
        <v>0</v>
      </c>
      <c r="G94" s="272"/>
      <c r="H94" s="272"/>
      <c r="I94" s="272"/>
      <c r="J94" s="272"/>
    </row>
    <row r="95" spans="2:11" ht="39" customHeight="1">
      <c r="B95" s="997" t="s">
        <v>5</v>
      </c>
      <c r="C95" s="998" t="s">
        <v>406</v>
      </c>
      <c r="D95" s="280" t="s">
        <v>626</v>
      </c>
      <c r="E95" s="280" t="s">
        <v>627</v>
      </c>
      <c r="F95" s="281" t="s">
        <v>405</v>
      </c>
      <c r="G95" s="274"/>
      <c r="H95" s="274"/>
      <c r="I95" s="272"/>
      <c r="J95" s="272"/>
      <c r="K95" s="172"/>
    </row>
    <row r="96" spans="2:11" ht="16.5" thickBot="1">
      <c r="B96" s="997"/>
      <c r="C96" s="998"/>
      <c r="D96" s="282" t="s">
        <v>407</v>
      </c>
      <c r="E96" s="282" t="s">
        <v>407</v>
      </c>
      <c r="F96" s="283" t="s">
        <v>407</v>
      </c>
      <c r="G96" s="274"/>
      <c r="H96" s="274"/>
      <c r="I96" s="272"/>
      <c r="J96" s="272"/>
      <c r="K96" s="172"/>
    </row>
    <row r="97" spans="2:10" ht="16.5" thickBot="1">
      <c r="B97" s="284"/>
      <c r="C97" s="285"/>
      <c r="D97" s="286"/>
      <c r="E97" s="287"/>
      <c r="F97" s="288">
        <f>D97-E97</f>
        <v>0</v>
      </c>
      <c r="G97" s="272"/>
      <c r="H97" s="272"/>
      <c r="I97" s="272"/>
      <c r="J97" s="272"/>
    </row>
    <row r="98" spans="2:10" ht="12" customHeight="1" thickBot="1">
      <c r="B98" s="272"/>
      <c r="C98" s="272"/>
      <c r="D98" s="289"/>
      <c r="E98" s="289"/>
      <c r="F98" s="289"/>
      <c r="G98" s="272"/>
      <c r="H98" s="272"/>
      <c r="I98" s="272"/>
      <c r="J98" s="272"/>
    </row>
    <row r="99" spans="2:11" ht="16.5" thickBot="1">
      <c r="B99" s="290" t="s">
        <v>491</v>
      </c>
      <c r="C99" s="1004" t="s">
        <v>409</v>
      </c>
      <c r="D99" s="1005"/>
      <c r="E99" s="1006"/>
      <c r="F99" s="291"/>
      <c r="G99" s="292"/>
      <c r="H99" s="292"/>
      <c r="I99" s="272"/>
      <c r="J99" s="272"/>
      <c r="K99" s="73"/>
    </row>
    <row r="100" spans="2:11" ht="31.5">
      <c r="B100" s="293" t="s">
        <v>4</v>
      </c>
      <c r="C100" s="294" t="s">
        <v>410</v>
      </c>
      <c r="D100" s="295" t="s">
        <v>407</v>
      </c>
      <c r="E100" s="296"/>
      <c r="F100" s="272"/>
      <c r="G100" s="274"/>
      <c r="H100" s="274"/>
      <c r="I100" s="272"/>
      <c r="J100" s="272"/>
      <c r="K100" s="172"/>
    </row>
    <row r="101" spans="2:8" ht="31.5">
      <c r="B101" s="273" t="s">
        <v>5</v>
      </c>
      <c r="C101" s="297" t="s">
        <v>411</v>
      </c>
      <c r="D101" s="298" t="s">
        <v>407</v>
      </c>
      <c r="E101" s="299"/>
      <c r="F101" s="272"/>
      <c r="G101" s="274"/>
      <c r="H101" s="274"/>
    </row>
    <row r="102" spans="2:8" ht="31.5">
      <c r="B102" s="273" t="s">
        <v>7</v>
      </c>
      <c r="C102" s="300" t="s">
        <v>412</v>
      </c>
      <c r="D102" s="298" t="str">
        <f>D100</f>
        <v>MWh/rok</v>
      </c>
      <c r="E102" s="299"/>
      <c r="F102" s="272"/>
      <c r="G102" s="274"/>
      <c r="H102" s="274"/>
    </row>
    <row r="103" spans="2:8" ht="32.25" thickBot="1">
      <c r="B103" s="301" t="s">
        <v>8</v>
      </c>
      <c r="C103" s="302" t="s">
        <v>413</v>
      </c>
      <c r="D103" s="303" t="s">
        <v>407</v>
      </c>
      <c r="E103" s="304"/>
      <c r="F103" s="272"/>
      <c r="G103" s="274"/>
      <c r="H103" s="274"/>
    </row>
    <row r="104" spans="2:10" ht="15">
      <c r="B104" s="171"/>
      <c r="G104" s="172"/>
      <c r="H104" s="307" t="s">
        <v>89</v>
      </c>
      <c r="I104" s="307"/>
      <c r="J104" s="307"/>
    </row>
    <row r="105" spans="3:10" ht="15">
      <c r="C105" s="305" t="s">
        <v>19</v>
      </c>
      <c r="D105" s="306"/>
      <c r="E105" s="36"/>
      <c r="H105" s="700"/>
      <c r="I105" s="701"/>
      <c r="J105" s="702"/>
    </row>
    <row r="106" spans="3:10" ht="15">
      <c r="C106" s="308" t="s">
        <v>87</v>
      </c>
      <c r="D106" s="33"/>
      <c r="E106" s="36"/>
      <c r="H106" s="703"/>
      <c r="I106" s="704"/>
      <c r="J106" s="705"/>
    </row>
    <row r="107" spans="3:10" ht="15">
      <c r="C107" s="168">
        <v>0</v>
      </c>
      <c r="D107" s="33"/>
      <c r="E107" s="36"/>
      <c r="H107" s="703"/>
      <c r="I107" s="704"/>
      <c r="J107" s="705"/>
    </row>
    <row r="108" spans="4:10" ht="18" customHeight="1">
      <c r="D108" s="33"/>
      <c r="E108" s="36"/>
      <c r="H108" s="706"/>
      <c r="I108" s="707"/>
      <c r="J108" s="708"/>
    </row>
    <row r="109" spans="4:10" ht="15">
      <c r="D109" s="33"/>
      <c r="E109" s="36"/>
      <c r="H109" s="31" t="s">
        <v>88</v>
      </c>
      <c r="I109" s="169">
        <v>0</v>
      </c>
      <c r="J109" s="35"/>
    </row>
    <row r="110" spans="3:5" ht="15.75">
      <c r="C110" s="309" t="s">
        <v>414</v>
      </c>
      <c r="E110" s="36"/>
    </row>
  </sheetData>
  <sheetProtection/>
  <mergeCells count="194">
    <mergeCell ref="C90:D90"/>
    <mergeCell ref="C92:D92"/>
    <mergeCell ref="C93:D93"/>
    <mergeCell ref="H105:J108"/>
    <mergeCell ref="C99:E99"/>
    <mergeCell ref="C91:F91"/>
    <mergeCell ref="B95:B96"/>
    <mergeCell ref="C95:C96"/>
    <mergeCell ref="F81:G81"/>
    <mergeCell ref="H81:I81"/>
    <mergeCell ref="F82:G82"/>
    <mergeCell ref="H82:I82"/>
    <mergeCell ref="F83:G83"/>
    <mergeCell ref="H83:I83"/>
    <mergeCell ref="C88:F88"/>
    <mergeCell ref="C89:D89"/>
    <mergeCell ref="C78:J78"/>
    <mergeCell ref="B79:B80"/>
    <mergeCell ref="C79:C80"/>
    <mergeCell ref="E79:E80"/>
    <mergeCell ref="F79:G79"/>
    <mergeCell ref="H79:I79"/>
    <mergeCell ref="F80:G80"/>
    <mergeCell ref="H80:I80"/>
    <mergeCell ref="F75:G75"/>
    <mergeCell ref="H75:I75"/>
    <mergeCell ref="F76:G76"/>
    <mergeCell ref="H76:I76"/>
    <mergeCell ref="F77:G77"/>
    <mergeCell ref="H77:I77"/>
    <mergeCell ref="C72:J72"/>
    <mergeCell ref="B73:B74"/>
    <mergeCell ref="C73:C74"/>
    <mergeCell ref="E73:E74"/>
    <mergeCell ref="F73:G73"/>
    <mergeCell ref="H73:I73"/>
    <mergeCell ref="F74:G74"/>
    <mergeCell ref="H74:I74"/>
    <mergeCell ref="F69:G69"/>
    <mergeCell ref="H69:I69"/>
    <mergeCell ref="F70:G70"/>
    <mergeCell ref="H70:I70"/>
    <mergeCell ref="F71:G71"/>
    <mergeCell ref="H71:I71"/>
    <mergeCell ref="C66:J66"/>
    <mergeCell ref="B67:B68"/>
    <mergeCell ref="C67:C68"/>
    <mergeCell ref="F67:G67"/>
    <mergeCell ref="H67:I67"/>
    <mergeCell ref="F68:G68"/>
    <mergeCell ref="H68:I68"/>
    <mergeCell ref="D64:E64"/>
    <mergeCell ref="F64:G64"/>
    <mergeCell ref="H64:I64"/>
    <mergeCell ref="D65:E65"/>
    <mergeCell ref="F65:G65"/>
    <mergeCell ref="H65:I65"/>
    <mergeCell ref="H61:I61"/>
    <mergeCell ref="D62:E62"/>
    <mergeCell ref="F62:G62"/>
    <mergeCell ref="H62:I62"/>
    <mergeCell ref="D63:E63"/>
    <mergeCell ref="F63:G63"/>
    <mergeCell ref="H63:I63"/>
    <mergeCell ref="C58:D58"/>
    <mergeCell ref="E58:I58"/>
    <mergeCell ref="C59:J59"/>
    <mergeCell ref="B60:B61"/>
    <mergeCell ref="C60:C61"/>
    <mergeCell ref="D60:E60"/>
    <mergeCell ref="F60:G60"/>
    <mergeCell ref="H60:I60"/>
    <mergeCell ref="D61:E61"/>
    <mergeCell ref="F61:G61"/>
    <mergeCell ref="C52:D52"/>
    <mergeCell ref="C53:D53"/>
    <mergeCell ref="B54:J54"/>
    <mergeCell ref="C55:J55"/>
    <mergeCell ref="B56:B57"/>
    <mergeCell ref="C56:D57"/>
    <mergeCell ref="E56:I57"/>
    <mergeCell ref="C46:D46"/>
    <mergeCell ref="C47:D47"/>
    <mergeCell ref="C48:D48"/>
    <mergeCell ref="C49:D49"/>
    <mergeCell ref="C50:D50"/>
    <mergeCell ref="C51:D51"/>
    <mergeCell ref="J40:J41"/>
    <mergeCell ref="C42:J42"/>
    <mergeCell ref="B43:B44"/>
    <mergeCell ref="C43:D44"/>
    <mergeCell ref="I43:I44"/>
    <mergeCell ref="C45:D45"/>
    <mergeCell ref="C38:D38"/>
    <mergeCell ref="E38:H38"/>
    <mergeCell ref="C39:D39"/>
    <mergeCell ref="E39:H39"/>
    <mergeCell ref="B40:B41"/>
    <mergeCell ref="C40:D41"/>
    <mergeCell ref="E40:I41"/>
    <mergeCell ref="C32:E32"/>
    <mergeCell ref="C33:E33"/>
    <mergeCell ref="C34:E34"/>
    <mergeCell ref="C35:G35"/>
    <mergeCell ref="B36:B37"/>
    <mergeCell ref="C36:D37"/>
    <mergeCell ref="E36:H37"/>
    <mergeCell ref="J26:J27"/>
    <mergeCell ref="D27:E27"/>
    <mergeCell ref="C28:G28"/>
    <mergeCell ref="B29:B30"/>
    <mergeCell ref="C29:E30"/>
    <mergeCell ref="C31:E31"/>
    <mergeCell ref="B26:B27"/>
    <mergeCell ref="C26:C27"/>
    <mergeCell ref="D26:E26"/>
    <mergeCell ref="G26:G27"/>
    <mergeCell ref="H26:H27"/>
    <mergeCell ref="I26:I27"/>
    <mergeCell ref="J22:J23"/>
    <mergeCell ref="D23:E23"/>
    <mergeCell ref="B24:B25"/>
    <mergeCell ref="C24:C25"/>
    <mergeCell ref="D24:E24"/>
    <mergeCell ref="G24:G25"/>
    <mergeCell ref="H24:H25"/>
    <mergeCell ref="I24:I25"/>
    <mergeCell ref="J24:J25"/>
    <mergeCell ref="D25:E25"/>
    <mergeCell ref="H20:H21"/>
    <mergeCell ref="I20:I21"/>
    <mergeCell ref="J20:J21"/>
    <mergeCell ref="D21:E21"/>
    <mergeCell ref="B22:B23"/>
    <mergeCell ref="C22:C23"/>
    <mergeCell ref="D22:E22"/>
    <mergeCell ref="G22:G23"/>
    <mergeCell ref="H22:H23"/>
    <mergeCell ref="I22:I23"/>
    <mergeCell ref="C17:G17"/>
    <mergeCell ref="B18:B19"/>
    <mergeCell ref="C18:C19"/>
    <mergeCell ref="D18:E18"/>
    <mergeCell ref="D19:E19"/>
    <mergeCell ref="B20:B21"/>
    <mergeCell ref="C20:C21"/>
    <mergeCell ref="D20:E20"/>
    <mergeCell ref="G20:G21"/>
    <mergeCell ref="B13:B14"/>
    <mergeCell ref="C13:D14"/>
    <mergeCell ref="J13:J14"/>
    <mergeCell ref="B15:B16"/>
    <mergeCell ref="C15:D16"/>
    <mergeCell ref="E15:E16"/>
    <mergeCell ref="G15:G16"/>
    <mergeCell ref="H15:H16"/>
    <mergeCell ref="I15:I16"/>
    <mergeCell ref="J15:J16"/>
    <mergeCell ref="J9:J10"/>
    <mergeCell ref="B7:B8"/>
    <mergeCell ref="C7:D8"/>
    <mergeCell ref="B11:B12"/>
    <mergeCell ref="C11:D12"/>
    <mergeCell ref="E11:E12"/>
    <mergeCell ref="G11:G12"/>
    <mergeCell ref="H11:H12"/>
    <mergeCell ref="I11:I12"/>
    <mergeCell ref="J11:J12"/>
    <mergeCell ref="B9:B10"/>
    <mergeCell ref="C9:D10"/>
    <mergeCell ref="E9:E10"/>
    <mergeCell ref="G9:G10"/>
    <mergeCell ref="H9:H10"/>
    <mergeCell ref="I9:I10"/>
    <mergeCell ref="E7:E8"/>
    <mergeCell ref="G7:G8"/>
    <mergeCell ref="H7:H8"/>
    <mergeCell ref="I7:I8"/>
    <mergeCell ref="B1:J1"/>
    <mergeCell ref="C2:J2"/>
    <mergeCell ref="C4:J4"/>
    <mergeCell ref="B5:B6"/>
    <mergeCell ref="C5:D6"/>
    <mergeCell ref="J7:J8"/>
    <mergeCell ref="F87:G87"/>
    <mergeCell ref="H87:I87"/>
    <mergeCell ref="C84:J84"/>
    <mergeCell ref="B85:B86"/>
    <mergeCell ref="C85:C86"/>
    <mergeCell ref="E85:E86"/>
    <mergeCell ref="F85:G85"/>
    <mergeCell ref="H85:I85"/>
    <mergeCell ref="F86:G86"/>
    <mergeCell ref="H86:I86"/>
  </mergeCells>
  <printOptions/>
  <pageMargins left="0.7" right="0.7" top="0.75" bottom="0.75" header="0.3" footer="0.3"/>
  <pageSetup horizontalDpi="600" verticalDpi="600" orientation="portrait" paperSize="9" scale="63" r:id="rId1"/>
  <headerFooter>
    <oddHeader>&amp;C&amp;"Czcionka tekstu podstawowego,Pogrubiony"&amp;12 2a. Opis techniczny budynku</oddHeader>
  </headerFooter>
</worksheet>
</file>

<file path=xl/worksheets/sheet11.xml><?xml version="1.0" encoding="utf-8"?>
<worksheet xmlns="http://schemas.openxmlformats.org/spreadsheetml/2006/main" xmlns:r="http://schemas.openxmlformats.org/officeDocument/2006/relationships">
  <dimension ref="A2:F38"/>
  <sheetViews>
    <sheetView view="pageLayout" workbookViewId="0" topLeftCell="A34">
      <selection activeCell="H9" sqref="H9"/>
    </sheetView>
  </sheetViews>
  <sheetFormatPr defaultColWidth="8.796875" defaultRowHeight="14.25"/>
  <cols>
    <col min="2" max="2" width="5.09765625" style="0" customWidth="1"/>
    <col min="3" max="3" width="35.8984375" style="0" customWidth="1"/>
    <col min="4" max="4" width="8.5" style="0" customWidth="1"/>
    <col min="5" max="5" width="18.09765625" style="0" customWidth="1"/>
    <col min="6" max="6" width="17" style="0" customWidth="1"/>
    <col min="7" max="14" width="5.3984375" style="0" customWidth="1"/>
  </cols>
  <sheetData>
    <row r="2" spans="2:6" ht="15">
      <c r="B2" s="1008" t="s">
        <v>175</v>
      </c>
      <c r="C2" s="1008"/>
      <c r="D2" s="1008"/>
      <c r="E2" s="1008"/>
      <c r="F2" s="1008"/>
    </row>
    <row r="3" spans="2:6" ht="40.5" customHeight="1">
      <c r="B3" s="1009" t="s">
        <v>176</v>
      </c>
      <c r="C3" s="1009"/>
      <c r="D3" s="1009"/>
      <c r="E3" s="99" t="s">
        <v>177</v>
      </c>
      <c r="F3" s="99" t="s">
        <v>222</v>
      </c>
    </row>
    <row r="4" spans="2:6" ht="14.25">
      <c r="B4" s="117" t="s">
        <v>4</v>
      </c>
      <c r="C4" s="119" t="s">
        <v>182</v>
      </c>
      <c r="D4" s="101" t="s">
        <v>183</v>
      </c>
      <c r="E4" s="131"/>
      <c r="F4" s="131"/>
    </row>
    <row r="5" spans="2:6" ht="14.25">
      <c r="B5" s="114" t="s">
        <v>5</v>
      </c>
      <c r="C5" s="1011" t="s">
        <v>179</v>
      </c>
      <c r="D5" s="1012"/>
      <c r="E5" s="132"/>
      <c r="F5" s="132"/>
    </row>
    <row r="6" spans="2:6" ht="14.25">
      <c r="B6" s="115"/>
      <c r="C6" s="83" t="s">
        <v>184</v>
      </c>
      <c r="D6" s="113" t="s">
        <v>226</v>
      </c>
      <c r="E6" s="133"/>
      <c r="F6" s="133"/>
    </row>
    <row r="7" spans="2:6" ht="14.25">
      <c r="B7" s="115"/>
      <c r="C7" s="83" t="s">
        <v>185</v>
      </c>
      <c r="D7" s="113" t="s">
        <v>226</v>
      </c>
      <c r="E7" s="133"/>
      <c r="F7" s="133"/>
    </row>
    <row r="8" spans="2:6" ht="16.5">
      <c r="B8" s="115"/>
      <c r="C8" s="83" t="s">
        <v>186</v>
      </c>
      <c r="D8" s="113" t="s">
        <v>187</v>
      </c>
      <c r="E8" s="133"/>
      <c r="F8" s="133"/>
    </row>
    <row r="9" spans="2:6" ht="14.25">
      <c r="B9" s="116"/>
      <c r="C9" s="120" t="s">
        <v>277</v>
      </c>
      <c r="D9" s="113" t="s">
        <v>226</v>
      </c>
      <c r="E9" s="134"/>
      <c r="F9" s="134"/>
    </row>
    <row r="10" spans="2:6" ht="14.25">
      <c r="B10" s="151" t="s">
        <v>7</v>
      </c>
      <c r="C10" s="1019" t="s">
        <v>180</v>
      </c>
      <c r="D10" s="1020"/>
      <c r="E10" s="134"/>
      <c r="F10" s="134"/>
    </row>
    <row r="11" spans="2:6" ht="14.25">
      <c r="B11" s="151" t="s">
        <v>8</v>
      </c>
      <c r="C11" s="120" t="s">
        <v>278</v>
      </c>
      <c r="D11" s="113" t="s">
        <v>101</v>
      </c>
      <c r="E11" s="134"/>
      <c r="F11" s="134"/>
    </row>
    <row r="12" spans="2:6" ht="14.25">
      <c r="B12" s="151" t="s">
        <v>9</v>
      </c>
      <c r="C12" s="120" t="s">
        <v>279</v>
      </c>
      <c r="D12" s="113" t="s">
        <v>101</v>
      </c>
      <c r="E12" s="134"/>
      <c r="F12" s="134"/>
    </row>
    <row r="13" spans="2:6" ht="14.25">
      <c r="B13" s="151" t="s">
        <v>11</v>
      </c>
      <c r="C13" s="120" t="s">
        <v>280</v>
      </c>
      <c r="D13" s="113" t="s">
        <v>101</v>
      </c>
      <c r="E13" s="134"/>
      <c r="F13" s="134"/>
    </row>
    <row r="14" spans="2:6" ht="14.25">
      <c r="B14" s="151" t="s">
        <v>12</v>
      </c>
      <c r="C14" s="120" t="s">
        <v>282</v>
      </c>
      <c r="D14" s="113" t="s">
        <v>101</v>
      </c>
      <c r="E14" s="134"/>
      <c r="F14" s="134"/>
    </row>
    <row r="15" spans="2:6" ht="14.25">
      <c r="B15" s="151"/>
      <c r="C15" s="119" t="s">
        <v>281</v>
      </c>
      <c r="D15" s="113" t="s">
        <v>101</v>
      </c>
      <c r="E15" s="134"/>
      <c r="F15" s="134"/>
    </row>
    <row r="16" spans="2:6" ht="14.25">
      <c r="B16" s="151" t="s">
        <v>13</v>
      </c>
      <c r="C16" s="119" t="s">
        <v>295</v>
      </c>
      <c r="D16" s="113" t="s">
        <v>101</v>
      </c>
      <c r="E16" s="134"/>
      <c r="F16" s="134"/>
    </row>
    <row r="17" spans="2:6" ht="14.25">
      <c r="B17" s="113" t="s">
        <v>14</v>
      </c>
      <c r="C17" s="119" t="s">
        <v>283</v>
      </c>
      <c r="D17" s="113" t="s">
        <v>101</v>
      </c>
      <c r="E17" s="135"/>
      <c r="F17" s="135"/>
    </row>
    <row r="18" spans="2:6" ht="15">
      <c r="B18" s="1008" t="s">
        <v>181</v>
      </c>
      <c r="C18" s="1008"/>
      <c r="D18" s="1008"/>
      <c r="E18" s="1008"/>
      <c r="F18" s="1008"/>
    </row>
    <row r="19" spans="2:6" ht="14.25">
      <c r="B19" s="117" t="s">
        <v>4</v>
      </c>
      <c r="C19" s="119" t="s">
        <v>188</v>
      </c>
      <c r="D19" s="113" t="s">
        <v>183</v>
      </c>
      <c r="E19" s="135"/>
      <c r="F19" s="135"/>
    </row>
    <row r="20" spans="2:6" ht="44.25" customHeight="1">
      <c r="B20" s="319" t="s">
        <v>5</v>
      </c>
      <c r="C20" s="123" t="s">
        <v>189</v>
      </c>
      <c r="D20" s="312" t="s">
        <v>193</v>
      </c>
      <c r="E20" s="135"/>
      <c r="F20" s="135"/>
    </row>
    <row r="21" spans="2:6" ht="14.25">
      <c r="B21" s="319" t="s">
        <v>7</v>
      </c>
      <c r="C21" s="150" t="s">
        <v>190</v>
      </c>
      <c r="D21" s="312" t="s">
        <v>193</v>
      </c>
      <c r="E21" s="135"/>
      <c r="F21" s="135"/>
    </row>
    <row r="22" spans="2:6" ht="14.25">
      <c r="B22" s="319" t="s">
        <v>8</v>
      </c>
      <c r="C22" s="150" t="s">
        <v>223</v>
      </c>
      <c r="D22" s="312" t="s">
        <v>224</v>
      </c>
      <c r="E22" s="135"/>
      <c r="F22" s="135"/>
    </row>
    <row r="23" spans="2:6" ht="14.25">
      <c r="B23" s="319" t="s">
        <v>9</v>
      </c>
      <c r="C23" s="119" t="s">
        <v>191</v>
      </c>
      <c r="D23" s="113" t="s">
        <v>194</v>
      </c>
      <c r="E23" s="135"/>
      <c r="F23" s="135"/>
    </row>
    <row r="24" spans="2:6" ht="14.25">
      <c r="B24" s="319" t="s">
        <v>11</v>
      </c>
      <c r="C24" s="119" t="s">
        <v>192</v>
      </c>
      <c r="D24" s="312" t="s">
        <v>193</v>
      </c>
      <c r="E24" s="135"/>
      <c r="F24" s="135"/>
    </row>
    <row r="25" spans="2:6" ht="14.25">
      <c r="B25" s="319" t="s">
        <v>12</v>
      </c>
      <c r="C25" s="119" t="s">
        <v>225</v>
      </c>
      <c r="D25" s="312" t="s">
        <v>193</v>
      </c>
      <c r="E25" s="135"/>
      <c r="F25" s="135"/>
    </row>
    <row r="26" spans="2:6" ht="18.75">
      <c r="B26" s="319" t="s">
        <v>13</v>
      </c>
      <c r="C26" s="119" t="s">
        <v>227</v>
      </c>
      <c r="D26" s="312" t="s">
        <v>226</v>
      </c>
      <c r="E26" s="135">
        <v>2</v>
      </c>
      <c r="F26" s="135">
        <v>1</v>
      </c>
    </row>
    <row r="27" spans="2:6" ht="15">
      <c r="B27" s="1008" t="s">
        <v>208</v>
      </c>
      <c r="C27" s="1008"/>
      <c r="D27" s="1008"/>
      <c r="E27" s="1008"/>
      <c r="F27" s="1008"/>
    </row>
    <row r="28" spans="2:6" ht="16.5">
      <c r="B28" s="124" t="s">
        <v>4</v>
      </c>
      <c r="C28" s="125" t="s">
        <v>276</v>
      </c>
      <c r="D28" s="117" t="s">
        <v>194</v>
      </c>
      <c r="E28" s="1010"/>
      <c r="F28" s="1010"/>
    </row>
    <row r="29" spans="2:6" ht="16.5">
      <c r="B29" s="124" t="s">
        <v>5</v>
      </c>
      <c r="C29" s="125" t="s">
        <v>271</v>
      </c>
      <c r="D29" s="147" t="s">
        <v>194</v>
      </c>
      <c r="E29" s="148"/>
      <c r="F29" s="148"/>
    </row>
    <row r="30" spans="2:6" ht="16.5">
      <c r="B30" s="124" t="s">
        <v>7</v>
      </c>
      <c r="C30" s="125" t="s">
        <v>272</v>
      </c>
      <c r="D30" s="117" t="s">
        <v>194</v>
      </c>
      <c r="E30" s="1010"/>
      <c r="F30" s="1010"/>
    </row>
    <row r="31" spans="2:6" ht="16.5">
      <c r="B31" s="124" t="s">
        <v>8</v>
      </c>
      <c r="C31" s="125" t="s">
        <v>273</v>
      </c>
      <c r="D31" s="147" t="s">
        <v>194</v>
      </c>
      <c r="E31" s="148"/>
      <c r="F31" s="148"/>
    </row>
    <row r="32" spans="2:6" ht="18.75">
      <c r="B32" s="124" t="s">
        <v>9</v>
      </c>
      <c r="C32" s="125" t="s">
        <v>228</v>
      </c>
      <c r="D32" s="128" t="s">
        <v>194</v>
      </c>
      <c r="E32" s="1015">
        <f>(E26-F26)/E26</f>
        <v>0.5</v>
      </c>
      <c r="F32" s="1015"/>
    </row>
    <row r="34" spans="2:6" ht="108.75" customHeight="1">
      <c r="B34" s="1013" t="s">
        <v>254</v>
      </c>
      <c r="C34" s="1014"/>
      <c r="D34" s="1014"/>
      <c r="E34" s="1014"/>
      <c r="F34" s="1014"/>
    </row>
    <row r="35" spans="1:6" ht="45" customHeight="1">
      <c r="A35" s="118"/>
      <c r="B35" s="1021" t="s">
        <v>284</v>
      </c>
      <c r="C35" s="1021"/>
      <c r="D35" s="1021"/>
      <c r="E35" s="1021"/>
      <c r="F35" s="1021"/>
    </row>
    <row r="36" spans="1:6" ht="56.25" customHeight="1">
      <c r="A36" s="118"/>
      <c r="B36" s="1013" t="s">
        <v>270</v>
      </c>
      <c r="C36" s="1014"/>
      <c r="D36" s="1014"/>
      <c r="E36" s="1014"/>
      <c r="F36" s="1014"/>
    </row>
    <row r="37" spans="2:6" ht="60.75" customHeight="1">
      <c r="B37" s="1016" t="s">
        <v>274</v>
      </c>
      <c r="C37" s="1016"/>
      <c r="D37" s="1016"/>
      <c r="E37" s="1016"/>
      <c r="F37" s="1016"/>
    </row>
    <row r="38" spans="2:6" s="149" customFormat="1" ht="73.5" customHeight="1">
      <c r="B38" s="1017" t="s">
        <v>275</v>
      </c>
      <c r="C38" s="1018"/>
      <c r="D38" s="1018"/>
      <c r="E38" s="1018"/>
      <c r="F38" s="1018"/>
    </row>
  </sheetData>
  <sheetProtection/>
  <mergeCells count="14">
    <mergeCell ref="B34:F34"/>
    <mergeCell ref="E32:F32"/>
    <mergeCell ref="B37:F37"/>
    <mergeCell ref="B38:F38"/>
    <mergeCell ref="C10:D10"/>
    <mergeCell ref="B35:F35"/>
    <mergeCell ref="B36:F36"/>
    <mergeCell ref="B2:F2"/>
    <mergeCell ref="B3:D3"/>
    <mergeCell ref="B18:F18"/>
    <mergeCell ref="B27:F27"/>
    <mergeCell ref="E28:F28"/>
    <mergeCell ref="E30:F30"/>
    <mergeCell ref="C5:D5"/>
  </mergeCells>
  <printOptions/>
  <pageMargins left="0.7" right="0.7" top="0.75" bottom="0.75" header="0.3" footer="0.3"/>
  <pageSetup horizontalDpi="600" verticalDpi="600" orientation="portrait" paperSize="9" scale="72" r:id="rId1"/>
  <headerFooter>
    <oddHeader>&amp;C&amp;"Czcionka tekstu podstawowego,Pogrubiony"&amp;12 3a. KARTA AUDYTU ENERGETYCZNEGO EX-ANTE 
ŹRÓDŁA CIEPŁA/ENERGII ELEKTRYCZNEJ</oddHeader>
  </headerFooter>
</worksheet>
</file>

<file path=xl/worksheets/sheet12.xml><?xml version="1.0" encoding="utf-8"?>
<worksheet xmlns="http://schemas.openxmlformats.org/spreadsheetml/2006/main" xmlns:r="http://schemas.openxmlformats.org/officeDocument/2006/relationships">
  <dimension ref="B2:E15"/>
  <sheetViews>
    <sheetView view="pageLayout" workbookViewId="0" topLeftCell="A1">
      <selection activeCell="E3" sqref="E3"/>
    </sheetView>
  </sheetViews>
  <sheetFormatPr defaultColWidth="8.796875" defaultRowHeight="14.25"/>
  <cols>
    <col min="1" max="1" width="7.09765625" style="0" customWidth="1"/>
    <col min="2" max="2" width="34.69921875" style="0" customWidth="1"/>
    <col min="3" max="3" width="7.8984375" style="0" customWidth="1"/>
    <col min="4" max="4" width="16.3984375" style="0" customWidth="1"/>
    <col min="5" max="5" width="16.09765625" style="0" customWidth="1"/>
    <col min="6" max="7" width="5.3984375" style="0" customWidth="1"/>
  </cols>
  <sheetData>
    <row r="2" spans="2:5" ht="15">
      <c r="B2" s="1008" t="s">
        <v>195</v>
      </c>
      <c r="C2" s="1008"/>
      <c r="D2" s="1008"/>
      <c r="E2" s="1008"/>
    </row>
    <row r="3" spans="2:5" ht="42.75">
      <c r="B3" s="1009" t="s">
        <v>176</v>
      </c>
      <c r="C3" s="1009"/>
      <c r="D3" s="99" t="s">
        <v>177</v>
      </c>
      <c r="E3" s="99" t="s">
        <v>178</v>
      </c>
    </row>
    <row r="4" spans="2:5" ht="14.25">
      <c r="B4" s="119" t="s">
        <v>196</v>
      </c>
      <c r="C4" s="101" t="s">
        <v>197</v>
      </c>
      <c r="D4" s="131"/>
      <c r="E4" s="131"/>
    </row>
    <row r="5" spans="2:5" ht="14.25">
      <c r="B5" s="119" t="s">
        <v>198</v>
      </c>
      <c r="C5" s="101" t="s">
        <v>199</v>
      </c>
      <c r="D5" s="131"/>
      <c r="E5" s="131"/>
    </row>
    <row r="6" spans="2:5" ht="16.5">
      <c r="B6" s="119" t="s">
        <v>200</v>
      </c>
      <c r="C6" s="101" t="s">
        <v>201</v>
      </c>
      <c r="D6" s="131"/>
      <c r="E6" s="131"/>
    </row>
    <row r="7" spans="2:5" ht="14.25">
      <c r="B7" s="119" t="s">
        <v>202</v>
      </c>
      <c r="C7" s="101" t="s">
        <v>203</v>
      </c>
      <c r="D7" s="131"/>
      <c r="E7" s="131"/>
    </row>
    <row r="8" spans="2:5" ht="15">
      <c r="B8" s="1008" t="s">
        <v>181</v>
      </c>
      <c r="C8" s="1008"/>
      <c r="D8" s="1008"/>
      <c r="E8" s="1008"/>
    </row>
    <row r="9" spans="2:5" ht="27.75" customHeight="1">
      <c r="B9" s="121" t="s">
        <v>204</v>
      </c>
      <c r="C9" s="122" t="s">
        <v>183</v>
      </c>
      <c r="D9" s="135"/>
      <c r="E9" s="135"/>
    </row>
    <row r="10" spans="2:5" ht="14.25">
      <c r="B10" s="119" t="s">
        <v>205</v>
      </c>
      <c r="C10" s="122" t="s">
        <v>193</v>
      </c>
      <c r="D10" s="135"/>
      <c r="E10" s="135"/>
    </row>
    <row r="11" spans="2:5" ht="15">
      <c r="B11" s="1008" t="s">
        <v>207</v>
      </c>
      <c r="C11" s="1008"/>
      <c r="D11" s="1008"/>
      <c r="E11" s="1008"/>
    </row>
    <row r="12" spans="2:5" ht="14.25">
      <c r="B12" s="119" t="s">
        <v>206</v>
      </c>
      <c r="C12" s="122" t="s">
        <v>194</v>
      </c>
      <c r="D12" s="135"/>
      <c r="E12" s="135"/>
    </row>
    <row r="13" ht="14.25">
      <c r="C13" s="112"/>
    </row>
    <row r="14" ht="14.25">
      <c r="C14" s="112"/>
    </row>
    <row r="15" ht="14.25">
      <c r="C15" s="112"/>
    </row>
  </sheetData>
  <sheetProtection/>
  <mergeCells count="4">
    <mergeCell ref="B2:E2"/>
    <mergeCell ref="B3:C3"/>
    <mergeCell ref="B8:E8"/>
    <mergeCell ref="B11:E11"/>
  </mergeCells>
  <printOptions/>
  <pageMargins left="0.7" right="0.7" top="0.75" bottom="0.75" header="0.3" footer="0.3"/>
  <pageSetup horizontalDpi="600" verticalDpi="600" orientation="portrait" paperSize="9" scale="88" r:id="rId1"/>
  <headerFooter>
    <oddHeader>&amp;C&amp;"Czcionka tekstu podstawowego,Pogrubiony"&amp;12 3b. KARTA AUDYTU ENERGETYCZNEGO EX-ANTE 
LOKALNEJ SIECI CIEPŁOWNICZEJ</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134"/>
  <sheetViews>
    <sheetView workbookViewId="0" topLeftCell="A118">
      <selection activeCell="B134" sqref="B134"/>
    </sheetView>
  </sheetViews>
  <sheetFormatPr defaultColWidth="8.796875" defaultRowHeight="14.25"/>
  <cols>
    <col min="1" max="1" width="5.59765625" style="170" customWidth="1"/>
    <col min="2" max="2" width="27" style="170" customWidth="1"/>
    <col min="3" max="3" width="11.19921875" style="170" customWidth="1"/>
    <col min="4" max="4" width="18.19921875" style="170" customWidth="1"/>
    <col min="5" max="5" width="18.09765625" style="170" customWidth="1"/>
    <col min="6" max="6" width="10" style="170" customWidth="1"/>
    <col min="7" max="7" width="8.69921875" style="170" customWidth="1"/>
    <col min="8" max="8" width="10.59765625" style="170" customWidth="1"/>
    <col min="9" max="9" width="19.3984375" style="170" customWidth="1"/>
    <col min="10" max="16384" width="9" style="170" customWidth="1"/>
  </cols>
  <sheetData>
    <row r="1" spans="1:5" ht="17.25" customHeight="1">
      <c r="A1" s="321" t="s">
        <v>305</v>
      </c>
      <c r="B1" s="1038" t="s">
        <v>433</v>
      </c>
      <c r="C1" s="1039"/>
      <c r="D1" s="1039"/>
      <c r="E1" s="1040"/>
    </row>
    <row r="2" spans="1:5" ht="15">
      <c r="A2" s="171" t="s">
        <v>4</v>
      </c>
      <c r="B2" s="1037" t="s">
        <v>434</v>
      </c>
      <c r="C2" s="1037"/>
      <c r="D2" s="1037"/>
      <c r="E2" s="1037"/>
    </row>
    <row r="3" spans="1:5" s="41" customFormat="1" ht="30" customHeight="1">
      <c r="A3" s="313" t="s">
        <v>0</v>
      </c>
      <c r="B3" s="1026" t="s">
        <v>421</v>
      </c>
      <c r="C3" s="1027"/>
      <c r="D3" s="314" t="s">
        <v>24</v>
      </c>
      <c r="E3" s="314" t="s">
        <v>435</v>
      </c>
    </row>
    <row r="4" spans="1:5" ht="13.5" customHeight="1">
      <c r="A4" s="315" t="s">
        <v>436</v>
      </c>
      <c r="B4" s="1036"/>
      <c r="C4" s="1036"/>
      <c r="D4" s="316"/>
      <c r="E4" s="316"/>
    </row>
    <row r="5" spans="1:5" ht="13.5" customHeight="1">
      <c r="A5" s="315" t="s">
        <v>437</v>
      </c>
      <c r="B5" s="1036"/>
      <c r="C5" s="1036"/>
      <c r="D5" s="316"/>
      <c r="E5" s="316"/>
    </row>
    <row r="6" spans="1:5" ht="13.5" customHeight="1">
      <c r="A6" s="315" t="s">
        <v>438</v>
      </c>
      <c r="B6" s="1036"/>
      <c r="C6" s="1036"/>
      <c r="D6" s="316"/>
      <c r="E6" s="316"/>
    </row>
    <row r="7" spans="1:5" ht="13.5" customHeight="1">
      <c r="A7" s="315" t="s">
        <v>439</v>
      </c>
      <c r="B7" s="1036"/>
      <c r="C7" s="1036"/>
      <c r="D7" s="316"/>
      <c r="E7" s="316"/>
    </row>
    <row r="8" spans="1:5" ht="13.5" customHeight="1">
      <c r="A8" s="315" t="s">
        <v>440</v>
      </c>
      <c r="B8" s="1036"/>
      <c r="C8" s="1036"/>
      <c r="D8" s="316"/>
      <c r="E8" s="316"/>
    </row>
    <row r="9" spans="1:5" ht="13.5" customHeight="1">
      <c r="A9" s="315"/>
      <c r="B9" s="1036" t="s">
        <v>441</v>
      </c>
      <c r="C9" s="1036"/>
      <c r="D9" s="316"/>
      <c r="E9" s="316"/>
    </row>
    <row r="10" spans="1:5" ht="13.5" customHeight="1">
      <c r="A10" s="322" t="s">
        <v>5</v>
      </c>
      <c r="B10" s="1037" t="s">
        <v>442</v>
      </c>
      <c r="C10" s="1037"/>
      <c r="D10" s="1037"/>
      <c r="E10" s="1037"/>
    </row>
    <row r="11" spans="1:5" s="41" customFormat="1" ht="30" customHeight="1">
      <c r="A11" s="313" t="s">
        <v>0</v>
      </c>
      <c r="B11" s="1026" t="s">
        <v>422</v>
      </c>
      <c r="C11" s="1027"/>
      <c r="D11" s="314" t="s">
        <v>423</v>
      </c>
      <c r="E11" s="314" t="s">
        <v>443</v>
      </c>
    </row>
    <row r="12" spans="1:5" ht="13.5" customHeight="1">
      <c r="A12" s="315" t="s">
        <v>444</v>
      </c>
      <c r="B12" s="1036"/>
      <c r="C12" s="1036"/>
      <c r="D12" s="316"/>
      <c r="E12" s="316"/>
    </row>
    <row r="13" spans="1:5" ht="13.5" customHeight="1">
      <c r="A13" s="315" t="s">
        <v>445</v>
      </c>
      <c r="B13" s="1036"/>
      <c r="C13" s="1036"/>
      <c r="D13" s="316"/>
      <c r="E13" s="316"/>
    </row>
    <row r="14" spans="1:5" ht="13.5" customHeight="1">
      <c r="A14" s="315" t="s">
        <v>446</v>
      </c>
      <c r="B14" s="1036"/>
      <c r="C14" s="1036"/>
      <c r="D14" s="316"/>
      <c r="E14" s="316"/>
    </row>
    <row r="15" spans="1:5" ht="13.5" customHeight="1">
      <c r="A15" s="315" t="s">
        <v>447</v>
      </c>
      <c r="B15" s="1036"/>
      <c r="C15" s="1036"/>
      <c r="D15" s="316"/>
      <c r="E15" s="316"/>
    </row>
    <row r="16" spans="1:5" ht="13.5" customHeight="1">
      <c r="A16" s="315" t="s">
        <v>448</v>
      </c>
      <c r="B16" s="1036"/>
      <c r="C16" s="1036"/>
      <c r="D16" s="316"/>
      <c r="E16" s="316"/>
    </row>
    <row r="17" spans="1:5" ht="13.5" customHeight="1">
      <c r="A17" s="315"/>
      <c r="B17" s="1036" t="s">
        <v>441</v>
      </c>
      <c r="C17" s="1036"/>
      <c r="D17" s="316"/>
      <c r="E17" s="316"/>
    </row>
    <row r="18" spans="1:5" ht="13.5" customHeight="1">
      <c r="A18" s="322" t="s">
        <v>7</v>
      </c>
      <c r="B18" s="1037" t="s">
        <v>449</v>
      </c>
      <c r="C18" s="1037"/>
      <c r="D18" s="1037"/>
      <c r="E18" s="1037"/>
    </row>
    <row r="19" spans="1:5" s="41" customFormat="1" ht="30" customHeight="1">
      <c r="A19" s="313" t="s">
        <v>0</v>
      </c>
      <c r="B19" s="1026" t="s">
        <v>424</v>
      </c>
      <c r="C19" s="1027"/>
      <c r="D19" s="314" t="s">
        <v>423</v>
      </c>
      <c r="E19" s="314" t="s">
        <v>450</v>
      </c>
    </row>
    <row r="20" spans="1:5" ht="13.5" customHeight="1">
      <c r="A20" s="315" t="s">
        <v>451</v>
      </c>
      <c r="B20" s="1036"/>
      <c r="C20" s="1036"/>
      <c r="D20" s="316"/>
      <c r="E20" s="316"/>
    </row>
    <row r="21" spans="1:5" ht="13.5" customHeight="1">
      <c r="A21" s="315" t="s">
        <v>452</v>
      </c>
      <c r="B21" s="1036"/>
      <c r="C21" s="1036"/>
      <c r="D21" s="316"/>
      <c r="E21" s="316"/>
    </row>
    <row r="22" spans="1:5" ht="13.5" customHeight="1">
      <c r="A22" s="315" t="s">
        <v>453</v>
      </c>
      <c r="B22" s="1036"/>
      <c r="C22" s="1036"/>
      <c r="D22" s="316"/>
      <c r="E22" s="316"/>
    </row>
    <row r="23" spans="1:5" ht="13.5" customHeight="1">
      <c r="A23" s="315" t="s">
        <v>454</v>
      </c>
      <c r="B23" s="1036"/>
      <c r="C23" s="1036"/>
      <c r="D23" s="316"/>
      <c r="E23" s="316"/>
    </row>
    <row r="24" spans="1:5" ht="13.5" customHeight="1">
      <c r="A24" s="315" t="s">
        <v>455</v>
      </c>
      <c r="B24" s="1036"/>
      <c r="C24" s="1036"/>
      <c r="D24" s="316"/>
      <c r="E24" s="316"/>
    </row>
    <row r="25" spans="1:5" ht="13.5" customHeight="1">
      <c r="A25" s="315"/>
      <c r="B25" s="1036" t="s">
        <v>441</v>
      </c>
      <c r="C25" s="1036"/>
      <c r="D25" s="316"/>
      <c r="E25" s="316"/>
    </row>
    <row r="26" spans="1:5" ht="15">
      <c r="A26" s="321" t="s">
        <v>325</v>
      </c>
      <c r="B26" s="1007" t="s">
        <v>306</v>
      </c>
      <c r="C26" s="1007"/>
      <c r="D26" s="1007"/>
      <c r="E26" s="1007"/>
    </row>
    <row r="27" spans="1:5" s="41" customFormat="1" ht="27" customHeight="1">
      <c r="A27" s="313" t="s">
        <v>0</v>
      </c>
      <c r="B27" s="1026" t="s">
        <v>176</v>
      </c>
      <c r="C27" s="1027"/>
      <c r="D27" s="314" t="s">
        <v>456</v>
      </c>
      <c r="E27" s="313" t="s">
        <v>457</v>
      </c>
    </row>
    <row r="28" spans="1:5" ht="13.5" customHeight="1">
      <c r="A28" s="315" t="s">
        <v>4</v>
      </c>
      <c r="B28" s="1036" t="s">
        <v>320</v>
      </c>
      <c r="C28" s="1036"/>
      <c r="D28" s="316"/>
      <c r="E28" s="316"/>
    </row>
    <row r="29" spans="1:5" ht="13.5" customHeight="1">
      <c r="A29" s="315" t="s">
        <v>5</v>
      </c>
      <c r="B29" s="948" t="s">
        <v>321</v>
      </c>
      <c r="C29" s="948"/>
      <c r="D29" s="316"/>
      <c r="E29" s="316"/>
    </row>
    <row r="30" spans="1:5" ht="13.5" customHeight="1">
      <c r="A30" s="315" t="s">
        <v>7</v>
      </c>
      <c r="B30" s="948" t="s">
        <v>322</v>
      </c>
      <c r="C30" s="948"/>
      <c r="D30" s="316"/>
      <c r="E30" s="316"/>
    </row>
    <row r="31" spans="1:5" ht="13.5" customHeight="1">
      <c r="A31" s="315" t="s">
        <v>8</v>
      </c>
      <c r="B31" s="948" t="s">
        <v>323</v>
      </c>
      <c r="C31" s="739"/>
      <c r="D31" s="316"/>
      <c r="E31" s="316"/>
    </row>
    <row r="32" spans="1:5" ht="13.5" customHeight="1">
      <c r="A32" s="315" t="s">
        <v>9</v>
      </c>
      <c r="B32" s="1035" t="s">
        <v>324</v>
      </c>
      <c r="C32" s="1035"/>
      <c r="D32" s="316"/>
      <c r="E32" s="316"/>
    </row>
    <row r="33" spans="1:5" ht="15">
      <c r="A33" s="321" t="s">
        <v>338</v>
      </c>
      <c r="B33" s="1007" t="s">
        <v>326</v>
      </c>
      <c r="C33" s="1007"/>
      <c r="D33" s="1007"/>
      <c r="E33" s="1007"/>
    </row>
    <row r="34" spans="1:5" ht="15.75">
      <c r="A34" s="315" t="s">
        <v>4</v>
      </c>
      <c r="B34" s="1036" t="s">
        <v>458</v>
      </c>
      <c r="C34" s="1036"/>
      <c r="D34" s="316"/>
      <c r="E34" s="316"/>
    </row>
    <row r="35" spans="1:5" ht="15.75">
      <c r="A35" s="315" t="s">
        <v>5</v>
      </c>
      <c r="B35" s="948" t="s">
        <v>459</v>
      </c>
      <c r="C35" s="948"/>
      <c r="D35" s="316"/>
      <c r="E35" s="316"/>
    </row>
    <row r="36" spans="1:5" ht="15.75">
      <c r="A36" s="315" t="s">
        <v>7</v>
      </c>
      <c r="B36" s="948" t="s">
        <v>460</v>
      </c>
      <c r="C36" s="948"/>
      <c r="D36" s="316"/>
      <c r="E36" s="316"/>
    </row>
    <row r="37" spans="1:5" ht="15.75">
      <c r="A37" s="315" t="s">
        <v>8</v>
      </c>
      <c r="B37" s="948" t="s">
        <v>324</v>
      </c>
      <c r="C37" s="739"/>
      <c r="D37" s="316"/>
      <c r="E37" s="316"/>
    </row>
    <row r="38" spans="1:5" ht="27" customHeight="1">
      <c r="A38" s="321" t="s">
        <v>348</v>
      </c>
      <c r="B38" s="1032" t="s">
        <v>461</v>
      </c>
      <c r="C38" s="1033"/>
      <c r="D38" s="1033"/>
      <c r="E38" s="1034"/>
    </row>
    <row r="39" spans="1:5" s="325" customFormat="1" ht="15">
      <c r="A39" s="313" t="s">
        <v>0</v>
      </c>
      <c r="B39" s="1026" t="s">
        <v>176</v>
      </c>
      <c r="C39" s="1027"/>
      <c r="D39" s="323" t="s">
        <v>462</v>
      </c>
      <c r="E39" s="324" t="s">
        <v>457</v>
      </c>
    </row>
    <row r="40" spans="1:5" ht="15.75">
      <c r="A40" s="326" t="s">
        <v>4</v>
      </c>
      <c r="B40" s="948" t="s">
        <v>463</v>
      </c>
      <c r="C40" s="948"/>
      <c r="D40" s="316"/>
      <c r="E40" s="316"/>
    </row>
    <row r="41" spans="1:5" ht="15.75">
      <c r="A41" s="326" t="s">
        <v>464</v>
      </c>
      <c r="B41" s="948" t="s">
        <v>465</v>
      </c>
      <c r="C41" s="948"/>
      <c r="D41" s="316"/>
      <c r="E41" s="316"/>
    </row>
    <row r="42" spans="1:5" ht="15.75">
      <c r="A42" s="326" t="s">
        <v>466</v>
      </c>
      <c r="B42" s="948" t="s">
        <v>467</v>
      </c>
      <c r="C42" s="948"/>
      <c r="D42" s="316"/>
      <c r="E42" s="316"/>
    </row>
    <row r="43" spans="1:5" ht="15.75">
      <c r="A43" s="326" t="s">
        <v>468</v>
      </c>
      <c r="B43" s="961" t="s">
        <v>469</v>
      </c>
      <c r="C43" s="947"/>
      <c r="D43" s="316"/>
      <c r="E43" s="316"/>
    </row>
    <row r="44" spans="1:5" ht="15.75">
      <c r="A44" s="326" t="s">
        <v>5</v>
      </c>
      <c r="B44" s="948" t="s">
        <v>470</v>
      </c>
      <c r="C44" s="948"/>
      <c r="D44" s="316"/>
      <c r="E44" s="316"/>
    </row>
    <row r="45" spans="1:5" ht="15.75">
      <c r="A45" s="326" t="s">
        <v>464</v>
      </c>
      <c r="B45" s="948" t="s">
        <v>465</v>
      </c>
      <c r="C45" s="948"/>
      <c r="D45" s="316"/>
      <c r="E45" s="316"/>
    </row>
    <row r="46" spans="1:5" ht="15.75">
      <c r="A46" s="326" t="s">
        <v>466</v>
      </c>
      <c r="B46" s="948" t="s">
        <v>467</v>
      </c>
      <c r="C46" s="948"/>
      <c r="D46" s="316"/>
      <c r="E46" s="316"/>
    </row>
    <row r="47" spans="1:5" ht="15.75">
      <c r="A47" s="326" t="s">
        <v>468</v>
      </c>
      <c r="B47" s="961" t="s">
        <v>469</v>
      </c>
      <c r="C47" s="947"/>
      <c r="D47" s="316"/>
      <c r="E47" s="316"/>
    </row>
    <row r="48" spans="1:5" ht="15.75">
      <c r="A48" s="326" t="s">
        <v>7</v>
      </c>
      <c r="B48" s="948" t="s">
        <v>676</v>
      </c>
      <c r="C48" s="948"/>
      <c r="D48" s="316"/>
      <c r="E48" s="316"/>
    </row>
    <row r="49" spans="1:5" ht="15">
      <c r="A49" s="321" t="s">
        <v>354</v>
      </c>
      <c r="B49" s="1007" t="s">
        <v>349</v>
      </c>
      <c r="C49" s="1007"/>
      <c r="D49" s="1007"/>
      <c r="E49" s="1007"/>
    </row>
    <row r="50" spans="1:5" ht="15.75">
      <c r="A50" s="326" t="s">
        <v>4</v>
      </c>
      <c r="B50" s="948" t="s">
        <v>471</v>
      </c>
      <c r="C50" s="948"/>
      <c r="D50" s="316"/>
      <c r="E50" s="316"/>
    </row>
    <row r="51" spans="1:5" ht="15.75">
      <c r="A51" s="326" t="s">
        <v>5</v>
      </c>
      <c r="B51" s="961" t="s">
        <v>349</v>
      </c>
      <c r="C51" s="947"/>
      <c r="D51" s="316"/>
      <c r="E51" s="316"/>
    </row>
    <row r="52" spans="1:5" s="47" customFormat="1" ht="25.5" customHeight="1">
      <c r="A52" s="318" t="s">
        <v>371</v>
      </c>
      <c r="B52" s="1029" t="s">
        <v>472</v>
      </c>
      <c r="C52" s="1030"/>
      <c r="D52" s="1030"/>
      <c r="E52" s="1031"/>
    </row>
    <row r="53" spans="1:5" s="325" customFormat="1" ht="15">
      <c r="A53" s="313" t="s">
        <v>0</v>
      </c>
      <c r="B53" s="1026" t="s">
        <v>176</v>
      </c>
      <c r="C53" s="1027"/>
      <c r="D53" s="323" t="s">
        <v>473</v>
      </c>
      <c r="E53" s="324" t="s">
        <v>457</v>
      </c>
    </row>
    <row r="54" spans="1:5" ht="15.75">
      <c r="A54" s="326" t="s">
        <v>4</v>
      </c>
      <c r="B54" s="948" t="s">
        <v>362</v>
      </c>
      <c r="C54" s="948"/>
      <c r="D54" s="316"/>
      <c r="E54" s="316"/>
    </row>
    <row r="55" spans="1:5" ht="15.75">
      <c r="A55" s="326" t="s">
        <v>474</v>
      </c>
      <c r="B55" s="948" t="s">
        <v>475</v>
      </c>
      <c r="C55" s="948"/>
      <c r="D55" s="316"/>
      <c r="E55" s="316"/>
    </row>
    <row r="56" spans="1:5" ht="15.75">
      <c r="A56" s="326" t="s">
        <v>476</v>
      </c>
      <c r="B56" s="948" t="s">
        <v>477</v>
      </c>
      <c r="C56" s="948"/>
      <c r="D56" s="316"/>
      <c r="E56" s="316"/>
    </row>
    <row r="57" spans="1:5" ht="15.75">
      <c r="A57" s="326" t="s">
        <v>5</v>
      </c>
      <c r="B57" s="948" t="s">
        <v>363</v>
      </c>
      <c r="C57" s="948"/>
      <c r="D57" s="316"/>
      <c r="E57" s="316"/>
    </row>
    <row r="58" spans="1:5" ht="15.75">
      <c r="A58" s="326" t="s">
        <v>474</v>
      </c>
      <c r="B58" s="948" t="s">
        <v>475</v>
      </c>
      <c r="C58" s="948"/>
      <c r="D58" s="316"/>
      <c r="E58" s="316"/>
    </row>
    <row r="59" spans="1:5" ht="15.75">
      <c r="A59" s="326" t="s">
        <v>476</v>
      </c>
      <c r="B59" s="948" t="s">
        <v>477</v>
      </c>
      <c r="C59" s="948"/>
      <c r="D59" s="316"/>
      <c r="E59" s="316"/>
    </row>
    <row r="60" spans="1:5" ht="15.75">
      <c r="A60" s="326" t="s">
        <v>7</v>
      </c>
      <c r="B60" s="948" t="s">
        <v>478</v>
      </c>
      <c r="C60" s="948"/>
      <c r="D60" s="316"/>
      <c r="E60" s="316"/>
    </row>
    <row r="61" spans="1:5" ht="15.75">
      <c r="A61" s="326" t="s">
        <v>474</v>
      </c>
      <c r="B61" s="948" t="s">
        <v>475</v>
      </c>
      <c r="C61" s="948"/>
      <c r="D61" s="316"/>
      <c r="E61" s="316"/>
    </row>
    <row r="62" spans="1:5" ht="15.75">
      <c r="A62" s="326" t="s">
        <v>476</v>
      </c>
      <c r="B62" s="948" t="s">
        <v>477</v>
      </c>
      <c r="C62" s="948"/>
      <c r="D62" s="316"/>
      <c r="E62" s="316"/>
    </row>
    <row r="63" spans="1:5" ht="15.75">
      <c r="A63" s="326" t="s">
        <v>8</v>
      </c>
      <c r="B63" s="948" t="s">
        <v>365</v>
      </c>
      <c r="C63" s="948"/>
      <c r="D63" s="316"/>
      <c r="E63" s="316"/>
    </row>
    <row r="64" spans="1:5" ht="15.75">
      <c r="A64" s="326" t="s">
        <v>474</v>
      </c>
      <c r="B64" s="948" t="s">
        <v>475</v>
      </c>
      <c r="C64" s="948"/>
      <c r="D64" s="316"/>
      <c r="E64" s="316"/>
    </row>
    <row r="65" spans="1:5" ht="15.75">
      <c r="A65" s="326" t="s">
        <v>476</v>
      </c>
      <c r="B65" s="948" t="s">
        <v>477</v>
      </c>
      <c r="C65" s="948"/>
      <c r="D65" s="316"/>
      <c r="E65" s="316"/>
    </row>
    <row r="66" spans="1:5" ht="15.75">
      <c r="A66" s="326" t="s">
        <v>8</v>
      </c>
      <c r="B66" s="948" t="s">
        <v>479</v>
      </c>
      <c r="C66" s="948"/>
      <c r="D66" s="316"/>
      <c r="E66" s="316"/>
    </row>
    <row r="67" spans="1:5" ht="15.75">
      <c r="A67" s="326" t="s">
        <v>474</v>
      </c>
      <c r="B67" s="948" t="s">
        <v>475</v>
      </c>
      <c r="C67" s="948"/>
      <c r="D67" s="316"/>
      <c r="E67" s="316"/>
    </row>
    <row r="68" spans="1:5" ht="27.75" customHeight="1">
      <c r="A68" s="327" t="s">
        <v>375</v>
      </c>
      <c r="B68" s="1029" t="s">
        <v>480</v>
      </c>
      <c r="C68" s="1030"/>
      <c r="D68" s="1030"/>
      <c r="E68" s="1031"/>
    </row>
    <row r="69" spans="1:5" s="325" customFormat="1" ht="15">
      <c r="A69" s="328" t="s">
        <v>0</v>
      </c>
      <c r="B69" s="1026" t="s">
        <v>176</v>
      </c>
      <c r="C69" s="1027"/>
      <c r="D69" s="323" t="s">
        <v>473</v>
      </c>
      <c r="E69" s="323" t="s">
        <v>457</v>
      </c>
    </row>
    <row r="70" spans="1:5" ht="15.75">
      <c r="A70" s="329" t="s">
        <v>4</v>
      </c>
      <c r="B70" s="948" t="s">
        <v>366</v>
      </c>
      <c r="C70" s="948"/>
      <c r="D70" s="316"/>
      <c r="E70" s="316"/>
    </row>
    <row r="71" spans="1:5" ht="15.75">
      <c r="A71" s="329" t="s">
        <v>474</v>
      </c>
      <c r="B71" s="948" t="s">
        <v>481</v>
      </c>
      <c r="C71" s="948"/>
      <c r="D71" s="316"/>
      <c r="E71" s="316"/>
    </row>
    <row r="72" spans="1:5" ht="15.75">
      <c r="A72" s="329" t="s">
        <v>476</v>
      </c>
      <c r="B72" s="948" t="s">
        <v>482</v>
      </c>
      <c r="C72" s="948"/>
      <c r="D72" s="316"/>
      <c r="E72" s="316"/>
    </row>
    <row r="73" spans="1:5" ht="15.75">
      <c r="A73" s="329" t="s">
        <v>5</v>
      </c>
      <c r="B73" s="948" t="s">
        <v>367</v>
      </c>
      <c r="C73" s="948"/>
      <c r="D73" s="316"/>
      <c r="E73" s="316"/>
    </row>
    <row r="74" spans="1:5" ht="15.75">
      <c r="A74" s="329" t="s">
        <v>474</v>
      </c>
      <c r="B74" s="948" t="s">
        <v>475</v>
      </c>
      <c r="C74" s="948"/>
      <c r="D74" s="316"/>
      <c r="E74" s="316"/>
    </row>
    <row r="75" spans="1:5" ht="15.75">
      <c r="A75" s="329" t="s">
        <v>476</v>
      </c>
      <c r="B75" s="948" t="s">
        <v>482</v>
      </c>
      <c r="C75" s="948"/>
      <c r="D75" s="316"/>
      <c r="E75" s="316"/>
    </row>
    <row r="76" spans="1:5" ht="15.75">
      <c r="A76" s="329" t="s">
        <v>7</v>
      </c>
      <c r="B76" s="948" t="s">
        <v>368</v>
      </c>
      <c r="C76" s="948"/>
      <c r="D76" s="316"/>
      <c r="E76" s="316"/>
    </row>
    <row r="77" spans="1:5" ht="15.75">
      <c r="A77" s="329" t="s">
        <v>474</v>
      </c>
      <c r="B77" s="948" t="s">
        <v>483</v>
      </c>
      <c r="C77" s="948"/>
      <c r="D77" s="316"/>
      <c r="E77" s="316"/>
    </row>
    <row r="78" spans="1:5" ht="15.75">
      <c r="A78" s="329" t="s">
        <v>476</v>
      </c>
      <c r="B78" s="948" t="s">
        <v>482</v>
      </c>
      <c r="C78" s="948"/>
      <c r="D78" s="316"/>
      <c r="E78" s="316"/>
    </row>
    <row r="79" spans="1:5" ht="15.75">
      <c r="A79" s="329" t="s">
        <v>8</v>
      </c>
      <c r="B79" s="948" t="s">
        <v>369</v>
      </c>
      <c r="C79" s="948"/>
      <c r="D79" s="316"/>
      <c r="E79" s="316"/>
    </row>
    <row r="80" spans="1:5" ht="15.75">
      <c r="A80" s="329" t="s">
        <v>474</v>
      </c>
      <c r="B80" s="948" t="s">
        <v>483</v>
      </c>
      <c r="C80" s="948"/>
      <c r="D80" s="316"/>
      <c r="E80" s="316"/>
    </row>
    <row r="81" spans="1:5" ht="15.75">
      <c r="A81" s="329" t="s">
        <v>476</v>
      </c>
      <c r="B81" s="948" t="s">
        <v>482</v>
      </c>
      <c r="C81" s="948"/>
      <c r="D81" s="316"/>
      <c r="E81" s="316"/>
    </row>
    <row r="82" spans="1:5" ht="15.75">
      <c r="A82" s="329" t="s">
        <v>9</v>
      </c>
      <c r="B82" s="948" t="s">
        <v>324</v>
      </c>
      <c r="C82" s="948"/>
      <c r="D82" s="316"/>
      <c r="E82" s="316"/>
    </row>
    <row r="83" spans="1:5" ht="15.75">
      <c r="A83" s="329" t="s">
        <v>474</v>
      </c>
      <c r="B83" s="948" t="s">
        <v>483</v>
      </c>
      <c r="C83" s="948"/>
      <c r="D83" s="316"/>
      <c r="E83" s="316"/>
    </row>
    <row r="84" spans="1:5" ht="15.75">
      <c r="A84" s="329" t="s">
        <v>476</v>
      </c>
      <c r="B84" s="948" t="s">
        <v>482</v>
      </c>
      <c r="C84" s="948"/>
      <c r="D84" s="316"/>
      <c r="E84" s="316"/>
    </row>
    <row r="85" spans="1:5" ht="15">
      <c r="A85" s="330" t="s">
        <v>381</v>
      </c>
      <c r="B85" s="1007" t="s">
        <v>484</v>
      </c>
      <c r="C85" s="1007"/>
      <c r="D85" s="1007"/>
      <c r="E85" s="1007"/>
    </row>
    <row r="86" spans="1:5" s="325" customFormat="1" ht="15">
      <c r="A86" s="313" t="s">
        <v>0</v>
      </c>
      <c r="B86" s="1026" t="s">
        <v>176</v>
      </c>
      <c r="C86" s="1027"/>
      <c r="D86" s="323" t="s">
        <v>473</v>
      </c>
      <c r="E86" s="323" t="s">
        <v>457</v>
      </c>
    </row>
    <row r="87" spans="1:5" ht="15.75">
      <c r="A87" s="326" t="s">
        <v>4</v>
      </c>
      <c r="B87" s="948" t="s">
        <v>485</v>
      </c>
      <c r="C87" s="948"/>
      <c r="D87" s="316"/>
      <c r="E87" s="316"/>
    </row>
    <row r="88" spans="1:5" ht="15">
      <c r="A88" s="321" t="s">
        <v>389</v>
      </c>
      <c r="B88" s="1007" t="s">
        <v>662</v>
      </c>
      <c r="C88" s="1007"/>
      <c r="D88" s="1007"/>
      <c r="E88" s="1007"/>
    </row>
    <row r="89" spans="1:5" s="325" customFormat="1" ht="15">
      <c r="A89" s="313" t="s">
        <v>0</v>
      </c>
      <c r="B89" s="1026" t="s">
        <v>176</v>
      </c>
      <c r="C89" s="1027"/>
      <c r="D89" s="323" t="s">
        <v>486</v>
      </c>
      <c r="E89" s="323" t="s">
        <v>457</v>
      </c>
    </row>
    <row r="90" spans="1:5" ht="15.75">
      <c r="A90" s="326" t="s">
        <v>4</v>
      </c>
      <c r="B90" s="948" t="s">
        <v>663</v>
      </c>
      <c r="C90" s="948"/>
      <c r="D90" s="316"/>
      <c r="E90" s="316"/>
    </row>
    <row r="91" spans="1:5" ht="15.75">
      <c r="A91" s="326" t="s">
        <v>5</v>
      </c>
      <c r="B91" s="948" t="s">
        <v>664</v>
      </c>
      <c r="C91" s="948"/>
      <c r="D91" s="316"/>
      <c r="E91" s="316"/>
    </row>
    <row r="92" spans="1:5" ht="15.75">
      <c r="A92" s="326" t="s">
        <v>7</v>
      </c>
      <c r="B92" s="948" t="s">
        <v>665</v>
      </c>
      <c r="C92" s="948"/>
      <c r="D92" s="316"/>
      <c r="E92" s="316"/>
    </row>
    <row r="93" spans="1:5" ht="15">
      <c r="A93" s="321" t="s">
        <v>397</v>
      </c>
      <c r="B93" s="1007" t="s">
        <v>382</v>
      </c>
      <c r="C93" s="1007"/>
      <c r="D93" s="1007"/>
      <c r="E93" s="1007"/>
    </row>
    <row r="94" spans="1:5" s="325" customFormat="1" ht="15">
      <c r="A94" s="313" t="s">
        <v>0</v>
      </c>
      <c r="B94" s="1026" t="s">
        <v>176</v>
      </c>
      <c r="C94" s="1027"/>
      <c r="D94" s="323" t="s">
        <v>450</v>
      </c>
      <c r="E94" s="323" t="s">
        <v>457</v>
      </c>
    </row>
    <row r="95" spans="1:5" ht="15.75">
      <c r="A95" s="326" t="s">
        <v>4</v>
      </c>
      <c r="B95" s="948" t="s">
        <v>387</v>
      </c>
      <c r="C95" s="948"/>
      <c r="D95" s="316"/>
      <c r="E95" s="316"/>
    </row>
    <row r="96" spans="1:5" ht="15.75">
      <c r="A96" s="326" t="s">
        <v>5</v>
      </c>
      <c r="B96" s="948" t="s">
        <v>487</v>
      </c>
      <c r="C96" s="948"/>
      <c r="D96" s="316"/>
      <c r="E96" s="316"/>
    </row>
    <row r="97" spans="1:5" ht="15.75">
      <c r="A97" s="326" t="s">
        <v>7</v>
      </c>
      <c r="B97" s="948" t="s">
        <v>324</v>
      </c>
      <c r="C97" s="948"/>
      <c r="D97" s="316"/>
      <c r="E97" s="316"/>
    </row>
    <row r="98" spans="1:5" ht="15">
      <c r="A98" s="321" t="s">
        <v>403</v>
      </c>
      <c r="B98" s="1007" t="s">
        <v>390</v>
      </c>
      <c r="C98" s="1007"/>
      <c r="D98" s="1007"/>
      <c r="E98" s="1007"/>
    </row>
    <row r="99" spans="1:5" s="325" customFormat="1" ht="15">
      <c r="A99" s="313" t="s">
        <v>0</v>
      </c>
      <c r="B99" s="1026" t="s">
        <v>176</v>
      </c>
      <c r="C99" s="1027"/>
      <c r="D99" s="323" t="s">
        <v>462</v>
      </c>
      <c r="E99" s="323" t="s">
        <v>457</v>
      </c>
    </row>
    <row r="100" spans="1:5" ht="15.75">
      <c r="A100" s="326" t="s">
        <v>4</v>
      </c>
      <c r="B100" s="948" t="s">
        <v>395</v>
      </c>
      <c r="C100" s="948"/>
      <c r="D100" s="316"/>
      <c r="E100" s="316"/>
    </row>
    <row r="101" spans="1:5" ht="15.75">
      <c r="A101" s="326" t="s">
        <v>5</v>
      </c>
      <c r="B101" s="948" t="s">
        <v>396</v>
      </c>
      <c r="C101" s="948"/>
      <c r="D101" s="316"/>
      <c r="E101" s="316"/>
    </row>
    <row r="102" spans="1:5" ht="15.75">
      <c r="A102" s="326" t="s">
        <v>7</v>
      </c>
      <c r="B102" s="948" t="s">
        <v>324</v>
      </c>
      <c r="C102" s="948"/>
      <c r="D102" s="316"/>
      <c r="E102" s="316"/>
    </row>
    <row r="103" spans="1:5" ht="15">
      <c r="A103" s="321" t="s">
        <v>404</v>
      </c>
      <c r="B103" s="1007" t="s">
        <v>398</v>
      </c>
      <c r="C103" s="1007"/>
      <c r="D103" s="1007"/>
      <c r="E103" s="1007"/>
    </row>
    <row r="104" spans="1:5" s="325" customFormat="1" ht="28.5" customHeight="1">
      <c r="A104" s="313" t="s">
        <v>0</v>
      </c>
      <c r="B104" s="1026" t="s">
        <v>176</v>
      </c>
      <c r="C104" s="1027"/>
      <c r="D104" s="331" t="s">
        <v>488</v>
      </c>
      <c r="E104" s="323" t="s">
        <v>457</v>
      </c>
    </row>
    <row r="105" spans="1:5" ht="15.75">
      <c r="A105" s="326" t="s">
        <v>4</v>
      </c>
      <c r="B105" s="948" t="s">
        <v>401</v>
      </c>
      <c r="C105" s="948"/>
      <c r="D105" s="316"/>
      <c r="E105" s="316"/>
    </row>
    <row r="106" spans="1:5" ht="15.75">
      <c r="A106" s="326" t="s">
        <v>5</v>
      </c>
      <c r="B106" s="948" t="s">
        <v>402</v>
      </c>
      <c r="C106" s="948"/>
      <c r="D106" s="316"/>
      <c r="E106" s="316"/>
    </row>
    <row r="107" spans="1:5" ht="15.75">
      <c r="A107" s="326" t="s">
        <v>7</v>
      </c>
      <c r="B107" s="948" t="s">
        <v>324</v>
      </c>
      <c r="C107" s="948"/>
      <c r="D107" s="316"/>
      <c r="E107" s="316"/>
    </row>
    <row r="108" spans="1:5" ht="15">
      <c r="A108" s="321" t="s">
        <v>408</v>
      </c>
      <c r="B108" s="1007" t="s">
        <v>671</v>
      </c>
      <c r="C108" s="1007"/>
      <c r="D108" s="1007"/>
      <c r="E108" s="1007"/>
    </row>
    <row r="109" spans="1:5" s="325" customFormat="1" ht="28.5" customHeight="1">
      <c r="A109" s="313" t="s">
        <v>0</v>
      </c>
      <c r="B109" s="1026" t="s">
        <v>176</v>
      </c>
      <c r="C109" s="1027"/>
      <c r="D109" s="331" t="s">
        <v>672</v>
      </c>
      <c r="E109" s="323" t="s">
        <v>457</v>
      </c>
    </row>
    <row r="110" spans="1:5" ht="15.75">
      <c r="A110" s="326" t="s">
        <v>4</v>
      </c>
      <c r="B110" s="948" t="s">
        <v>668</v>
      </c>
      <c r="C110" s="948"/>
      <c r="D110" s="316"/>
      <c r="E110" s="316"/>
    </row>
    <row r="111" spans="1:5" ht="31.5" customHeight="1" thickBot="1">
      <c r="A111" s="321" t="s">
        <v>491</v>
      </c>
      <c r="B111" s="1028" t="s">
        <v>489</v>
      </c>
      <c r="C111" s="1028"/>
      <c r="D111" s="1028"/>
      <c r="E111" s="1028"/>
    </row>
    <row r="112" spans="1:10" ht="21" customHeight="1">
      <c r="A112" s="293" t="s">
        <v>4</v>
      </c>
      <c r="B112" s="1002" t="s">
        <v>490</v>
      </c>
      <c r="C112" s="1003" t="s">
        <v>407</v>
      </c>
      <c r="D112" s="332" t="s">
        <v>334</v>
      </c>
      <c r="E112" s="333"/>
      <c r="F112" s="274"/>
      <c r="G112" s="274"/>
      <c r="H112" s="272"/>
      <c r="I112" s="272"/>
      <c r="J112" s="172"/>
    </row>
    <row r="113" spans="1:5" ht="15.75" thickBot="1">
      <c r="A113" s="321" t="s">
        <v>494</v>
      </c>
      <c r="B113" s="1007" t="s">
        <v>492</v>
      </c>
      <c r="C113" s="1007"/>
      <c r="D113" s="1007"/>
      <c r="E113" s="1007"/>
    </row>
    <row r="114" spans="1:10" ht="18" customHeight="1" thickBot="1">
      <c r="A114" s="293" t="s">
        <v>4</v>
      </c>
      <c r="B114" s="1002" t="s">
        <v>486</v>
      </c>
      <c r="C114" s="1003" t="s">
        <v>407</v>
      </c>
      <c r="D114" s="332" t="s">
        <v>334</v>
      </c>
      <c r="E114" s="333"/>
      <c r="F114" s="274"/>
      <c r="G114" s="274"/>
      <c r="H114" s="272"/>
      <c r="I114" s="272"/>
      <c r="J114" s="172"/>
    </row>
    <row r="115" spans="1:10" ht="18" customHeight="1">
      <c r="A115" s="293" t="s">
        <v>5</v>
      </c>
      <c r="B115" s="1002" t="s">
        <v>493</v>
      </c>
      <c r="C115" s="1003" t="s">
        <v>407</v>
      </c>
      <c r="D115" s="332" t="s">
        <v>334</v>
      </c>
      <c r="E115" s="333"/>
      <c r="F115" s="274"/>
      <c r="G115" s="274"/>
      <c r="H115" s="272"/>
      <c r="I115" s="272"/>
      <c r="J115" s="172"/>
    </row>
    <row r="116" spans="1:5" ht="15.75" thickBot="1">
      <c r="A116" s="321" t="s">
        <v>498</v>
      </c>
      <c r="B116" s="1007" t="s">
        <v>495</v>
      </c>
      <c r="C116" s="1007"/>
      <c r="D116" s="1007"/>
      <c r="E116" s="1007"/>
    </row>
    <row r="117" spans="1:10" ht="18" customHeight="1" thickBot="1">
      <c r="A117" s="293" t="s">
        <v>4</v>
      </c>
      <c r="B117" s="1002" t="s">
        <v>486</v>
      </c>
      <c r="C117" s="1003" t="s">
        <v>407</v>
      </c>
      <c r="D117" s="332" t="s">
        <v>334</v>
      </c>
      <c r="E117" s="333"/>
      <c r="F117" s="274"/>
      <c r="G117" s="274"/>
      <c r="H117" s="272"/>
      <c r="I117" s="272"/>
      <c r="J117" s="172"/>
    </row>
    <row r="118" spans="1:10" ht="18" customHeight="1">
      <c r="A118" s="293" t="s">
        <v>5</v>
      </c>
      <c r="B118" s="1002" t="s">
        <v>496</v>
      </c>
      <c r="C118" s="1003" t="s">
        <v>407</v>
      </c>
      <c r="D118" s="332" t="s">
        <v>497</v>
      </c>
      <c r="E118" s="333"/>
      <c r="F118" s="274"/>
      <c r="G118" s="274"/>
      <c r="H118" s="272"/>
      <c r="I118" s="272"/>
      <c r="J118" s="172"/>
    </row>
    <row r="119" spans="1:5" ht="15.75" thickBot="1">
      <c r="A119" s="321" t="s">
        <v>673</v>
      </c>
      <c r="B119" s="1007" t="s">
        <v>499</v>
      </c>
      <c r="C119" s="1007"/>
      <c r="D119" s="1007"/>
      <c r="E119" s="1007"/>
    </row>
    <row r="120" spans="1:10" ht="21" customHeight="1">
      <c r="A120" s="293" t="s">
        <v>4</v>
      </c>
      <c r="B120" s="1002" t="s">
        <v>500</v>
      </c>
      <c r="C120" s="1003" t="s">
        <v>407</v>
      </c>
      <c r="D120" s="332" t="s">
        <v>334</v>
      </c>
      <c r="E120" s="333"/>
      <c r="F120" s="274"/>
      <c r="G120" s="274"/>
      <c r="H120" s="272"/>
      <c r="I120" s="272"/>
      <c r="J120" s="172"/>
    </row>
    <row r="123" spans="1:5" s="334" customFormat="1" ht="15">
      <c r="A123" s="1023" t="s">
        <v>409</v>
      </c>
      <c r="B123" s="1024"/>
      <c r="C123" s="1024"/>
      <c r="D123" s="1024"/>
      <c r="E123" s="1025"/>
    </row>
    <row r="124" spans="1:10" s="334" customFormat="1" ht="18" customHeight="1">
      <c r="A124" s="335" t="s">
        <v>4</v>
      </c>
      <c r="B124" s="1022" t="s">
        <v>410</v>
      </c>
      <c r="C124" s="1022"/>
      <c r="D124" s="336" t="s">
        <v>407</v>
      </c>
      <c r="E124" s="337"/>
      <c r="F124" s="338"/>
      <c r="G124" s="338"/>
      <c r="H124" s="339"/>
      <c r="I124" s="339"/>
      <c r="J124" s="340"/>
    </row>
    <row r="125" spans="1:10" s="334" customFormat="1" ht="30" customHeight="1">
      <c r="A125" s="335" t="s">
        <v>5</v>
      </c>
      <c r="B125" s="1022" t="s">
        <v>411</v>
      </c>
      <c r="C125" s="1022" t="s">
        <v>407</v>
      </c>
      <c r="D125" s="336" t="s">
        <v>407</v>
      </c>
      <c r="E125" s="337"/>
      <c r="F125" s="338"/>
      <c r="G125" s="338"/>
      <c r="H125" s="339"/>
      <c r="I125" s="339"/>
      <c r="J125" s="340"/>
    </row>
    <row r="126" spans="1:10" s="334" customFormat="1" ht="30" customHeight="1">
      <c r="A126" s="335" t="s">
        <v>7</v>
      </c>
      <c r="B126" s="1022" t="s">
        <v>501</v>
      </c>
      <c r="C126" s="1022">
        <f>C124</f>
        <v>0</v>
      </c>
      <c r="D126" s="336" t="str">
        <f>D124</f>
        <v>MWh/rok</v>
      </c>
      <c r="E126" s="337"/>
      <c r="F126" s="338"/>
      <c r="G126" s="338"/>
      <c r="H126" s="339"/>
      <c r="I126" s="339"/>
      <c r="J126" s="340"/>
    </row>
    <row r="127" spans="1:10" s="334" customFormat="1" ht="35.25" customHeight="1">
      <c r="A127" s="335" t="s">
        <v>8</v>
      </c>
      <c r="B127" s="1022" t="s">
        <v>502</v>
      </c>
      <c r="C127" s="1022" t="s">
        <v>407</v>
      </c>
      <c r="D127" s="336" t="s">
        <v>407</v>
      </c>
      <c r="E127" s="337"/>
      <c r="F127" s="338"/>
      <c r="G127" s="338"/>
      <c r="H127" s="339"/>
      <c r="I127" s="339"/>
      <c r="J127" s="340"/>
    </row>
    <row r="129" spans="2:5" ht="68.25" customHeight="1">
      <c r="B129" s="305" t="s">
        <v>19</v>
      </c>
      <c r="C129" s="306"/>
      <c r="D129" s="307" t="s">
        <v>89</v>
      </c>
      <c r="E129" s="307"/>
    </row>
    <row r="130" spans="2:5" ht="15">
      <c r="B130" s="308" t="s">
        <v>87</v>
      </c>
      <c r="C130" s="33"/>
      <c r="D130" s="554"/>
      <c r="E130" s="554"/>
    </row>
    <row r="131" spans="2:5" ht="15">
      <c r="B131" s="168"/>
      <c r="C131" s="33"/>
      <c r="D131" s="554"/>
      <c r="E131" s="554"/>
    </row>
    <row r="132" spans="3:5" ht="28.5" customHeight="1">
      <c r="C132" s="33"/>
      <c r="D132" s="554"/>
      <c r="E132" s="554"/>
    </row>
    <row r="133" spans="2:5" ht="15">
      <c r="B133" s="309"/>
      <c r="C133" s="33"/>
      <c r="D133" s="554"/>
      <c r="E133" s="554"/>
    </row>
    <row r="134" spans="3:5" ht="15">
      <c r="C134" s="33"/>
      <c r="D134" s="31" t="s">
        <v>88</v>
      </c>
      <c r="E134" s="555"/>
    </row>
  </sheetData>
  <sheetProtection/>
  <mergeCells count="125">
    <mergeCell ref="B1:E1"/>
    <mergeCell ref="B2:E2"/>
    <mergeCell ref="B3:C3"/>
    <mergeCell ref="B4:C4"/>
    <mergeCell ref="B5:C5"/>
    <mergeCell ref="B6:C6"/>
    <mergeCell ref="B7:C7"/>
    <mergeCell ref="B8:C8"/>
    <mergeCell ref="B9:C9"/>
    <mergeCell ref="B10:E10"/>
    <mergeCell ref="B11:C11"/>
    <mergeCell ref="B12:C12"/>
    <mergeCell ref="B13:C13"/>
    <mergeCell ref="B14:C14"/>
    <mergeCell ref="B15:C15"/>
    <mergeCell ref="B16:C16"/>
    <mergeCell ref="B17:C17"/>
    <mergeCell ref="B18:E18"/>
    <mergeCell ref="B19:C19"/>
    <mergeCell ref="B20:C20"/>
    <mergeCell ref="B21:C21"/>
    <mergeCell ref="B22:C22"/>
    <mergeCell ref="B23:C23"/>
    <mergeCell ref="B24:C24"/>
    <mergeCell ref="B25:C25"/>
    <mergeCell ref="B26:E26"/>
    <mergeCell ref="B27:C27"/>
    <mergeCell ref="B28:C28"/>
    <mergeCell ref="B29:C29"/>
    <mergeCell ref="B30:C30"/>
    <mergeCell ref="B31:C31"/>
    <mergeCell ref="B32:C32"/>
    <mergeCell ref="B33:E33"/>
    <mergeCell ref="B34:C34"/>
    <mergeCell ref="B35:C35"/>
    <mergeCell ref="B36:C36"/>
    <mergeCell ref="B37:C37"/>
    <mergeCell ref="B38:E38"/>
    <mergeCell ref="B39:C39"/>
    <mergeCell ref="B40:C40"/>
    <mergeCell ref="B41:C41"/>
    <mergeCell ref="B42:C42"/>
    <mergeCell ref="B43:C43"/>
    <mergeCell ref="B44:C44"/>
    <mergeCell ref="B45:C45"/>
    <mergeCell ref="B46:C46"/>
    <mergeCell ref="B47:C47"/>
    <mergeCell ref="B48:C48"/>
    <mergeCell ref="B49:E49"/>
    <mergeCell ref="B50:C50"/>
    <mergeCell ref="B51:C51"/>
    <mergeCell ref="B52:E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E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E85"/>
    <mergeCell ref="B86:C86"/>
    <mergeCell ref="B87:C87"/>
    <mergeCell ref="B88:E88"/>
    <mergeCell ref="B89:C89"/>
    <mergeCell ref="B90:C90"/>
    <mergeCell ref="B91:C91"/>
    <mergeCell ref="B92:C92"/>
    <mergeCell ref="B93:E93"/>
    <mergeCell ref="B94:C94"/>
    <mergeCell ref="B95:C95"/>
    <mergeCell ref="B96:C96"/>
    <mergeCell ref="B97:C97"/>
    <mergeCell ref="B98:E98"/>
    <mergeCell ref="B99:C99"/>
    <mergeCell ref="B100:C100"/>
    <mergeCell ref="B101:C101"/>
    <mergeCell ref="B102:C102"/>
    <mergeCell ref="B103:E103"/>
    <mergeCell ref="B104:C104"/>
    <mergeCell ref="B105:C105"/>
    <mergeCell ref="B106:C106"/>
    <mergeCell ref="B107:C107"/>
    <mergeCell ref="B111:E111"/>
    <mergeCell ref="B108:E108"/>
    <mergeCell ref="B109:C109"/>
    <mergeCell ref="B110:C110"/>
    <mergeCell ref="B112:C112"/>
    <mergeCell ref="B113:E113"/>
    <mergeCell ref="B114:C114"/>
    <mergeCell ref="B115:C115"/>
    <mergeCell ref="B116:E116"/>
    <mergeCell ref="B117:C117"/>
    <mergeCell ref="B126:C126"/>
    <mergeCell ref="B127:C127"/>
    <mergeCell ref="B118:C118"/>
    <mergeCell ref="B119:E119"/>
    <mergeCell ref="B120:C120"/>
    <mergeCell ref="A123:E123"/>
    <mergeCell ref="B124:C124"/>
    <mergeCell ref="B125:C125"/>
  </mergeCells>
  <printOptions/>
  <pageMargins left="0.7" right="0.7" top="0.75" bottom="0.75" header="0.3" footer="0.3"/>
  <pageSetup fitToHeight="0" fitToWidth="1" horizontalDpi="600" verticalDpi="600" orientation="portrait" paperSize="9" r:id="rId1"/>
  <headerFooter>
    <oddHeader>&amp;C&amp;"Czcionka tekstu podstawowego,Pogrubiony"&amp;12 4. Zbiorcze zestawienie robót w obiektach</oddHeader>
  </headerFooter>
  <colBreaks count="1" manualBreakCount="1">
    <brk id="7" max="65535" man="1"/>
  </colBreaks>
</worksheet>
</file>

<file path=xl/worksheets/sheet14.xml><?xml version="1.0" encoding="utf-8"?>
<worksheet xmlns="http://schemas.openxmlformats.org/spreadsheetml/2006/main" xmlns:r="http://schemas.openxmlformats.org/officeDocument/2006/relationships">
  <dimension ref="A4:T63"/>
  <sheetViews>
    <sheetView showGridLines="0" view="pageLayout" zoomScale="75" zoomScaleNormal="75" zoomScaleSheetLayoutView="75" zoomScalePageLayoutView="75" workbookViewId="0" topLeftCell="I7">
      <selection activeCell="O24" sqref="O24"/>
    </sheetView>
  </sheetViews>
  <sheetFormatPr defaultColWidth="8.5" defaultRowHeight="12.75" customHeight="1"/>
  <cols>
    <col min="1" max="1" width="1.390625" style="36" customWidth="1"/>
    <col min="2" max="2" width="5" style="69" customWidth="1"/>
    <col min="3" max="3" width="8.5" style="36" customWidth="1"/>
    <col min="4" max="4" width="4" style="36" customWidth="1"/>
    <col min="5" max="5" width="6.09765625" style="36" customWidth="1"/>
    <col min="6" max="6" width="5" style="36" customWidth="1"/>
    <col min="7" max="7" width="6" style="36" customWidth="1"/>
    <col min="8" max="8" width="12.8984375" style="36" customWidth="1"/>
    <col min="9" max="9" width="17.09765625" style="36" customWidth="1"/>
    <col min="10" max="10" width="15.69921875" style="36" customWidth="1"/>
    <col min="11" max="11" width="11.69921875" style="36" customWidth="1"/>
    <col min="12" max="12" width="17.19921875" style="36" customWidth="1"/>
    <col min="13" max="13" width="14.19921875" style="36" customWidth="1"/>
    <col min="14" max="14" width="9.69921875" style="36" customWidth="1"/>
    <col min="15" max="16" width="15.69921875" style="36" customWidth="1"/>
    <col min="17" max="17" width="11.19921875" style="36" customWidth="1"/>
    <col min="18" max="18" width="17.09765625" style="36" customWidth="1"/>
    <col min="19" max="19" width="15.5" style="36" customWidth="1"/>
    <col min="20" max="20" width="12.09765625" style="36" customWidth="1"/>
    <col min="21" max="16384" width="8.5" style="36" customWidth="1"/>
  </cols>
  <sheetData>
    <row r="4" spans="1:18" ht="18" customHeight="1">
      <c r="A4" s="59"/>
      <c r="B4" s="60"/>
      <c r="C4" s="59"/>
      <c r="D4" s="59"/>
      <c r="E4" s="59"/>
      <c r="F4" s="59"/>
      <c r="G4" s="59"/>
      <c r="H4" s="59"/>
      <c r="I4" s="59"/>
      <c r="J4" s="59"/>
      <c r="K4" s="59"/>
      <c r="L4" s="59"/>
      <c r="M4" s="59"/>
      <c r="N4" s="59"/>
      <c r="O4" s="59"/>
      <c r="P4" s="59"/>
      <c r="Q4" s="59"/>
      <c r="R4" s="59"/>
    </row>
    <row r="5" spans="1:20" s="62" customFormat="1" ht="18" customHeight="1">
      <c r="A5" s="61"/>
      <c r="B5" s="1062" t="s">
        <v>0</v>
      </c>
      <c r="C5" s="1069" t="s">
        <v>1</v>
      </c>
      <c r="D5" s="1070"/>
      <c r="E5" s="1070"/>
      <c r="F5" s="1070"/>
      <c r="G5" s="1071"/>
      <c r="H5" s="1079" t="s">
        <v>3</v>
      </c>
      <c r="I5" s="1080"/>
      <c r="J5" s="1080"/>
      <c r="K5" s="1080"/>
      <c r="L5" s="1080"/>
      <c r="M5" s="1080"/>
      <c r="N5" s="1065" t="s">
        <v>2</v>
      </c>
      <c r="O5" s="1066"/>
      <c r="P5" s="1066"/>
      <c r="Q5" s="1066"/>
      <c r="R5" s="1066"/>
      <c r="S5" s="1067"/>
      <c r="T5" s="1078" t="s">
        <v>301</v>
      </c>
    </row>
    <row r="6" spans="1:20" s="62" customFormat="1" ht="36" customHeight="1">
      <c r="A6" s="61"/>
      <c r="B6" s="1063"/>
      <c r="C6" s="1072"/>
      <c r="D6" s="1073"/>
      <c r="E6" s="1073"/>
      <c r="F6" s="1073"/>
      <c r="G6" s="1074"/>
      <c r="H6" s="1046" t="s">
        <v>108</v>
      </c>
      <c r="I6" s="1046" t="s">
        <v>18</v>
      </c>
      <c r="J6" s="1046" t="s">
        <v>260</v>
      </c>
      <c r="K6" s="1046" t="s">
        <v>10</v>
      </c>
      <c r="L6" s="780" t="s">
        <v>212</v>
      </c>
      <c r="M6" s="1068"/>
      <c r="N6" s="1046" t="s">
        <v>109</v>
      </c>
      <c r="O6" s="1046" t="s">
        <v>18</v>
      </c>
      <c r="P6" s="1046" t="s">
        <v>260</v>
      </c>
      <c r="Q6" s="1046" t="s">
        <v>10</v>
      </c>
      <c r="R6" s="780" t="s">
        <v>213</v>
      </c>
      <c r="S6" s="1068"/>
      <c r="T6" s="1078"/>
    </row>
    <row r="7" spans="1:20" ht="81.75" customHeight="1">
      <c r="A7" s="59"/>
      <c r="B7" s="1064"/>
      <c r="C7" s="1075"/>
      <c r="D7" s="1076"/>
      <c r="E7" s="1076"/>
      <c r="F7" s="1076"/>
      <c r="G7" s="1077"/>
      <c r="H7" s="1050"/>
      <c r="I7" s="1050"/>
      <c r="J7" s="1047"/>
      <c r="K7" s="1050"/>
      <c r="L7" s="1" t="s">
        <v>210</v>
      </c>
      <c r="M7" s="1" t="s">
        <v>211</v>
      </c>
      <c r="N7" s="1050"/>
      <c r="O7" s="1050"/>
      <c r="P7" s="1047"/>
      <c r="Q7" s="1050"/>
      <c r="R7" s="1" t="s">
        <v>214</v>
      </c>
      <c r="S7" s="1" t="s">
        <v>209</v>
      </c>
      <c r="T7" s="1078"/>
    </row>
    <row r="8" spans="1:20" s="64" customFormat="1" ht="16.5" customHeight="1">
      <c r="A8" s="63"/>
      <c r="B8" s="2" t="s">
        <v>4</v>
      </c>
      <c r="C8" s="1057" t="s">
        <v>6</v>
      </c>
      <c r="D8" s="1058"/>
      <c r="E8" s="1058"/>
      <c r="F8" s="1058"/>
      <c r="G8" s="1059"/>
      <c r="H8" s="3"/>
      <c r="I8" s="3"/>
      <c r="J8" s="3"/>
      <c r="K8" s="3"/>
      <c r="L8" s="3"/>
      <c r="M8" s="3"/>
      <c r="N8" s="3"/>
      <c r="O8" s="3"/>
      <c r="P8" s="3"/>
      <c r="Q8" s="3"/>
      <c r="R8" s="3"/>
      <c r="S8" s="3"/>
      <c r="T8" s="163">
        <f>IF(I8&lt;&gt;0,((I8+L8)-(O8+R8))/(I8+L8),"")</f>
      </c>
    </row>
    <row r="9" spans="1:20" s="64" customFormat="1" ht="16.5" customHeight="1">
      <c r="A9" s="63"/>
      <c r="B9" s="2" t="s">
        <v>5</v>
      </c>
      <c r="C9" s="1057" t="s">
        <v>6</v>
      </c>
      <c r="D9" s="1058"/>
      <c r="E9" s="1058"/>
      <c r="F9" s="1058"/>
      <c r="G9" s="1059"/>
      <c r="H9" s="3"/>
      <c r="I9" s="3"/>
      <c r="J9" s="3"/>
      <c r="K9" s="3"/>
      <c r="L9" s="3"/>
      <c r="M9" s="3"/>
      <c r="N9" s="3"/>
      <c r="O9" s="3"/>
      <c r="P9" s="3"/>
      <c r="Q9" s="3"/>
      <c r="R9" s="3"/>
      <c r="S9" s="3"/>
      <c r="T9" s="163">
        <f aca="true" t="shared" si="0" ref="T9:T18">IF(I9&lt;&gt;0,((I9+L9)-(O9+R9))/(I9+L9),"")</f>
      </c>
    </row>
    <row r="10" spans="1:20" ht="16.5" customHeight="1">
      <c r="A10" s="59"/>
      <c r="B10" s="2" t="s">
        <v>7</v>
      </c>
      <c r="C10" s="1057" t="s">
        <v>6</v>
      </c>
      <c r="D10" s="1058"/>
      <c r="E10" s="1058"/>
      <c r="F10" s="1058"/>
      <c r="G10" s="1059"/>
      <c r="H10" s="3"/>
      <c r="I10" s="3"/>
      <c r="J10" s="3"/>
      <c r="K10" s="3"/>
      <c r="L10" s="3"/>
      <c r="M10" s="3"/>
      <c r="N10" s="3"/>
      <c r="O10" s="3"/>
      <c r="P10" s="3"/>
      <c r="Q10" s="3"/>
      <c r="R10" s="3"/>
      <c r="S10" s="3"/>
      <c r="T10" s="163">
        <f t="shared" si="0"/>
      </c>
    </row>
    <row r="11" spans="1:20" ht="15" customHeight="1">
      <c r="A11" s="59"/>
      <c r="B11" s="2" t="s">
        <v>8</v>
      </c>
      <c r="C11" s="1057" t="s">
        <v>6</v>
      </c>
      <c r="D11" s="1058"/>
      <c r="E11" s="1058"/>
      <c r="F11" s="1058"/>
      <c r="G11" s="1059"/>
      <c r="H11" s="3"/>
      <c r="I11" s="3"/>
      <c r="J11" s="3"/>
      <c r="K11" s="3"/>
      <c r="L11" s="3"/>
      <c r="M11" s="3"/>
      <c r="N11" s="3"/>
      <c r="O11" s="3"/>
      <c r="P11" s="3"/>
      <c r="Q11" s="3"/>
      <c r="R11" s="3"/>
      <c r="S11" s="3"/>
      <c r="T11" s="163">
        <f t="shared" si="0"/>
      </c>
    </row>
    <row r="12" spans="1:20" ht="15" customHeight="1">
      <c r="A12" s="59"/>
      <c r="B12" s="2" t="s">
        <v>9</v>
      </c>
      <c r="C12" s="1057" t="s">
        <v>6</v>
      </c>
      <c r="D12" s="1058"/>
      <c r="E12" s="1058"/>
      <c r="F12" s="1058"/>
      <c r="G12" s="1059"/>
      <c r="H12" s="3"/>
      <c r="I12" s="3"/>
      <c r="J12" s="3"/>
      <c r="K12" s="3"/>
      <c r="L12" s="3"/>
      <c r="M12" s="3"/>
      <c r="N12" s="3"/>
      <c r="O12" s="3"/>
      <c r="P12" s="3"/>
      <c r="Q12" s="3"/>
      <c r="R12" s="3"/>
      <c r="S12" s="3"/>
      <c r="T12" s="163">
        <f t="shared" si="0"/>
      </c>
    </row>
    <row r="13" spans="1:20" ht="15" customHeight="1">
      <c r="A13" s="59"/>
      <c r="B13" s="2" t="s">
        <v>11</v>
      </c>
      <c r="C13" s="1057" t="s">
        <v>6</v>
      </c>
      <c r="D13" s="1058"/>
      <c r="E13" s="1058"/>
      <c r="F13" s="1058"/>
      <c r="G13" s="1059"/>
      <c r="H13" s="3"/>
      <c r="I13" s="3"/>
      <c r="J13" s="3"/>
      <c r="K13" s="3"/>
      <c r="L13" s="3"/>
      <c r="M13" s="3"/>
      <c r="N13" s="3"/>
      <c r="O13" s="3"/>
      <c r="P13" s="3"/>
      <c r="Q13" s="3"/>
      <c r="R13" s="3"/>
      <c r="S13" s="3"/>
      <c r="T13" s="163">
        <f t="shared" si="0"/>
      </c>
    </row>
    <row r="14" spans="1:20" ht="15" customHeight="1">
      <c r="A14" s="59"/>
      <c r="B14" s="2" t="s">
        <v>12</v>
      </c>
      <c r="C14" s="1057" t="s">
        <v>6</v>
      </c>
      <c r="D14" s="1058"/>
      <c r="E14" s="1058"/>
      <c r="F14" s="1058"/>
      <c r="G14" s="1059"/>
      <c r="H14" s="3"/>
      <c r="I14" s="3"/>
      <c r="J14" s="3"/>
      <c r="K14" s="3"/>
      <c r="L14" s="3"/>
      <c r="M14" s="3"/>
      <c r="N14" s="3"/>
      <c r="O14" s="3"/>
      <c r="P14" s="3"/>
      <c r="Q14" s="3"/>
      <c r="R14" s="3"/>
      <c r="S14" s="3"/>
      <c r="T14" s="163">
        <f t="shared" si="0"/>
      </c>
    </row>
    <row r="15" spans="1:20" ht="15" customHeight="1">
      <c r="A15" s="59"/>
      <c r="B15" s="2" t="s">
        <v>13</v>
      </c>
      <c r="C15" s="1057" t="s">
        <v>6</v>
      </c>
      <c r="D15" s="1058"/>
      <c r="E15" s="1058"/>
      <c r="F15" s="1058"/>
      <c r="G15" s="1059"/>
      <c r="H15" s="3"/>
      <c r="I15" s="3"/>
      <c r="J15" s="3"/>
      <c r="K15" s="3"/>
      <c r="L15" s="3"/>
      <c r="M15" s="3"/>
      <c r="N15" s="3"/>
      <c r="O15" s="3"/>
      <c r="P15" s="3"/>
      <c r="Q15" s="3"/>
      <c r="R15" s="3"/>
      <c r="S15" s="3"/>
      <c r="T15" s="163">
        <f t="shared" si="0"/>
      </c>
    </row>
    <row r="16" spans="1:20" ht="15" customHeight="1">
      <c r="A16" s="59"/>
      <c r="B16" s="2" t="s">
        <v>14</v>
      </c>
      <c r="C16" s="1057" t="s">
        <v>6</v>
      </c>
      <c r="D16" s="1058"/>
      <c r="E16" s="1058"/>
      <c r="F16" s="1058"/>
      <c r="G16" s="1059"/>
      <c r="H16" s="3"/>
      <c r="I16" s="3"/>
      <c r="J16" s="3"/>
      <c r="K16" s="3"/>
      <c r="L16" s="3"/>
      <c r="M16" s="3"/>
      <c r="N16" s="3"/>
      <c r="O16" s="3"/>
      <c r="P16" s="3"/>
      <c r="Q16" s="3"/>
      <c r="R16" s="3"/>
      <c r="S16" s="3"/>
      <c r="T16" s="163">
        <f t="shared" si="0"/>
      </c>
    </row>
    <row r="17" spans="1:20" ht="15" customHeight="1">
      <c r="A17" s="59"/>
      <c r="B17" s="2" t="s">
        <v>15</v>
      </c>
      <c r="C17" s="1057" t="s">
        <v>6</v>
      </c>
      <c r="D17" s="1058"/>
      <c r="E17" s="1058"/>
      <c r="F17" s="1058"/>
      <c r="G17" s="1059"/>
      <c r="H17" s="3"/>
      <c r="I17" s="3"/>
      <c r="J17" s="3"/>
      <c r="K17" s="3"/>
      <c r="L17" s="3"/>
      <c r="M17" s="3"/>
      <c r="N17" s="3"/>
      <c r="O17" s="3"/>
      <c r="P17" s="3"/>
      <c r="Q17" s="3"/>
      <c r="R17" s="3"/>
      <c r="S17" s="3"/>
      <c r="T17" s="163">
        <f t="shared" si="0"/>
      </c>
    </row>
    <row r="18" spans="1:20" ht="15" customHeight="1">
      <c r="A18" s="59"/>
      <c r="B18" s="2" t="s">
        <v>16</v>
      </c>
      <c r="C18" s="1057" t="s">
        <v>6</v>
      </c>
      <c r="D18" s="1058"/>
      <c r="E18" s="1058"/>
      <c r="F18" s="1058"/>
      <c r="G18" s="1059"/>
      <c r="H18" s="3"/>
      <c r="I18" s="3"/>
      <c r="J18" s="3"/>
      <c r="K18" s="3"/>
      <c r="L18" s="3"/>
      <c r="M18" s="3"/>
      <c r="N18" s="3"/>
      <c r="O18" s="3"/>
      <c r="P18" s="3"/>
      <c r="Q18" s="3"/>
      <c r="R18" s="3"/>
      <c r="S18" s="3"/>
      <c r="T18" s="163">
        <f t="shared" si="0"/>
      </c>
    </row>
    <row r="19" spans="1:20" ht="26.25" customHeight="1">
      <c r="A19" s="59"/>
      <c r="B19" s="1085" t="s">
        <v>299</v>
      </c>
      <c r="C19" s="1086"/>
      <c r="D19" s="1086"/>
      <c r="E19" s="1086"/>
      <c r="F19" s="1086"/>
      <c r="G19" s="1086"/>
      <c r="H19" s="143"/>
      <c r="I19" s="142">
        <f>SUM(I8:I18)</f>
        <v>0</v>
      </c>
      <c r="J19" s="143"/>
      <c r="K19" s="143"/>
      <c r="L19" s="142">
        <f>SUM(L8:L18)</f>
        <v>0</v>
      </c>
      <c r="M19" s="143"/>
      <c r="N19" s="143"/>
      <c r="O19" s="142">
        <f>SUM(O8:O18)</f>
        <v>0</v>
      </c>
      <c r="P19" s="143"/>
      <c r="Q19" s="143"/>
      <c r="R19" s="142">
        <f>SUM(R8:R18)</f>
        <v>0</v>
      </c>
      <c r="S19" s="143"/>
      <c r="T19" s="164">
        <f>I19+L19-O19-R19</f>
        <v>0</v>
      </c>
    </row>
    <row r="20" spans="1:20" ht="46.5" customHeight="1">
      <c r="A20" s="59"/>
      <c r="B20" s="2" t="s">
        <v>17</v>
      </c>
      <c r="C20" s="1041" t="s">
        <v>259</v>
      </c>
      <c r="D20" s="1044"/>
      <c r="E20" s="1044"/>
      <c r="F20" s="1044"/>
      <c r="G20" s="1045"/>
      <c r="H20" s="311" t="s">
        <v>300</v>
      </c>
      <c r="I20" s="3"/>
      <c r="J20" s="143"/>
      <c r="K20" s="143"/>
      <c r="L20" s="143"/>
      <c r="M20" s="143"/>
      <c r="N20" s="311" t="s">
        <v>300</v>
      </c>
      <c r="O20" s="3"/>
      <c r="P20" s="143"/>
      <c r="Q20" s="143"/>
      <c r="R20" s="143"/>
      <c r="S20" s="143"/>
      <c r="T20" s="165"/>
    </row>
    <row r="21" spans="1:20" ht="58.5" customHeight="1">
      <c r="A21" s="59"/>
      <c r="B21" s="2" t="s">
        <v>95</v>
      </c>
      <c r="C21" s="1041" t="s">
        <v>298</v>
      </c>
      <c r="D21" s="1044"/>
      <c r="E21" s="1044"/>
      <c r="F21" s="1044"/>
      <c r="G21" s="1045"/>
      <c r="H21" s="311" t="s">
        <v>300</v>
      </c>
      <c r="I21" s="3"/>
      <c r="J21" s="143"/>
      <c r="K21" s="143"/>
      <c r="L21" s="143"/>
      <c r="M21" s="143"/>
      <c r="N21" s="311" t="s">
        <v>300</v>
      </c>
      <c r="O21" s="3"/>
      <c r="P21" s="143"/>
      <c r="Q21" s="143"/>
      <c r="R21" s="143"/>
      <c r="S21" s="143"/>
      <c r="T21" s="165"/>
    </row>
    <row r="22" spans="1:20" ht="52.5" customHeight="1">
      <c r="A22" s="59"/>
      <c r="B22" s="2" t="s">
        <v>258</v>
      </c>
      <c r="C22" s="1041" t="s">
        <v>674</v>
      </c>
      <c r="D22" s="1044"/>
      <c r="E22" s="1044"/>
      <c r="F22" s="1044"/>
      <c r="G22" s="1045"/>
      <c r="H22" s="311" t="s">
        <v>675</v>
      </c>
      <c r="I22" s="3"/>
      <c r="J22" s="143"/>
      <c r="K22" s="143"/>
      <c r="L22" s="143"/>
      <c r="M22" s="143"/>
      <c r="N22" s="311" t="s">
        <v>675</v>
      </c>
      <c r="O22" s="3"/>
      <c r="P22" s="143"/>
      <c r="Q22" s="143"/>
      <c r="R22" s="143"/>
      <c r="S22" s="143"/>
      <c r="T22" s="165"/>
    </row>
    <row r="23" spans="1:20" ht="45.75" customHeight="1">
      <c r="A23" s="59"/>
      <c r="B23" s="2" t="s">
        <v>513</v>
      </c>
      <c r="C23" s="1041" t="s">
        <v>625</v>
      </c>
      <c r="D23" s="1044"/>
      <c r="E23" s="1044"/>
      <c r="F23" s="1044"/>
      <c r="G23" s="1045"/>
      <c r="H23" s="311" t="s">
        <v>419</v>
      </c>
      <c r="I23" s="3"/>
      <c r="J23" s="143"/>
      <c r="K23" s="143"/>
      <c r="L23" s="143"/>
      <c r="M23" s="143"/>
      <c r="N23" s="311" t="s">
        <v>419</v>
      </c>
      <c r="O23" s="3"/>
      <c r="P23" s="143"/>
      <c r="Q23" s="143"/>
      <c r="R23" s="143"/>
      <c r="S23" s="143"/>
      <c r="T23" s="165"/>
    </row>
    <row r="24" spans="1:20" s="71" customFormat="1" ht="15" customHeight="1">
      <c r="A24" s="70"/>
      <c r="B24" s="1087" t="s">
        <v>302</v>
      </c>
      <c r="C24" s="1090"/>
      <c r="D24" s="1090"/>
      <c r="E24" s="1090"/>
      <c r="F24" s="1090"/>
      <c r="G24" s="1091"/>
      <c r="H24" s="143"/>
      <c r="I24" s="142">
        <f>SUM(I20:I23)</f>
        <v>0</v>
      </c>
      <c r="J24" s="143"/>
      <c r="K24" s="143">
        <f aca="true" t="shared" si="1" ref="K24:Q24">SUM(K8:K18)</f>
        <v>0</v>
      </c>
      <c r="L24" s="143">
        <f t="shared" si="1"/>
        <v>0</v>
      </c>
      <c r="M24" s="143">
        <f t="shared" si="1"/>
        <v>0</v>
      </c>
      <c r="N24" s="143">
        <f t="shared" si="1"/>
        <v>0</v>
      </c>
      <c r="O24" s="142">
        <f>SUM(O20:O23)</f>
        <v>0</v>
      </c>
      <c r="P24" s="143"/>
      <c r="Q24" s="143">
        <f t="shared" si="1"/>
        <v>0</v>
      </c>
      <c r="R24" s="143">
        <f>SUM(R8:R18)</f>
        <v>0</v>
      </c>
      <c r="S24" s="143">
        <f>SUM(S8:S18)</f>
        <v>0</v>
      </c>
      <c r="T24" s="166">
        <f>I24-O24</f>
        <v>0</v>
      </c>
    </row>
    <row r="25" spans="1:20" s="71" customFormat="1" ht="15" customHeight="1">
      <c r="A25" s="70"/>
      <c r="B25" s="1087" t="s">
        <v>303</v>
      </c>
      <c r="C25" s="1088"/>
      <c r="D25" s="1088"/>
      <c r="E25" s="1088"/>
      <c r="F25" s="1088"/>
      <c r="G25" s="1088"/>
      <c r="H25" s="1088"/>
      <c r="I25" s="1088"/>
      <c r="J25" s="1088"/>
      <c r="K25" s="1088"/>
      <c r="L25" s="1088"/>
      <c r="M25" s="1088"/>
      <c r="N25" s="1088"/>
      <c r="O25" s="1088"/>
      <c r="P25" s="1088"/>
      <c r="Q25" s="1088"/>
      <c r="R25" s="1088"/>
      <c r="S25" s="1089"/>
      <c r="T25" s="167">
        <f>IF(I19&lt;&gt;0,(T24+T19)/(I19+L19),"")</f>
      </c>
    </row>
    <row r="26" spans="1:18" s="152" customFormat="1" ht="21.75" customHeight="1">
      <c r="A26" s="66"/>
      <c r="B26" s="1060" t="s">
        <v>286</v>
      </c>
      <c r="C26" s="1052"/>
      <c r="D26" s="1052"/>
      <c r="E26" s="1052"/>
      <c r="F26" s="1052"/>
      <c r="G26" s="1052"/>
      <c r="H26" s="1052"/>
      <c r="I26" s="1052"/>
      <c r="J26" s="1052"/>
      <c r="K26" s="1052"/>
      <c r="L26" s="1052"/>
      <c r="M26" s="1052"/>
      <c r="N26" s="1084"/>
      <c r="O26" s="1084"/>
      <c r="P26" s="1084"/>
      <c r="Q26" s="1084"/>
      <c r="R26" s="1084"/>
    </row>
    <row r="27" spans="1:20" s="153" customFormat="1" ht="26.25" customHeight="1">
      <c r="A27" s="29"/>
      <c r="B27" s="1060" t="s">
        <v>285</v>
      </c>
      <c r="C27" s="1052"/>
      <c r="D27" s="1052"/>
      <c r="E27" s="1052"/>
      <c r="F27" s="1052"/>
      <c r="G27" s="1052"/>
      <c r="H27" s="1052"/>
      <c r="I27" s="1052"/>
      <c r="J27" s="1052"/>
      <c r="K27" s="1052"/>
      <c r="L27" s="1052"/>
      <c r="M27" s="1052"/>
      <c r="N27" s="1061"/>
      <c r="O27" s="1061"/>
      <c r="P27" s="1061"/>
      <c r="Q27" s="1061"/>
      <c r="R27" s="1061"/>
      <c r="S27" s="1061"/>
      <c r="T27" s="1061"/>
    </row>
    <row r="28" spans="1:20" s="153" customFormat="1" ht="35.25" customHeight="1">
      <c r="A28" s="29"/>
      <c r="B28" s="1081" t="s">
        <v>287</v>
      </c>
      <c r="C28" s="1082"/>
      <c r="D28" s="1082"/>
      <c r="E28" s="1082"/>
      <c r="F28" s="1082"/>
      <c r="G28" s="1082"/>
      <c r="H28" s="1082"/>
      <c r="I28" s="1082"/>
      <c r="J28" s="1082"/>
      <c r="K28" s="1082"/>
      <c r="L28" s="1082"/>
      <c r="M28" s="1082"/>
      <c r="N28" s="1083"/>
      <c r="O28" s="1083"/>
      <c r="P28" s="1083"/>
      <c r="Q28" s="1083"/>
      <c r="R28" s="1083"/>
      <c r="S28" s="1083"/>
      <c r="T28" s="1083"/>
    </row>
    <row r="29" spans="1:20" s="153" customFormat="1" ht="26.25" customHeight="1">
      <c r="A29" s="29"/>
      <c r="B29" s="1081" t="s">
        <v>288</v>
      </c>
      <c r="C29" s="1082"/>
      <c r="D29" s="1082"/>
      <c r="E29" s="1082"/>
      <c r="F29" s="1082"/>
      <c r="G29" s="1082"/>
      <c r="H29" s="1082"/>
      <c r="I29" s="1082"/>
      <c r="J29" s="1082"/>
      <c r="K29" s="1082"/>
      <c r="L29" s="1082"/>
      <c r="M29" s="1082"/>
      <c r="N29" s="1083"/>
      <c r="O29" s="1083"/>
      <c r="P29" s="1083"/>
      <c r="Q29" s="1083"/>
      <c r="R29" s="1083"/>
      <c r="S29" s="1083"/>
      <c r="T29" s="1083"/>
    </row>
    <row r="30" spans="1:18" ht="12.75" customHeight="1">
      <c r="A30" s="59"/>
      <c r="B30" s="1055"/>
      <c r="C30" s="1056"/>
      <c r="D30" s="1056"/>
      <c r="E30" s="1056"/>
      <c r="F30" s="1056"/>
      <c r="G30" s="1056"/>
      <c r="H30" s="1056"/>
      <c r="I30" s="1056"/>
      <c r="J30" s="1056"/>
      <c r="K30" s="1056"/>
      <c r="L30" s="1056"/>
      <c r="M30" s="1056"/>
      <c r="N30" s="1056"/>
      <c r="O30" s="1056"/>
      <c r="P30" s="1056"/>
      <c r="Q30" s="1056"/>
      <c r="R30" s="1056"/>
    </row>
    <row r="31" spans="1:18" ht="15" customHeight="1" hidden="1">
      <c r="A31" s="59"/>
      <c r="B31" s="1056"/>
      <c r="C31" s="1056"/>
      <c r="D31" s="1056"/>
      <c r="E31" s="1056"/>
      <c r="F31" s="1056"/>
      <c r="G31" s="1056"/>
      <c r="H31" s="1056"/>
      <c r="I31" s="1056"/>
      <c r="J31" s="1056"/>
      <c r="K31" s="1056"/>
      <c r="L31" s="1056"/>
      <c r="M31" s="1056"/>
      <c r="N31" s="1056"/>
      <c r="O31" s="1056"/>
      <c r="P31" s="1056"/>
      <c r="Q31" s="1056"/>
      <c r="R31" s="1056"/>
    </row>
    <row r="32" spans="1:18" ht="15" customHeight="1">
      <c r="A32" s="59"/>
      <c r="B32" s="1056"/>
      <c r="C32" s="1056"/>
      <c r="D32" s="1056"/>
      <c r="E32" s="1056"/>
      <c r="F32" s="1056"/>
      <c r="G32" s="1056"/>
      <c r="H32" s="1056"/>
      <c r="I32" s="1056"/>
      <c r="J32" s="1056"/>
      <c r="K32" s="1056"/>
      <c r="L32" s="1056"/>
      <c r="M32" s="1056"/>
      <c r="N32" s="1056"/>
      <c r="O32" s="1056"/>
      <c r="P32" s="1056"/>
      <c r="Q32" s="1056"/>
      <c r="R32" s="1056"/>
    </row>
    <row r="33" spans="1:18" ht="15" customHeight="1">
      <c r="A33" s="59"/>
      <c r="B33" s="65"/>
      <c r="C33" s="65"/>
      <c r="D33" s="65"/>
      <c r="E33" s="65"/>
      <c r="F33" s="65"/>
      <c r="G33" s="65"/>
      <c r="H33" s="765" t="s">
        <v>87</v>
      </c>
      <c r="I33" s="765"/>
      <c r="J33" s="126"/>
      <c r="K33" s="33"/>
      <c r="L33" s="33"/>
      <c r="M33" s="1051"/>
      <c r="N33" s="1051"/>
      <c r="O33" s="32"/>
      <c r="P33" s="126"/>
      <c r="Q33" s="66"/>
      <c r="R33" s="66"/>
    </row>
    <row r="34" spans="1:18" ht="19.5" customHeight="1">
      <c r="A34" s="59"/>
      <c r="B34" s="65"/>
      <c r="C34" s="65"/>
      <c r="D34" s="65"/>
      <c r="E34" s="65"/>
      <c r="F34" s="65"/>
      <c r="G34" s="65"/>
      <c r="H34" s="766">
        <f>'2. Ocena char. bud. po'!C99</f>
        <v>0</v>
      </c>
      <c r="I34" s="766"/>
      <c r="J34" s="126"/>
      <c r="K34" s="33"/>
      <c r="L34" s="33"/>
      <c r="M34" s="1051"/>
      <c r="N34" s="1051"/>
      <c r="O34" s="32"/>
      <c r="P34" s="126"/>
      <c r="Q34" s="66"/>
      <c r="R34" s="66"/>
    </row>
    <row r="35" spans="1:18" ht="25.5" customHeight="1">
      <c r="A35" s="59"/>
      <c r="B35" s="65"/>
      <c r="C35" s="65"/>
      <c r="D35" s="65"/>
      <c r="E35" s="67"/>
      <c r="F35" s="65"/>
      <c r="G35" s="65"/>
      <c r="H35" s="1053"/>
      <c r="I35" s="1054"/>
      <c r="J35" s="127"/>
      <c r="K35" s="33"/>
      <c r="L35" s="33"/>
      <c r="M35" s="1051"/>
      <c r="N35" s="1051"/>
      <c r="O35" s="32"/>
      <c r="P35" s="127"/>
      <c r="Q35" s="66"/>
      <c r="R35" s="66"/>
    </row>
    <row r="36" spans="1:18" ht="19.5" customHeight="1">
      <c r="A36" s="59"/>
      <c r="B36" s="65"/>
      <c r="C36" s="65"/>
      <c r="D36" s="65"/>
      <c r="E36" s="65"/>
      <c r="F36" s="65"/>
      <c r="G36" s="65"/>
      <c r="H36" s="1052"/>
      <c r="I36" s="1052"/>
      <c r="J36" s="126"/>
      <c r="K36" s="33"/>
      <c r="L36" s="33"/>
      <c r="M36" s="1051"/>
      <c r="N36" s="1051"/>
      <c r="O36" s="32"/>
      <c r="P36" s="126"/>
      <c r="Q36" s="66"/>
      <c r="R36" s="66"/>
    </row>
    <row r="37" spans="2:18" ht="19.5" customHeight="1">
      <c r="B37" s="65"/>
      <c r="C37" s="65"/>
      <c r="D37" s="65"/>
      <c r="E37" s="65"/>
      <c r="F37" s="65"/>
      <c r="G37" s="65"/>
      <c r="H37" s="1052"/>
      <c r="I37" s="1052"/>
      <c r="J37" s="126"/>
      <c r="K37" s="33"/>
      <c r="L37" s="33"/>
      <c r="M37" s="31" t="s">
        <v>88</v>
      </c>
      <c r="N37" s="35"/>
      <c r="O37" s="32"/>
      <c r="P37" s="126"/>
      <c r="Q37" s="66"/>
      <c r="R37" s="66"/>
    </row>
    <row r="38" spans="2:18" ht="19.5" customHeight="1">
      <c r="B38" s="68"/>
      <c r="C38" s="65"/>
      <c r="D38" s="65"/>
      <c r="E38" s="67"/>
      <c r="F38" s="65"/>
      <c r="G38" s="65"/>
      <c r="H38" s="1052"/>
      <c r="I38" s="1052"/>
      <c r="J38" s="126"/>
      <c r="K38" s="33"/>
      <c r="L38" s="33"/>
      <c r="M38" s="33"/>
      <c r="N38" s="65"/>
      <c r="O38" s="66"/>
      <c r="P38" s="126"/>
      <c r="Q38" s="66"/>
      <c r="R38" s="66"/>
    </row>
    <row r="39" spans="2:18" ht="23.25" customHeight="1">
      <c r="B39" s="65"/>
      <c r="C39" s="65"/>
      <c r="D39" s="65"/>
      <c r="E39" s="65"/>
      <c r="F39" s="65"/>
      <c r="G39" s="65"/>
      <c r="H39" s="65"/>
      <c r="I39" s="65"/>
      <c r="J39" s="65"/>
      <c r="K39" s="65"/>
      <c r="L39" s="65"/>
      <c r="M39" s="65"/>
      <c r="N39" s="65"/>
      <c r="O39" s="66"/>
      <c r="P39" s="65"/>
      <c r="Q39" s="66"/>
      <c r="R39" s="66"/>
    </row>
    <row r="40" spans="2:18" ht="7.5" customHeight="1" hidden="1">
      <c r="B40" s="65"/>
      <c r="C40" s="65"/>
      <c r="D40" s="65"/>
      <c r="E40" s="65"/>
      <c r="F40" s="65"/>
      <c r="G40" s="65"/>
      <c r="H40" s="65"/>
      <c r="I40" s="65"/>
      <c r="J40" s="65"/>
      <c r="K40" s="65"/>
      <c r="L40" s="65"/>
      <c r="M40" s="65"/>
      <c r="N40" s="65"/>
      <c r="O40" s="66"/>
      <c r="P40" s="65"/>
      <c r="Q40" s="66"/>
      <c r="R40" s="66"/>
    </row>
    <row r="41" ht="15" customHeight="1"/>
    <row r="42" ht="12.75" customHeight="1" hidden="1"/>
    <row r="43" spans="9:13" ht="12.75" customHeight="1" hidden="1">
      <c r="I43" s="1041" t="s">
        <v>100</v>
      </c>
      <c r="J43" s="1048"/>
      <c r="K43" s="1048"/>
      <c r="L43" s="1048"/>
      <c r="M43" s="1049"/>
    </row>
    <row r="44" spans="9:13" ht="12.75" customHeight="1" hidden="1">
      <c r="I44" s="1041" t="s">
        <v>99</v>
      </c>
      <c r="J44" s="1044"/>
      <c r="K44" s="1044"/>
      <c r="L44" s="1044"/>
      <c r="M44" s="1045"/>
    </row>
    <row r="45" spans="9:13" ht="12.75" customHeight="1" hidden="1">
      <c r="I45" s="1041" t="s">
        <v>72</v>
      </c>
      <c r="J45" s="1042"/>
      <c r="K45" s="1042"/>
      <c r="L45" s="1042"/>
      <c r="M45" s="1043"/>
    </row>
    <row r="46" spans="9:13" ht="12.75" customHeight="1" hidden="1">
      <c r="I46" s="1041" t="s">
        <v>98</v>
      </c>
      <c r="J46" s="1044"/>
      <c r="K46" s="1044"/>
      <c r="L46" s="1044"/>
      <c r="M46" s="1045"/>
    </row>
    <row r="47" spans="9:13" ht="12.75" customHeight="1" hidden="1">
      <c r="I47" s="1041" t="s">
        <v>97</v>
      </c>
      <c r="J47" s="1044"/>
      <c r="K47" s="1044"/>
      <c r="L47" s="1044"/>
      <c r="M47" s="1045"/>
    </row>
    <row r="48" spans="9:13" ht="12.75" customHeight="1" hidden="1">
      <c r="I48" s="1041" t="s">
        <v>96</v>
      </c>
      <c r="J48" s="1044"/>
      <c r="K48" s="1044"/>
      <c r="L48" s="1044"/>
      <c r="M48" s="1045"/>
    </row>
    <row r="49" spans="9:13" ht="12.75" customHeight="1" hidden="1">
      <c r="I49" s="1041" t="s">
        <v>297</v>
      </c>
      <c r="J49" s="1042"/>
      <c r="K49" s="1042"/>
      <c r="L49" s="1042"/>
      <c r="M49" s="1043"/>
    </row>
    <row r="50" spans="9:13" ht="12.75" customHeight="1" hidden="1">
      <c r="I50" s="1041" t="s">
        <v>296</v>
      </c>
      <c r="J50" s="1044"/>
      <c r="K50" s="1044"/>
      <c r="L50" s="1044"/>
      <c r="M50" s="1045"/>
    </row>
    <row r="51" ht="12.75" customHeight="1" hidden="1"/>
    <row r="63" ht="12.75" customHeight="1">
      <c r="E63" s="36">
        <v>4</v>
      </c>
    </row>
  </sheetData>
  <sheetProtection selectLockedCells="1"/>
  <mergeCells count="53">
    <mergeCell ref="B28:T28"/>
    <mergeCell ref="B29:T29"/>
    <mergeCell ref="B26:R26"/>
    <mergeCell ref="B19:G19"/>
    <mergeCell ref="B25:S25"/>
    <mergeCell ref="B24:G24"/>
    <mergeCell ref="C20:G20"/>
    <mergeCell ref="C21:G21"/>
    <mergeCell ref="C23:G23"/>
    <mergeCell ref="C22:G22"/>
    <mergeCell ref="T5:T7"/>
    <mergeCell ref="Q6:Q7"/>
    <mergeCell ref="R6:S6"/>
    <mergeCell ref="H6:H7"/>
    <mergeCell ref="I6:I7"/>
    <mergeCell ref="K6:K7"/>
    <mergeCell ref="H5:M5"/>
    <mergeCell ref="O6:O7"/>
    <mergeCell ref="J6:J7"/>
    <mergeCell ref="C10:G10"/>
    <mergeCell ref="C8:G8"/>
    <mergeCell ref="C9:G9"/>
    <mergeCell ref="B5:B7"/>
    <mergeCell ref="N5:S5"/>
    <mergeCell ref="L6:M6"/>
    <mergeCell ref="C5:G7"/>
    <mergeCell ref="B30:R32"/>
    <mergeCell ref="C11:G11"/>
    <mergeCell ref="C12:G12"/>
    <mergeCell ref="C13:G13"/>
    <mergeCell ref="C14:G14"/>
    <mergeCell ref="C17:G17"/>
    <mergeCell ref="C18:G18"/>
    <mergeCell ref="C15:G15"/>
    <mergeCell ref="C16:G16"/>
    <mergeCell ref="B27:T27"/>
    <mergeCell ref="M33:N36"/>
    <mergeCell ref="H36:I36"/>
    <mergeCell ref="H38:I38"/>
    <mergeCell ref="H37:I37"/>
    <mergeCell ref="H33:I33"/>
    <mergeCell ref="H34:I34"/>
    <mergeCell ref="H35:I35"/>
    <mergeCell ref="I49:M49"/>
    <mergeCell ref="I50:M50"/>
    <mergeCell ref="P6:P7"/>
    <mergeCell ref="I43:M43"/>
    <mergeCell ref="I44:M44"/>
    <mergeCell ref="I45:M45"/>
    <mergeCell ref="I46:M46"/>
    <mergeCell ref="I47:M47"/>
    <mergeCell ref="I48:M48"/>
    <mergeCell ref="N6:N7"/>
  </mergeCells>
  <printOptions horizontalCentered="1"/>
  <pageMargins left="0.7480314960629921" right="0.7480314960629921" top="0.984251968503937" bottom="0.984251968503937" header="0.5118110236220472" footer="0.5118110236220472"/>
  <pageSetup horizontalDpi="600" verticalDpi="600" orientation="landscape" paperSize="9" scale="53" r:id="rId2"/>
  <headerFooter alignWithMargins="0">
    <oddHeader xml:space="preserve">&amp;C&amp;"Czcionka tekstu podstawowego,Pogrubiony"&amp;12 5. ZAPOTRZEBOWANIE NA MOC  I ENERGIĘ </oddHeader>
  </headerFooter>
  <legacyDrawing r:id="rId1"/>
</worksheet>
</file>

<file path=xl/worksheets/sheet15.xml><?xml version="1.0" encoding="utf-8"?>
<worksheet xmlns="http://schemas.openxmlformats.org/spreadsheetml/2006/main" xmlns:r="http://schemas.openxmlformats.org/officeDocument/2006/relationships">
  <dimension ref="A1:O37"/>
  <sheetViews>
    <sheetView view="pageLayout" zoomScale="55" zoomScalePageLayoutView="55" workbookViewId="0" topLeftCell="A1">
      <selection activeCell="C16" sqref="C16:G16"/>
    </sheetView>
  </sheetViews>
  <sheetFormatPr defaultColWidth="8.5" defaultRowHeight="14.25"/>
  <cols>
    <col min="1" max="1" width="4.19921875" style="71" customWidth="1"/>
    <col min="2" max="2" width="11.3984375" style="350" customWidth="1"/>
    <col min="3" max="3" width="14.59765625" style="71" customWidth="1"/>
    <col min="4" max="4" width="17.09765625" style="71" customWidth="1"/>
    <col min="5" max="5" width="14.3984375" style="71" customWidth="1"/>
    <col min="6" max="6" width="20.69921875" style="71" customWidth="1"/>
    <col min="7" max="7" width="21.8984375" style="71" customWidth="1"/>
    <col min="8" max="8" width="15.19921875" style="71" customWidth="1"/>
    <col min="9" max="9" width="21.59765625" style="71" customWidth="1"/>
    <col min="10" max="10" width="15.19921875" style="71" customWidth="1"/>
    <col min="11" max="11" width="20.09765625" style="71" customWidth="1"/>
    <col min="12" max="12" width="12.8984375" style="71" customWidth="1"/>
    <col min="13" max="13" width="15.09765625" style="71" customWidth="1"/>
    <col min="14" max="14" width="17.59765625" style="71" customWidth="1"/>
    <col min="15" max="16384" width="8.5" style="71" customWidth="1"/>
  </cols>
  <sheetData>
    <row r="1" spans="1:14" ht="12.75">
      <c r="A1" s="70"/>
      <c r="B1" s="341"/>
      <c r="C1" s="70"/>
      <c r="D1" s="70"/>
      <c r="E1" s="70"/>
      <c r="F1" s="70"/>
      <c r="G1" s="70"/>
      <c r="H1" s="70"/>
      <c r="I1" s="70"/>
      <c r="J1" s="70"/>
      <c r="K1" s="70"/>
      <c r="L1" s="70"/>
      <c r="M1" s="70"/>
      <c r="N1" s="70"/>
    </row>
    <row r="2" spans="1:14" s="343" customFormat="1" ht="18.75">
      <c r="A2" s="342"/>
      <c r="B2" s="1121" t="s">
        <v>0</v>
      </c>
      <c r="C2" s="1124" t="s">
        <v>67</v>
      </c>
      <c r="D2" s="1125"/>
      <c r="E2" s="1125"/>
      <c r="F2" s="1125"/>
      <c r="G2" s="1126"/>
      <c r="H2" s="1133" t="s">
        <v>505</v>
      </c>
      <c r="I2" s="1134"/>
      <c r="J2" s="1134"/>
      <c r="K2" s="1134"/>
      <c r="L2" s="1134"/>
      <c r="M2" s="1134"/>
      <c r="N2" s="1135"/>
    </row>
    <row r="3" spans="1:14" s="345" customFormat="1" ht="37.5">
      <c r="A3" s="344"/>
      <c r="B3" s="1122"/>
      <c r="C3" s="1127"/>
      <c r="D3" s="1128"/>
      <c r="E3" s="1128"/>
      <c r="F3" s="1128"/>
      <c r="G3" s="1129"/>
      <c r="H3" s="1136" t="s">
        <v>3</v>
      </c>
      <c r="I3" s="1137"/>
      <c r="J3" s="1136" t="s">
        <v>2</v>
      </c>
      <c r="K3" s="1138"/>
      <c r="L3" s="1139" t="s">
        <v>506</v>
      </c>
      <c r="M3" s="1137"/>
      <c r="N3" s="496" t="s">
        <v>507</v>
      </c>
    </row>
    <row r="4" spans="1:14" s="345" customFormat="1" ht="18.75">
      <c r="A4" s="344"/>
      <c r="B4" s="1123"/>
      <c r="C4" s="1130"/>
      <c r="D4" s="1131"/>
      <c r="E4" s="1131"/>
      <c r="F4" s="1131"/>
      <c r="G4" s="1132"/>
      <c r="H4" s="501" t="s">
        <v>407</v>
      </c>
      <c r="I4" s="495" t="s">
        <v>386</v>
      </c>
      <c r="J4" s="501" t="s">
        <v>407</v>
      </c>
      <c r="K4" s="495" t="s">
        <v>386</v>
      </c>
      <c r="L4" s="501" t="s">
        <v>407</v>
      </c>
      <c r="M4" s="495" t="s">
        <v>386</v>
      </c>
      <c r="N4" s="495" t="s">
        <v>361</v>
      </c>
    </row>
    <row r="5" spans="1:14" s="345" customFormat="1" ht="18.75">
      <c r="A5" s="344"/>
      <c r="B5" s="497">
        <v>1</v>
      </c>
      <c r="C5" s="498"/>
      <c r="D5" s="499">
        <v>2</v>
      </c>
      <c r="E5" s="499"/>
      <c r="F5" s="499"/>
      <c r="G5" s="500"/>
      <c r="H5" s="497">
        <v>3</v>
      </c>
      <c r="I5" s="502">
        <v>4</v>
      </c>
      <c r="J5" s="502">
        <v>5</v>
      </c>
      <c r="K5" s="502">
        <v>6</v>
      </c>
      <c r="L5" s="502">
        <v>7</v>
      </c>
      <c r="M5" s="502">
        <v>8</v>
      </c>
      <c r="N5" s="497">
        <v>9</v>
      </c>
    </row>
    <row r="6" spans="1:14" s="347" customFormat="1" ht="22.5" customHeight="1">
      <c r="A6" s="346"/>
      <c r="B6" s="503" t="s">
        <v>4</v>
      </c>
      <c r="C6" s="1109" t="s">
        <v>100</v>
      </c>
      <c r="D6" s="1119"/>
      <c r="E6" s="1119"/>
      <c r="F6" s="1119"/>
      <c r="G6" s="1120"/>
      <c r="H6" s="504">
        <v>120000</v>
      </c>
      <c r="I6" s="504">
        <f aca="true" t="shared" si="0" ref="I6:K21">H6*3.6</f>
        <v>432000</v>
      </c>
      <c r="J6" s="504">
        <v>100000</v>
      </c>
      <c r="K6" s="504">
        <f t="shared" si="0"/>
        <v>360000</v>
      </c>
      <c r="L6" s="505">
        <f>H6-J6</f>
        <v>20000</v>
      </c>
      <c r="M6" s="505"/>
      <c r="N6" s="506"/>
    </row>
    <row r="7" spans="1:14" s="347" customFormat="1" ht="24" customHeight="1">
      <c r="A7" s="346"/>
      <c r="B7" s="503" t="s">
        <v>5</v>
      </c>
      <c r="C7" s="1109" t="s">
        <v>99</v>
      </c>
      <c r="D7" s="1110"/>
      <c r="E7" s="1110"/>
      <c r="F7" s="1110"/>
      <c r="G7" s="1111"/>
      <c r="H7" s="504"/>
      <c r="I7" s="504">
        <f t="shared" si="0"/>
        <v>0</v>
      </c>
      <c r="J7" s="504"/>
      <c r="K7" s="504">
        <f t="shared" si="0"/>
        <v>0</v>
      </c>
      <c r="L7" s="505">
        <f aca="true" t="shared" si="1" ref="L7:M23">H7-J7</f>
        <v>0</v>
      </c>
      <c r="M7" s="505">
        <f t="shared" si="1"/>
        <v>0</v>
      </c>
      <c r="N7" s="506"/>
    </row>
    <row r="8" spans="1:14" s="347" customFormat="1" ht="18.75">
      <c r="A8" s="346"/>
      <c r="B8" s="503" t="s">
        <v>7</v>
      </c>
      <c r="C8" s="1109" t="s">
        <v>72</v>
      </c>
      <c r="D8" s="1117"/>
      <c r="E8" s="1117"/>
      <c r="F8" s="1117"/>
      <c r="G8" s="1118"/>
      <c r="H8" s="504"/>
      <c r="I8" s="504">
        <f t="shared" si="0"/>
        <v>0</v>
      </c>
      <c r="J8" s="504"/>
      <c r="K8" s="504">
        <f t="shared" si="0"/>
        <v>0</v>
      </c>
      <c r="L8" s="505">
        <f t="shared" si="1"/>
        <v>0</v>
      </c>
      <c r="M8" s="505">
        <f t="shared" si="1"/>
        <v>0</v>
      </c>
      <c r="N8" s="506"/>
    </row>
    <row r="9" spans="1:14" ht="24" customHeight="1">
      <c r="A9" s="70"/>
      <c r="B9" s="503" t="s">
        <v>8</v>
      </c>
      <c r="C9" s="1109" t="s">
        <v>98</v>
      </c>
      <c r="D9" s="1110"/>
      <c r="E9" s="1110"/>
      <c r="F9" s="1110"/>
      <c r="G9" s="1111"/>
      <c r="H9" s="504"/>
      <c r="I9" s="504">
        <f t="shared" si="0"/>
        <v>0</v>
      </c>
      <c r="J9" s="504"/>
      <c r="K9" s="504">
        <f t="shared" si="0"/>
        <v>0</v>
      </c>
      <c r="L9" s="505">
        <f t="shared" si="1"/>
        <v>0</v>
      </c>
      <c r="M9" s="505">
        <f t="shared" si="1"/>
        <v>0</v>
      </c>
      <c r="N9" s="506"/>
    </row>
    <row r="10" spans="1:14" ht="25.5" customHeight="1">
      <c r="A10" s="70"/>
      <c r="B10" s="503" t="s">
        <v>9</v>
      </c>
      <c r="C10" s="1109" t="s">
        <v>97</v>
      </c>
      <c r="D10" s="1110"/>
      <c r="E10" s="1110"/>
      <c r="F10" s="1110"/>
      <c r="G10" s="1111"/>
      <c r="H10" s="504"/>
      <c r="I10" s="504">
        <f t="shared" si="0"/>
        <v>0</v>
      </c>
      <c r="J10" s="504"/>
      <c r="K10" s="504">
        <f t="shared" si="0"/>
        <v>0</v>
      </c>
      <c r="L10" s="505">
        <f t="shared" si="1"/>
        <v>0</v>
      </c>
      <c r="M10" s="505">
        <f t="shared" si="1"/>
        <v>0</v>
      </c>
      <c r="N10" s="506"/>
    </row>
    <row r="11" spans="1:14" ht="25.5" customHeight="1">
      <c r="A11" s="70"/>
      <c r="B11" s="503" t="s">
        <v>11</v>
      </c>
      <c r="C11" s="1109" t="s">
        <v>96</v>
      </c>
      <c r="D11" s="1110"/>
      <c r="E11" s="1110"/>
      <c r="F11" s="1110"/>
      <c r="G11" s="1111"/>
      <c r="H11" s="504"/>
      <c r="I11" s="504">
        <f t="shared" si="0"/>
        <v>0</v>
      </c>
      <c r="J11" s="504"/>
      <c r="K11" s="504">
        <f t="shared" si="0"/>
        <v>0</v>
      </c>
      <c r="L11" s="505">
        <f t="shared" si="1"/>
        <v>0</v>
      </c>
      <c r="M11" s="505">
        <f t="shared" si="1"/>
        <v>0</v>
      </c>
      <c r="N11" s="506"/>
    </row>
    <row r="12" spans="1:14" ht="25.5" customHeight="1">
      <c r="A12" s="70"/>
      <c r="B12" s="503" t="s">
        <v>12</v>
      </c>
      <c r="C12" s="1109" t="s">
        <v>508</v>
      </c>
      <c r="D12" s="1117"/>
      <c r="E12" s="1117"/>
      <c r="F12" s="1117"/>
      <c r="G12" s="1118"/>
      <c r="H12" s="504"/>
      <c r="I12" s="504">
        <f t="shared" si="0"/>
        <v>0</v>
      </c>
      <c r="J12" s="504"/>
      <c r="K12" s="504">
        <f t="shared" si="0"/>
        <v>0</v>
      </c>
      <c r="L12" s="505">
        <f t="shared" si="1"/>
        <v>0</v>
      </c>
      <c r="M12" s="505">
        <f t="shared" si="1"/>
        <v>0</v>
      </c>
      <c r="N12" s="506"/>
    </row>
    <row r="13" spans="1:14" ht="29.25" customHeight="1">
      <c r="A13" s="70"/>
      <c r="B13" s="503" t="s">
        <v>13</v>
      </c>
      <c r="C13" s="1109" t="s">
        <v>509</v>
      </c>
      <c r="D13" s="1110"/>
      <c r="E13" s="1110"/>
      <c r="F13" s="1110"/>
      <c r="G13" s="1111"/>
      <c r="H13" s="504"/>
      <c r="I13" s="504">
        <f t="shared" si="0"/>
        <v>0</v>
      </c>
      <c r="J13" s="504"/>
      <c r="K13" s="504">
        <f t="shared" si="0"/>
        <v>0</v>
      </c>
      <c r="L13" s="505">
        <f t="shared" si="1"/>
        <v>0</v>
      </c>
      <c r="M13" s="505">
        <f t="shared" si="1"/>
        <v>0</v>
      </c>
      <c r="N13" s="506"/>
    </row>
    <row r="14" spans="1:14" ht="33" customHeight="1">
      <c r="A14" s="70"/>
      <c r="B14" s="503" t="s">
        <v>14</v>
      </c>
      <c r="C14" s="1109" t="s">
        <v>510</v>
      </c>
      <c r="D14" s="1110"/>
      <c r="E14" s="1110"/>
      <c r="F14" s="1110"/>
      <c r="G14" s="1111"/>
      <c r="H14" s="504"/>
      <c r="I14" s="504">
        <f t="shared" si="0"/>
        <v>0</v>
      </c>
      <c r="J14" s="504"/>
      <c r="K14" s="504">
        <f t="shared" si="0"/>
        <v>0</v>
      </c>
      <c r="L14" s="505">
        <f t="shared" si="1"/>
        <v>0</v>
      </c>
      <c r="M14" s="505">
        <f t="shared" si="1"/>
        <v>0</v>
      </c>
      <c r="N14" s="506"/>
    </row>
    <row r="15" spans="1:14" ht="33" customHeight="1">
      <c r="A15" s="70"/>
      <c r="B15" s="503" t="s">
        <v>15</v>
      </c>
      <c r="C15" s="1109" t="s">
        <v>511</v>
      </c>
      <c r="D15" s="1110"/>
      <c r="E15" s="1110"/>
      <c r="F15" s="1110"/>
      <c r="G15" s="1111"/>
      <c r="H15" s="504"/>
      <c r="I15" s="504">
        <f t="shared" si="0"/>
        <v>0</v>
      </c>
      <c r="J15" s="504"/>
      <c r="K15" s="504">
        <f t="shared" si="0"/>
        <v>0</v>
      </c>
      <c r="L15" s="505">
        <f t="shared" si="1"/>
        <v>0</v>
      </c>
      <c r="M15" s="505">
        <f t="shared" si="1"/>
        <v>0</v>
      </c>
      <c r="N15" s="506"/>
    </row>
    <row r="16" spans="1:14" ht="46.5" customHeight="1">
      <c r="A16" s="70"/>
      <c r="B16" s="503" t="s">
        <v>16</v>
      </c>
      <c r="C16" s="1109" t="s">
        <v>512</v>
      </c>
      <c r="D16" s="1117"/>
      <c r="E16" s="1117"/>
      <c r="F16" s="1117"/>
      <c r="G16" s="1118"/>
      <c r="H16" s="504"/>
      <c r="I16" s="504">
        <f t="shared" si="0"/>
        <v>0</v>
      </c>
      <c r="J16" s="504"/>
      <c r="K16" s="504">
        <f t="shared" si="0"/>
        <v>0</v>
      </c>
      <c r="L16" s="505">
        <f t="shared" si="1"/>
        <v>0</v>
      </c>
      <c r="M16" s="505">
        <f t="shared" si="1"/>
        <v>0</v>
      </c>
      <c r="N16" s="506"/>
    </row>
    <row r="17" spans="1:14" ht="36.75" customHeight="1">
      <c r="A17" s="70"/>
      <c r="B17" s="503" t="s">
        <v>17</v>
      </c>
      <c r="C17" s="1109" t="s">
        <v>677</v>
      </c>
      <c r="D17" s="1117"/>
      <c r="E17" s="1117"/>
      <c r="F17" s="1117"/>
      <c r="G17" s="1118"/>
      <c r="H17" s="504"/>
      <c r="I17" s="504">
        <f t="shared" si="0"/>
        <v>0</v>
      </c>
      <c r="J17" s="504"/>
      <c r="K17" s="504">
        <f t="shared" si="0"/>
        <v>0</v>
      </c>
      <c r="L17" s="505">
        <f t="shared" si="1"/>
        <v>0</v>
      </c>
      <c r="M17" s="505">
        <f t="shared" si="1"/>
        <v>0</v>
      </c>
      <c r="N17" s="506"/>
    </row>
    <row r="18" spans="1:14" ht="54.75" customHeight="1">
      <c r="A18" s="348"/>
      <c r="B18" s="507" t="s">
        <v>95</v>
      </c>
      <c r="C18" s="1109" t="s">
        <v>628</v>
      </c>
      <c r="D18" s="1110"/>
      <c r="E18" s="1110"/>
      <c r="F18" s="1110"/>
      <c r="G18" s="1111"/>
      <c r="H18" s="508"/>
      <c r="I18" s="508">
        <f>H18*3.6</f>
        <v>0</v>
      </c>
      <c r="J18" s="508"/>
      <c r="K18" s="508">
        <f>J18*3.6</f>
        <v>0</v>
      </c>
      <c r="L18" s="509">
        <f>H18-J18</f>
        <v>0</v>
      </c>
      <c r="M18" s="509">
        <f>I18-K18</f>
        <v>0</v>
      </c>
      <c r="N18" s="510"/>
    </row>
    <row r="19" spans="1:14" ht="57.75" customHeight="1">
      <c r="A19" s="348"/>
      <c r="B19" s="503" t="s">
        <v>258</v>
      </c>
      <c r="C19" s="1109" t="s">
        <v>629</v>
      </c>
      <c r="D19" s="1110"/>
      <c r="E19" s="1110"/>
      <c r="F19" s="1110"/>
      <c r="G19" s="1111"/>
      <c r="H19" s="508"/>
      <c r="I19" s="508">
        <f t="shared" si="0"/>
        <v>0</v>
      </c>
      <c r="J19" s="508"/>
      <c r="K19" s="508">
        <f t="shared" si="0"/>
        <v>0</v>
      </c>
      <c r="L19" s="509">
        <f t="shared" si="1"/>
        <v>0</v>
      </c>
      <c r="M19" s="509">
        <f t="shared" si="1"/>
        <v>0</v>
      </c>
      <c r="N19" s="510"/>
    </row>
    <row r="20" spans="1:14" ht="18.75">
      <c r="A20" s="70"/>
      <c r="B20" s="1112" t="s">
        <v>299</v>
      </c>
      <c r="C20" s="1113"/>
      <c r="D20" s="1113"/>
      <c r="E20" s="1113"/>
      <c r="F20" s="1113"/>
      <c r="G20" s="1113"/>
      <c r="H20" s="511">
        <f>SUM(H2:H15)</f>
        <v>120003</v>
      </c>
      <c r="I20" s="511">
        <f>SUM(I2:I15)</f>
        <v>432004</v>
      </c>
      <c r="J20" s="511">
        <f>SUM(J2:J15)</f>
        <v>100005</v>
      </c>
      <c r="K20" s="511">
        <f>SUM(K2:K15)</f>
        <v>360006</v>
      </c>
      <c r="L20" s="511">
        <f>SUM(L2:L19)</f>
        <v>20007</v>
      </c>
      <c r="M20" s="511">
        <f>SUM(M2:M19)</f>
        <v>8</v>
      </c>
      <c r="N20" s="512">
        <f>IF(H20&lt;&gt;0,L20/H20,"")</f>
        <v>0.1667208319792005</v>
      </c>
    </row>
    <row r="21" spans="1:14" ht="62.25" customHeight="1">
      <c r="A21" s="348"/>
      <c r="B21" s="513" t="s">
        <v>513</v>
      </c>
      <c r="C21" s="1114" t="s">
        <v>630</v>
      </c>
      <c r="D21" s="1115"/>
      <c r="E21" s="1115"/>
      <c r="F21" s="1115"/>
      <c r="G21" s="1116"/>
      <c r="H21" s="514"/>
      <c r="I21" s="514">
        <f t="shared" si="0"/>
        <v>0</v>
      </c>
      <c r="J21" s="514"/>
      <c r="K21" s="515"/>
      <c r="L21" s="516">
        <f t="shared" si="1"/>
        <v>0</v>
      </c>
      <c r="M21" s="516">
        <f t="shared" si="1"/>
        <v>0</v>
      </c>
      <c r="N21" s="517"/>
    </row>
    <row r="22" spans="1:14" ht="66" customHeight="1">
      <c r="A22" s="348"/>
      <c r="B22" s="503" t="s">
        <v>514</v>
      </c>
      <c r="C22" s="1109" t="s">
        <v>631</v>
      </c>
      <c r="D22" s="1110"/>
      <c r="E22" s="1110"/>
      <c r="F22" s="1110"/>
      <c r="G22" s="1111"/>
      <c r="H22" s="504">
        <f>D35</f>
        <v>0</v>
      </c>
      <c r="I22" s="504">
        <f>H22*3.6</f>
        <v>0</v>
      </c>
      <c r="J22" s="504">
        <f>B35</f>
        <v>0</v>
      </c>
      <c r="K22" s="504">
        <f>J22*3.6</f>
        <v>0</v>
      </c>
      <c r="L22" s="505">
        <f t="shared" si="1"/>
        <v>0</v>
      </c>
      <c r="M22" s="505">
        <f t="shared" si="1"/>
        <v>0</v>
      </c>
      <c r="N22" s="518"/>
    </row>
    <row r="23" spans="1:14" ht="53.25" customHeight="1">
      <c r="A23" s="348"/>
      <c r="B23" s="503" t="s">
        <v>515</v>
      </c>
      <c r="C23" s="1109" t="s">
        <v>632</v>
      </c>
      <c r="D23" s="1110"/>
      <c r="E23" s="1110"/>
      <c r="F23" s="1110"/>
      <c r="G23" s="1111"/>
      <c r="H23" s="504"/>
      <c r="I23" s="504"/>
      <c r="J23" s="504"/>
      <c r="K23" s="519"/>
      <c r="L23" s="505">
        <f t="shared" si="1"/>
        <v>0</v>
      </c>
      <c r="M23" s="505">
        <f t="shared" si="1"/>
        <v>0</v>
      </c>
      <c r="N23" s="506"/>
    </row>
    <row r="24" spans="1:14" ht="18.75">
      <c r="A24" s="70"/>
      <c r="B24" s="1100" t="s">
        <v>516</v>
      </c>
      <c r="C24" s="1101"/>
      <c r="D24" s="1101"/>
      <c r="E24" s="1101"/>
      <c r="F24" s="1101"/>
      <c r="G24" s="1101"/>
      <c r="H24" s="1102"/>
      <c r="I24" s="1102"/>
      <c r="J24" s="1102"/>
      <c r="K24" s="1103"/>
      <c r="L24" s="511">
        <f>SUM(L20:L23)</f>
        <v>20007</v>
      </c>
      <c r="M24" s="511">
        <f>SUM(M20:M23)</f>
        <v>8</v>
      </c>
      <c r="N24" s="520">
        <f>IF(H20&lt;&gt;0,L24/H20,"")</f>
        <v>0.1667208319792005</v>
      </c>
    </row>
    <row r="25" spans="1:14" ht="18.75">
      <c r="A25" s="70"/>
      <c r="B25" s="1104" t="s">
        <v>633</v>
      </c>
      <c r="C25" s="1104"/>
      <c r="D25" s="1104"/>
      <c r="E25" s="1104"/>
      <c r="F25" s="1104"/>
      <c r="G25" s="1104"/>
      <c r="H25" s="1104"/>
      <c r="I25" s="1104"/>
      <c r="J25" s="1104"/>
      <c r="K25" s="1104"/>
      <c r="L25" s="1104"/>
      <c r="M25" s="1104"/>
      <c r="N25" s="1104"/>
    </row>
    <row r="26" spans="1:14" s="153" customFormat="1" ht="22.5">
      <c r="A26" s="29"/>
      <c r="B26" s="1105" t="s">
        <v>634</v>
      </c>
      <c r="C26" s="1093"/>
      <c r="D26" s="1093"/>
      <c r="E26" s="1093"/>
      <c r="F26" s="1093"/>
      <c r="G26" s="1093"/>
      <c r="H26" s="1093"/>
      <c r="I26" s="1093"/>
      <c r="J26" s="1093"/>
      <c r="K26" s="1093"/>
      <c r="L26" s="1093"/>
      <c r="M26" s="1093"/>
      <c r="N26" s="522"/>
    </row>
    <row r="27" spans="1:14" s="153" customFormat="1" ht="18.75">
      <c r="A27" s="29"/>
      <c r="B27" s="1106" t="s">
        <v>635</v>
      </c>
      <c r="C27" s="1107"/>
      <c r="D27" s="1107"/>
      <c r="E27" s="1107"/>
      <c r="F27" s="1107"/>
      <c r="G27" s="1107"/>
      <c r="H27" s="1107"/>
      <c r="I27" s="1107"/>
      <c r="J27" s="1107"/>
      <c r="K27" s="1107"/>
      <c r="L27" s="1107"/>
      <c r="M27" s="1107"/>
      <c r="N27" s="522"/>
    </row>
    <row r="28" spans="1:14" s="153" customFormat="1" ht="22.5">
      <c r="A28" s="29"/>
      <c r="B28" s="1105" t="s">
        <v>636</v>
      </c>
      <c r="C28" s="1093"/>
      <c r="D28" s="1093"/>
      <c r="E28" s="1093"/>
      <c r="F28" s="1093"/>
      <c r="G28" s="1093"/>
      <c r="H28" s="1093"/>
      <c r="I28" s="1093"/>
      <c r="J28" s="1093"/>
      <c r="K28" s="1093"/>
      <c r="L28" s="1093"/>
      <c r="M28" s="1093"/>
      <c r="N28" s="522"/>
    </row>
    <row r="29" spans="1:14" s="349" customFormat="1" ht="18.75">
      <c r="A29" s="33"/>
      <c r="B29" s="524"/>
      <c r="C29" s="525"/>
      <c r="D29" s="525"/>
      <c r="E29" s="525"/>
      <c r="F29" s="525"/>
      <c r="G29" s="525"/>
      <c r="H29" s="525"/>
      <c r="I29" s="525"/>
      <c r="J29" s="525"/>
      <c r="K29" s="525"/>
      <c r="L29" s="525"/>
      <c r="M29" s="525"/>
      <c r="N29" s="526"/>
    </row>
    <row r="30" spans="1:14" s="349" customFormat="1" ht="18.75">
      <c r="A30" s="33"/>
      <c r="B30" s="524"/>
      <c r="C30" s="525"/>
      <c r="D30" s="525"/>
      <c r="E30" s="525"/>
      <c r="F30" s="525"/>
      <c r="G30" s="525"/>
      <c r="H30" s="525"/>
      <c r="I30" s="525"/>
      <c r="J30" s="525"/>
      <c r="K30" s="525"/>
      <c r="L30" s="525"/>
      <c r="M30" s="525"/>
      <c r="N30" s="526"/>
    </row>
    <row r="31" spans="1:15" ht="18.75">
      <c r="A31" s="70"/>
      <c r="B31" s="527"/>
      <c r="C31" s="528"/>
      <c r="D31" s="527"/>
      <c r="E31" s="529"/>
      <c r="F31" s="1108" t="s">
        <v>19</v>
      </c>
      <c r="G31" s="1108"/>
      <c r="H31" s="1108"/>
      <c r="I31" s="530"/>
      <c r="J31" s="531"/>
      <c r="K31" s="1108" t="s">
        <v>89</v>
      </c>
      <c r="L31" s="1108"/>
      <c r="M31" s="525"/>
      <c r="N31" s="525"/>
      <c r="O31" s="349"/>
    </row>
    <row r="32" spans="1:15" ht="18.75">
      <c r="A32" s="70"/>
      <c r="B32" s="527"/>
      <c r="C32" s="528"/>
      <c r="D32" s="527"/>
      <c r="E32" s="532"/>
      <c r="F32" s="1094" t="s">
        <v>87</v>
      </c>
      <c r="G32" s="1094"/>
      <c r="H32" s="1094"/>
      <c r="I32" s="533"/>
      <c r="J32" s="534"/>
      <c r="K32" s="1095"/>
      <c r="L32" s="1095"/>
      <c r="M32" s="525"/>
      <c r="N32" s="525"/>
      <c r="O32" s="349"/>
    </row>
    <row r="33" spans="1:15" ht="18.75">
      <c r="A33" s="70"/>
      <c r="B33" s="527"/>
      <c r="C33" s="528"/>
      <c r="D33" s="527"/>
      <c r="E33" s="532"/>
      <c r="F33" s="1096">
        <v>0</v>
      </c>
      <c r="G33" s="1096"/>
      <c r="H33" s="1096"/>
      <c r="I33" s="533"/>
      <c r="J33" s="534"/>
      <c r="K33" s="1095"/>
      <c r="L33" s="1095"/>
      <c r="M33" s="525"/>
      <c r="N33" s="525"/>
      <c r="O33" s="349"/>
    </row>
    <row r="34" spans="2:14" ht="18.75">
      <c r="B34" s="535"/>
      <c r="C34" s="536"/>
      <c r="D34" s="1092"/>
      <c r="E34" s="1092"/>
      <c r="F34" s="1097"/>
      <c r="G34" s="1098"/>
      <c r="H34" s="1099"/>
      <c r="I34" s="523"/>
      <c r="J34" s="537"/>
      <c r="K34" s="1095"/>
      <c r="L34" s="1095"/>
      <c r="M34" s="536"/>
      <c r="N34" s="536"/>
    </row>
    <row r="35" spans="2:15" ht="18.75">
      <c r="B35" s="527"/>
      <c r="C35" s="527"/>
      <c r="D35" s="527"/>
      <c r="E35" s="1092"/>
      <c r="F35" s="1092"/>
      <c r="G35" s="522"/>
      <c r="H35" s="522"/>
      <c r="I35" s="521"/>
      <c r="J35" s="534"/>
      <c r="K35" s="1095"/>
      <c r="L35" s="1095"/>
      <c r="M35" s="525"/>
      <c r="N35" s="525"/>
      <c r="O35" s="349"/>
    </row>
    <row r="36" spans="2:14" ht="18.75">
      <c r="B36" s="538"/>
      <c r="C36" s="536"/>
      <c r="D36" s="1092"/>
      <c r="E36" s="1092"/>
      <c r="F36" s="1093"/>
      <c r="G36" s="1093"/>
      <c r="H36" s="1093"/>
      <c r="I36" s="521"/>
      <c r="J36" s="534"/>
      <c r="K36" s="539" t="s">
        <v>88</v>
      </c>
      <c r="L36" s="540">
        <v>0</v>
      </c>
      <c r="M36" s="536"/>
      <c r="N36" s="536"/>
    </row>
    <row r="37" spans="2:14" ht="18.75">
      <c r="B37" s="527"/>
      <c r="C37" s="527"/>
      <c r="D37" s="527"/>
      <c r="E37" s="532"/>
      <c r="F37" s="1093"/>
      <c r="G37" s="1093"/>
      <c r="H37" s="1093"/>
      <c r="I37" s="525"/>
      <c r="J37" s="525"/>
      <c r="K37" s="525"/>
      <c r="L37" s="525"/>
      <c r="M37" s="525"/>
      <c r="N37" s="526"/>
    </row>
  </sheetData>
  <sheetProtection/>
  <mergeCells count="40">
    <mergeCell ref="B2:B4"/>
    <mergeCell ref="C2:G4"/>
    <mergeCell ref="H2:N2"/>
    <mergeCell ref="H3:I3"/>
    <mergeCell ref="J3:K3"/>
    <mergeCell ref="L3:M3"/>
    <mergeCell ref="C6:G6"/>
    <mergeCell ref="C7:G7"/>
    <mergeCell ref="C8:G8"/>
    <mergeCell ref="C9:G9"/>
    <mergeCell ref="C10:G10"/>
    <mergeCell ref="C11:G11"/>
    <mergeCell ref="C12:G12"/>
    <mergeCell ref="C13:G13"/>
    <mergeCell ref="C14:G14"/>
    <mergeCell ref="C15:G15"/>
    <mergeCell ref="C16:G16"/>
    <mergeCell ref="C17:G17"/>
    <mergeCell ref="C18:G18"/>
    <mergeCell ref="C19:G19"/>
    <mergeCell ref="B20:G20"/>
    <mergeCell ref="C21:G21"/>
    <mergeCell ref="C22:G22"/>
    <mergeCell ref="C23:G23"/>
    <mergeCell ref="B24:K24"/>
    <mergeCell ref="B25:N25"/>
    <mergeCell ref="B26:M26"/>
    <mergeCell ref="B27:M27"/>
    <mergeCell ref="B28:M28"/>
    <mergeCell ref="F31:H31"/>
    <mergeCell ref="K31:L31"/>
    <mergeCell ref="D36:E36"/>
    <mergeCell ref="F36:H36"/>
    <mergeCell ref="F37:H37"/>
    <mergeCell ref="F32:H32"/>
    <mergeCell ref="K32:L35"/>
    <mergeCell ref="F33:H33"/>
    <mergeCell ref="D34:E34"/>
    <mergeCell ref="F34:H34"/>
    <mergeCell ref="E35:F35"/>
  </mergeCells>
  <printOptions/>
  <pageMargins left="0.7" right="0.7" top="0.75" bottom="0.75" header="0.3" footer="0.3"/>
  <pageSetup horizontalDpi="600" verticalDpi="600" orientation="landscape" paperSize="9" scale="46" r:id="rId1"/>
  <headerFooter>
    <oddHeader>&amp;C&amp;"Czcionka tekstu podstawowego,Pogrubiony"&amp;12 6. OBLICZENIE EFEKTU ENERGETYCZNEGO PROJEKTU - ZESTAWIENIE ZAPOTRZEBOWANIA NA ENERGIĘ KOŃCOWĄ 
WG NOŚNIKÓW ENERGII DLA STANU PRZED I PO REALIZACJI PROJEKTU</oddHeader>
  </headerFooter>
</worksheet>
</file>

<file path=xl/worksheets/sheet16.xml><?xml version="1.0" encoding="utf-8"?>
<worksheet xmlns="http://schemas.openxmlformats.org/spreadsheetml/2006/main" xmlns:r="http://schemas.openxmlformats.org/officeDocument/2006/relationships">
  <dimension ref="A3:L37"/>
  <sheetViews>
    <sheetView view="pageLayout" zoomScale="55" zoomScaleNormal="55" zoomScalePageLayoutView="55" workbookViewId="0" topLeftCell="A1">
      <selection activeCell="I6" sqref="I6"/>
    </sheetView>
  </sheetViews>
  <sheetFormatPr defaultColWidth="8.796875" defaultRowHeight="14.25"/>
  <cols>
    <col min="1" max="1" width="4.09765625" style="443" bestFit="1" customWidth="1"/>
    <col min="2" max="2" width="98.19921875" style="443" customWidth="1"/>
    <col min="3" max="3" width="19.59765625" style="443" customWidth="1"/>
    <col min="4" max="4" width="14.3984375" style="443" customWidth="1"/>
    <col min="5" max="5" width="17.69921875" style="443" customWidth="1"/>
    <col min="6" max="6" width="13.5" style="443" customWidth="1"/>
    <col min="7" max="7" width="17.09765625" style="443" customWidth="1"/>
    <col min="8" max="8" width="15.69921875" style="443" customWidth="1"/>
    <col min="9" max="9" width="21.8984375" style="443" customWidth="1"/>
    <col min="10" max="16384" width="9" style="443" customWidth="1"/>
  </cols>
  <sheetData>
    <row r="2" ht="16.5" thickBot="1"/>
    <row r="3" spans="1:9" ht="50.25" customHeight="1" thickBot="1" thickTop="1">
      <c r="A3" s="1167" t="s">
        <v>0</v>
      </c>
      <c r="B3" s="1168" t="s">
        <v>67</v>
      </c>
      <c r="C3" s="1171" t="s">
        <v>649</v>
      </c>
      <c r="D3" s="1174" t="s">
        <v>650</v>
      </c>
      <c r="E3" s="1177" t="s">
        <v>600</v>
      </c>
      <c r="F3" s="1178"/>
      <c r="G3" s="1177" t="s">
        <v>601</v>
      </c>
      <c r="H3" s="1179"/>
      <c r="I3" s="1178"/>
    </row>
    <row r="4" spans="1:9" ht="17.25" customHeight="1">
      <c r="A4" s="1167"/>
      <c r="B4" s="1169"/>
      <c r="C4" s="1172"/>
      <c r="D4" s="1175"/>
      <c r="E4" s="1180" t="s">
        <v>602</v>
      </c>
      <c r="F4" s="1143" t="s">
        <v>651</v>
      </c>
      <c r="G4" s="1144" t="s">
        <v>652</v>
      </c>
      <c r="H4" s="1146" t="s">
        <v>651</v>
      </c>
      <c r="I4" s="1148" t="s">
        <v>653</v>
      </c>
    </row>
    <row r="5" spans="1:9" ht="69.75" customHeight="1" thickBot="1">
      <c r="A5" s="1167"/>
      <c r="B5" s="1170"/>
      <c r="C5" s="1173"/>
      <c r="D5" s="1176"/>
      <c r="E5" s="1181"/>
      <c r="F5" s="959"/>
      <c r="G5" s="1145"/>
      <c r="H5" s="1147"/>
      <c r="I5" s="1149"/>
    </row>
    <row r="6" spans="2:9" ht="16.5" thickBot="1">
      <c r="B6" s="444">
        <v>1</v>
      </c>
      <c r="C6" s="445">
        <v>2</v>
      </c>
      <c r="D6" s="446">
        <v>3</v>
      </c>
      <c r="E6" s="447">
        <v>4</v>
      </c>
      <c r="F6" s="448">
        <v>5</v>
      </c>
      <c r="G6" s="449">
        <v>6</v>
      </c>
      <c r="H6" s="450">
        <v>7</v>
      </c>
      <c r="I6" s="448">
        <v>8</v>
      </c>
    </row>
    <row r="7" spans="1:9" ht="24" customHeight="1" thickBot="1">
      <c r="A7" s="274" t="s">
        <v>4</v>
      </c>
      <c r="B7" s="541" t="s">
        <v>603</v>
      </c>
      <c r="C7" s="451"/>
      <c r="D7" s="452"/>
      <c r="E7" s="453"/>
      <c r="F7" s="454">
        <f>$D7*E7/1000</f>
        <v>0</v>
      </c>
      <c r="G7" s="455"/>
      <c r="H7" s="456">
        <f>$D7*G7/1000</f>
        <v>0</v>
      </c>
      <c r="I7" s="454">
        <f>$F7-H7</f>
        <v>0</v>
      </c>
    </row>
    <row r="8" spans="1:9" ht="27" customHeight="1" thickBot="1">
      <c r="A8" s="274" t="s">
        <v>5</v>
      </c>
      <c r="B8" s="542" t="s">
        <v>604</v>
      </c>
      <c r="C8" s="451"/>
      <c r="D8" s="457"/>
      <c r="E8" s="458"/>
      <c r="F8" s="454">
        <f>$D8*E8/1000</f>
        <v>0</v>
      </c>
      <c r="G8" s="459"/>
      <c r="H8" s="456">
        <f>$D8*G8/1000</f>
        <v>0</v>
      </c>
      <c r="I8" s="454">
        <f>$F8-H8</f>
        <v>0</v>
      </c>
    </row>
    <row r="9" spans="1:9" ht="27.75" customHeight="1" thickBot="1">
      <c r="A9" s="274" t="s">
        <v>7</v>
      </c>
      <c r="B9" s="542" t="s">
        <v>605</v>
      </c>
      <c r="C9" s="451"/>
      <c r="D9" s="457"/>
      <c r="E9" s="458"/>
      <c r="F9" s="454">
        <f>$D9*E9/1000</f>
        <v>0</v>
      </c>
      <c r="G9" s="459"/>
      <c r="H9" s="456">
        <f>$D9*G9/1000</f>
        <v>0</v>
      </c>
      <c r="I9" s="454">
        <f>$F9-H9</f>
        <v>0</v>
      </c>
    </row>
    <row r="10" spans="1:9" ht="27.75" customHeight="1" thickBot="1">
      <c r="A10" s="274" t="s">
        <v>8</v>
      </c>
      <c r="B10" s="542" t="s">
        <v>606</v>
      </c>
      <c r="C10" s="451"/>
      <c r="D10" s="457"/>
      <c r="E10" s="458"/>
      <c r="F10" s="454">
        <f>$D10*E10/1000</f>
        <v>0</v>
      </c>
      <c r="G10" s="459"/>
      <c r="H10" s="456">
        <f>$D10*G10/1000</f>
        <v>0</v>
      </c>
      <c r="I10" s="454">
        <f>$F10-H10</f>
        <v>0</v>
      </c>
    </row>
    <row r="11" spans="1:9" ht="27" customHeight="1" thickBot="1">
      <c r="A11" s="274" t="s">
        <v>9</v>
      </c>
      <c r="B11" s="542" t="s">
        <v>607</v>
      </c>
      <c r="C11" s="451"/>
      <c r="D11" s="460"/>
      <c r="E11" s="458"/>
      <c r="F11" s="454">
        <f>$D11*E11/1000</f>
        <v>0</v>
      </c>
      <c r="G11" s="459"/>
      <c r="H11" s="456">
        <f>$D11*G11/1000</f>
        <v>0</v>
      </c>
      <c r="I11" s="461">
        <f>$F11-H11</f>
        <v>0</v>
      </c>
    </row>
    <row r="12" spans="1:9" ht="31.5" customHeight="1" thickBot="1">
      <c r="A12" s="274" t="s">
        <v>11</v>
      </c>
      <c r="B12" s="542" t="s">
        <v>637</v>
      </c>
      <c r="C12" s="451"/>
      <c r="D12" s="462"/>
      <c r="E12" s="463"/>
      <c r="F12" s="464"/>
      <c r="G12" s="465"/>
      <c r="H12" s="466"/>
      <c r="I12" s="467"/>
    </row>
    <row r="13" spans="1:9" ht="27.75" customHeight="1" thickBot="1">
      <c r="A13" s="274" t="s">
        <v>12</v>
      </c>
      <c r="B13" s="542" t="s">
        <v>608</v>
      </c>
      <c r="C13" s="451"/>
      <c r="D13" s="452"/>
      <c r="E13" s="458"/>
      <c r="F13" s="454">
        <f>$D13*E13/1000</f>
        <v>0</v>
      </c>
      <c r="G13" s="459"/>
      <c r="H13" s="456">
        <f>$D13*G13/1000</f>
        <v>0</v>
      </c>
      <c r="I13" s="454">
        <f>$F13-H13</f>
        <v>0</v>
      </c>
    </row>
    <row r="14" spans="1:9" ht="27.75" customHeight="1" thickBot="1">
      <c r="A14" s="274" t="s">
        <v>13</v>
      </c>
      <c r="B14" s="543" t="s">
        <v>638</v>
      </c>
      <c r="C14" s="468"/>
      <c r="D14" s="469"/>
      <c r="E14" s="458"/>
      <c r="F14" s="454">
        <f>$C14*$D14*E14/1000</f>
        <v>0</v>
      </c>
      <c r="G14" s="459"/>
      <c r="H14" s="456">
        <f>$C14*$D14*G14/1000</f>
        <v>0</v>
      </c>
      <c r="I14" s="454">
        <f>$F14-H14</f>
        <v>0</v>
      </c>
    </row>
    <row r="15" spans="1:9" ht="33.75" customHeight="1" thickBot="1">
      <c r="A15" s="274" t="s">
        <v>14</v>
      </c>
      <c r="B15" s="544" t="s">
        <v>639</v>
      </c>
      <c r="C15" s="468"/>
      <c r="D15" s="470"/>
      <c r="E15" s="465"/>
      <c r="F15" s="464"/>
      <c r="G15" s="465"/>
      <c r="H15" s="471"/>
      <c r="I15" s="472"/>
    </row>
    <row r="16" spans="1:11" ht="30.75" customHeight="1" thickBot="1">
      <c r="A16" s="274" t="s">
        <v>15</v>
      </c>
      <c r="B16" s="545" t="s">
        <v>640</v>
      </c>
      <c r="C16" s="468"/>
      <c r="D16" s="473"/>
      <c r="E16" s="458"/>
      <c r="F16" s="454">
        <f>$C16*$D16*E16/1000</f>
        <v>0</v>
      </c>
      <c r="G16" s="459"/>
      <c r="H16" s="456">
        <f>$C16*$D16*G16/1000</f>
        <v>0</v>
      </c>
      <c r="I16" s="461">
        <f>$F16-H16</f>
        <v>0</v>
      </c>
      <c r="K16" s="474"/>
    </row>
    <row r="17" spans="1:9" ht="47.25" customHeight="1" thickBot="1">
      <c r="A17" s="274" t="s">
        <v>16</v>
      </c>
      <c r="B17" s="545" t="s">
        <v>641</v>
      </c>
      <c r="C17" s="468"/>
      <c r="D17" s="470"/>
      <c r="E17" s="463"/>
      <c r="F17" s="464"/>
      <c r="G17" s="465"/>
      <c r="H17" s="466"/>
      <c r="I17" s="467"/>
    </row>
    <row r="18" spans="1:9" ht="50.25" customHeight="1" thickBot="1">
      <c r="A18" s="274" t="s">
        <v>17</v>
      </c>
      <c r="B18" s="546" t="s">
        <v>642</v>
      </c>
      <c r="C18" s="475"/>
      <c r="D18" s="476"/>
      <c r="E18" s="458"/>
      <c r="F18" s="454">
        <f>$D18*E18</f>
        <v>0</v>
      </c>
      <c r="G18" s="459"/>
      <c r="H18" s="456">
        <f>$D18*G18</f>
        <v>0</v>
      </c>
      <c r="I18" s="454">
        <f>$F18-H18</f>
        <v>0</v>
      </c>
    </row>
    <row r="19" spans="1:9" ht="66.75" customHeight="1" thickBot="1">
      <c r="A19" s="274" t="s">
        <v>95</v>
      </c>
      <c r="B19" s="547" t="s">
        <v>609</v>
      </c>
      <c r="C19" s="475"/>
      <c r="D19" s="473"/>
      <c r="E19" s="477"/>
      <c r="F19" s="454"/>
      <c r="G19" s="478"/>
      <c r="H19" s="456"/>
      <c r="I19" s="454"/>
    </row>
    <row r="20" spans="1:9" ht="58.5" customHeight="1" thickBot="1">
      <c r="A20" s="274" t="s">
        <v>258</v>
      </c>
      <c r="B20" s="548" t="s">
        <v>643</v>
      </c>
      <c r="C20" s="475"/>
      <c r="D20" s="479"/>
      <c r="E20" s="480"/>
      <c r="F20" s="454">
        <f>$D20*E20</f>
        <v>0</v>
      </c>
      <c r="G20" s="481"/>
      <c r="H20" s="456">
        <f>$D20*G20</f>
        <v>0</v>
      </c>
      <c r="I20" s="454">
        <f>$F20-H20</f>
        <v>0</v>
      </c>
    </row>
    <row r="21" spans="2:9" ht="16.5" thickBot="1">
      <c r="B21" s="1150" t="s">
        <v>610</v>
      </c>
      <c r="C21" s="1151"/>
      <c r="D21" s="1152"/>
      <c r="E21" s="1153"/>
      <c r="F21" s="482">
        <f>SUM(F7:F20)</f>
        <v>0</v>
      </c>
      <c r="G21" s="483"/>
      <c r="H21" s="456">
        <f>SUM(H7:H20)</f>
        <v>0</v>
      </c>
      <c r="I21" s="484">
        <f>SUM(I7:I20)</f>
        <v>0</v>
      </c>
    </row>
    <row r="22" spans="2:9" ht="17.25" customHeight="1" thickBot="1">
      <c r="B22" s="1154" t="s">
        <v>611</v>
      </c>
      <c r="C22" s="1155"/>
      <c r="D22" s="1155"/>
      <c r="E22" s="1155"/>
      <c r="F22" s="1155"/>
      <c r="G22" s="1155"/>
      <c r="H22" s="1156"/>
      <c r="I22" s="485">
        <f>IF(F21&lt;&gt;0,I21/F21,"")</f>
      </c>
    </row>
    <row r="23" spans="2:12" s="55" customFormat="1" ht="18" customHeight="1">
      <c r="B23" s="1142" t="s">
        <v>644</v>
      </c>
      <c r="C23" s="1142"/>
      <c r="D23" s="1142"/>
      <c r="E23" s="1142"/>
      <c r="F23" s="1142"/>
      <c r="G23" s="1142"/>
      <c r="H23" s="1142"/>
      <c r="I23" s="1142"/>
      <c r="L23" s="486"/>
    </row>
    <row r="24" spans="2:9" s="55" customFormat="1" ht="18" customHeight="1">
      <c r="B24" s="1142" t="s">
        <v>612</v>
      </c>
      <c r="C24" s="1142"/>
      <c r="D24" s="1142"/>
      <c r="E24" s="1142"/>
      <c r="F24" s="1142"/>
      <c r="G24" s="1142"/>
      <c r="H24" s="1142"/>
      <c r="I24" s="1142"/>
    </row>
    <row r="25" spans="2:9" s="55" customFormat="1" ht="47.25" customHeight="1">
      <c r="B25" s="1141" t="s">
        <v>645</v>
      </c>
      <c r="C25" s="1141"/>
      <c r="D25" s="1141"/>
      <c r="E25" s="1141"/>
      <c r="F25" s="1141"/>
      <c r="G25" s="1141"/>
      <c r="H25" s="1141"/>
      <c r="I25" s="1141"/>
    </row>
    <row r="26" spans="2:9" s="487" customFormat="1" ht="28.5" customHeight="1">
      <c r="B26" s="1142" t="s">
        <v>613</v>
      </c>
      <c r="C26" s="1142"/>
      <c r="D26" s="1142"/>
      <c r="E26" s="1142"/>
      <c r="F26" s="1142"/>
      <c r="G26" s="1142"/>
      <c r="H26" s="1142"/>
      <c r="I26" s="1142"/>
    </row>
    <row r="27" spans="2:9" s="487" customFormat="1" ht="52.5" customHeight="1">
      <c r="B27" s="1142" t="s">
        <v>654</v>
      </c>
      <c r="C27" s="1142"/>
      <c r="D27" s="1142"/>
      <c r="E27" s="1142"/>
      <c r="F27" s="1142"/>
      <c r="G27" s="1142"/>
      <c r="H27" s="1142"/>
      <c r="I27" s="1142"/>
    </row>
    <row r="28" spans="2:9" s="55" customFormat="1" ht="22.5" customHeight="1">
      <c r="B28" s="1142" t="s">
        <v>646</v>
      </c>
      <c r="C28" s="1142"/>
      <c r="D28" s="1142"/>
      <c r="E28" s="1142"/>
      <c r="F28" s="1142"/>
      <c r="G28" s="1142"/>
      <c r="H28" s="1142"/>
      <c r="I28" s="1142"/>
    </row>
    <row r="29" spans="2:9" ht="24" customHeight="1">
      <c r="B29" s="1142" t="s">
        <v>647</v>
      </c>
      <c r="C29" s="1142"/>
      <c r="D29" s="1142"/>
      <c r="E29" s="1142"/>
      <c r="F29" s="1142"/>
      <c r="G29" s="1142"/>
      <c r="H29" s="1142"/>
      <c r="I29" s="1142"/>
    </row>
    <row r="30" spans="2:9" ht="15.75" customHeight="1">
      <c r="B30" s="1142" t="s">
        <v>648</v>
      </c>
      <c r="C30" s="1142"/>
      <c r="D30" s="1142"/>
      <c r="E30" s="1142"/>
      <c r="F30" s="1142"/>
      <c r="G30" s="1142"/>
      <c r="H30" s="1142"/>
      <c r="I30" s="1142"/>
    </row>
    <row r="31" spans="2:9" ht="24.75" customHeight="1">
      <c r="B31" s="488"/>
      <c r="F31" s="488"/>
      <c r="I31" s="488"/>
    </row>
    <row r="32" spans="2:9" ht="24.75" customHeight="1">
      <c r="B32" s="488"/>
      <c r="C32" s="1140" t="s">
        <v>19</v>
      </c>
      <c r="D32" s="1140"/>
      <c r="E32" s="1140"/>
      <c r="F32" s="488"/>
      <c r="G32" s="1140" t="s">
        <v>89</v>
      </c>
      <c r="H32" s="1140"/>
      <c r="I32" s="488"/>
    </row>
    <row r="33" spans="2:9" ht="24.75" customHeight="1">
      <c r="B33" s="488"/>
      <c r="C33" s="493" t="s">
        <v>87</v>
      </c>
      <c r="D33" s="1157"/>
      <c r="E33" s="1158"/>
      <c r="F33" s="488"/>
      <c r="G33" s="1161"/>
      <c r="H33" s="1162"/>
      <c r="I33" s="488"/>
    </row>
    <row r="34" spans="2:9" ht="24.75" customHeight="1">
      <c r="B34" s="489"/>
      <c r="C34" s="494" t="s">
        <v>19</v>
      </c>
      <c r="D34" s="1159"/>
      <c r="E34" s="1160"/>
      <c r="F34" s="488"/>
      <c r="G34" s="1163"/>
      <c r="H34" s="1164"/>
      <c r="I34" s="488"/>
    </row>
    <row r="35" spans="2:9" ht="24.75" customHeight="1">
      <c r="B35" s="489"/>
      <c r="C35" s="490"/>
      <c r="D35" s="490"/>
      <c r="E35" s="490"/>
      <c r="F35" s="488"/>
      <c r="G35" s="1163"/>
      <c r="H35" s="1164"/>
      <c r="I35" s="488"/>
    </row>
    <row r="36" spans="2:9" ht="24.75" customHeight="1">
      <c r="B36" s="489"/>
      <c r="C36" s="490"/>
      <c r="D36" s="490"/>
      <c r="E36" s="490"/>
      <c r="F36" s="488"/>
      <c r="G36" s="1165"/>
      <c r="H36" s="1166"/>
      <c r="I36" s="488"/>
    </row>
    <row r="37" spans="2:8" ht="24.75" customHeight="1">
      <c r="B37" s="490"/>
      <c r="C37" s="490"/>
      <c r="D37" s="490"/>
      <c r="E37" s="490"/>
      <c r="G37" s="491" t="s">
        <v>88</v>
      </c>
      <c r="H37" s="492">
        <v>0</v>
      </c>
    </row>
  </sheetData>
  <sheetProtection/>
  <mergeCells count="26">
    <mergeCell ref="D33:E33"/>
    <mergeCell ref="D34:E34"/>
    <mergeCell ref="G33:H36"/>
    <mergeCell ref="A3:A5"/>
    <mergeCell ref="B3:B5"/>
    <mergeCell ref="C3:C5"/>
    <mergeCell ref="D3:D5"/>
    <mergeCell ref="E3:F3"/>
    <mergeCell ref="G3:I3"/>
    <mergeCell ref="E4:E5"/>
    <mergeCell ref="F4:F5"/>
    <mergeCell ref="G4:G5"/>
    <mergeCell ref="B30:I30"/>
    <mergeCell ref="H4:H5"/>
    <mergeCell ref="I4:I5"/>
    <mergeCell ref="B21:E21"/>
    <mergeCell ref="B22:H22"/>
    <mergeCell ref="B23:I23"/>
    <mergeCell ref="B24:I24"/>
    <mergeCell ref="C32:E32"/>
    <mergeCell ref="G32:H32"/>
    <mergeCell ref="B25:I25"/>
    <mergeCell ref="B26:I26"/>
    <mergeCell ref="B27:I27"/>
    <mergeCell ref="B28:I28"/>
    <mergeCell ref="B29:I29"/>
  </mergeCells>
  <printOptions/>
  <pageMargins left="0.7" right="0.7" top="0.75" bottom="0.75" header="0.3" footer="0.3"/>
  <pageSetup horizontalDpi="600" verticalDpi="600" orientation="landscape" paperSize="9" scale="39" r:id="rId1"/>
  <headerFooter>
    <oddHeader>&amp;C&amp;"Czcionka tekstu podstawowego,Pogrubiony"&amp;12 7. OBLICZENIA PLANOWANEGO EFEKTU EKOLOGICZNEGO PROJEKTU
 - OGRANICZENIE LUB UNIKNIĘCIE EMISJI CO2</oddHeader>
  </headerFooter>
</worksheet>
</file>

<file path=xl/worksheets/sheet17.xml><?xml version="1.0" encoding="utf-8"?>
<worksheet xmlns="http://schemas.openxmlformats.org/spreadsheetml/2006/main" xmlns:r="http://schemas.openxmlformats.org/officeDocument/2006/relationships">
  <dimension ref="A3:F24"/>
  <sheetViews>
    <sheetView view="pageLayout" workbookViewId="0" topLeftCell="A5">
      <selection activeCell="B13" sqref="B13:D13"/>
    </sheetView>
  </sheetViews>
  <sheetFormatPr defaultColWidth="13.296875" defaultRowHeight="14.25"/>
  <cols>
    <col min="1" max="2" width="13.19921875" style="352" customWidth="1"/>
    <col min="3" max="5" width="13.19921875" style="351" customWidth="1"/>
    <col min="6" max="6" width="15.5" style="351" customWidth="1"/>
    <col min="7" max="16384" width="13.19921875" style="351" customWidth="1"/>
  </cols>
  <sheetData>
    <row r="3" spans="1:4" ht="18">
      <c r="A3" s="351"/>
      <c r="B3" s="353" t="s">
        <v>622</v>
      </c>
      <c r="D3" s="354"/>
    </row>
    <row r="5" spans="1:6" s="359" customFormat="1" ht="66.75">
      <c r="A5" s="355"/>
      <c r="B5" s="356" t="s">
        <v>517</v>
      </c>
      <c r="C5" s="357" t="s">
        <v>518</v>
      </c>
      <c r="D5" s="357" t="s">
        <v>519</v>
      </c>
      <c r="E5" s="357" t="s">
        <v>520</v>
      </c>
      <c r="F5" s="358" t="s">
        <v>521</v>
      </c>
    </row>
    <row r="6" spans="1:6" s="359" customFormat="1" ht="12.75">
      <c r="A6" s="355"/>
      <c r="B6" s="357" t="s">
        <v>319</v>
      </c>
      <c r="C6" s="357" t="s">
        <v>319</v>
      </c>
      <c r="D6" s="357" t="s">
        <v>319</v>
      </c>
      <c r="E6" s="357" t="s">
        <v>319</v>
      </c>
      <c r="F6" s="358" t="s">
        <v>522</v>
      </c>
    </row>
    <row r="7" spans="2:6" ht="23.25" customHeight="1">
      <c r="B7" s="360"/>
      <c r="C7" s="360"/>
      <c r="D7" s="360"/>
      <c r="E7" s="361">
        <f>C7-D7</f>
        <v>0</v>
      </c>
      <c r="F7" s="360"/>
    </row>
    <row r="9" spans="2:6" ht="17.25" customHeight="1">
      <c r="B9" s="1185" t="s">
        <v>523</v>
      </c>
      <c r="C9" s="1185"/>
      <c r="D9" s="1185"/>
      <c r="E9" s="363" t="s">
        <v>524</v>
      </c>
      <c r="F9" s="364">
        <f>IF(E7&lt;&gt;0,ROUND(B7/E7,1),"")</f>
      </c>
    </row>
    <row r="10" spans="2:6" ht="17.25" customHeight="1" hidden="1">
      <c r="B10" s="362"/>
      <c r="C10" s="362"/>
      <c r="D10" s="362"/>
      <c r="E10" s="363"/>
      <c r="F10" s="364"/>
    </row>
    <row r="11" spans="1:6" s="359" customFormat="1" ht="17.25" customHeight="1">
      <c r="A11" s="355"/>
      <c r="B11" s="1186" t="s">
        <v>525</v>
      </c>
      <c r="C11" s="1186"/>
      <c r="D11" s="1186"/>
      <c r="E11" s="365" t="s">
        <v>526</v>
      </c>
      <c r="F11" s="366"/>
    </row>
    <row r="12" spans="2:6" ht="17.25" customHeight="1" hidden="1">
      <c r="B12" s="362"/>
      <c r="C12" s="362"/>
      <c r="D12" s="362"/>
      <c r="E12" s="363"/>
      <c r="F12" s="364"/>
    </row>
    <row r="13" spans="2:6" ht="17.25" customHeight="1">
      <c r="B13" s="1185" t="s">
        <v>527</v>
      </c>
      <c r="C13" s="1185"/>
      <c r="D13" s="1185"/>
      <c r="E13" s="363" t="s">
        <v>528</v>
      </c>
      <c r="F13" s="367">
        <f>IF(F7&lt;&gt;0,ROUND(B7/F7,0),"")</f>
      </c>
    </row>
    <row r="14" spans="2:6" ht="14.25" hidden="1">
      <c r="B14" s="362"/>
      <c r="C14" s="362"/>
      <c r="D14" s="362"/>
      <c r="E14" s="363"/>
      <c r="F14" s="367"/>
    </row>
    <row r="16" spans="2:6" ht="14.25">
      <c r="B16" s="1187" t="s">
        <v>19</v>
      </c>
      <c r="C16" s="1187"/>
      <c r="E16" s="1188" t="s">
        <v>89</v>
      </c>
      <c r="F16" s="1188"/>
    </row>
    <row r="17" spans="2:6" ht="12.75">
      <c r="B17" s="765" t="s">
        <v>87</v>
      </c>
      <c r="C17" s="765"/>
      <c r="E17" s="1051"/>
      <c r="F17" s="1051"/>
    </row>
    <row r="18" spans="2:6" ht="12.75">
      <c r="B18" s="766"/>
      <c r="C18" s="766"/>
      <c r="E18" s="1051"/>
      <c r="F18" s="1051"/>
    </row>
    <row r="19" spans="2:6" ht="30" customHeight="1">
      <c r="B19" s="1053"/>
      <c r="C19" s="1054"/>
      <c r="E19" s="1051"/>
      <c r="F19" s="1051"/>
    </row>
    <row r="20" spans="2:6" ht="12.75">
      <c r="B20" s="1183"/>
      <c r="C20" s="1184"/>
      <c r="E20" s="1051"/>
      <c r="F20" s="1051"/>
    </row>
    <row r="21" spans="2:6" ht="15">
      <c r="B21" s="1183"/>
      <c r="C21" s="1184"/>
      <c r="E21" s="31" t="s">
        <v>88</v>
      </c>
      <c r="F21" s="35">
        <v>0</v>
      </c>
    </row>
    <row r="22" spans="2:3" ht="12.75">
      <c r="B22" s="1183"/>
      <c r="C22" s="1184"/>
    </row>
    <row r="24" spans="1:6" ht="36.75" customHeight="1">
      <c r="A24" s="351"/>
      <c r="B24" s="1182" t="s">
        <v>529</v>
      </c>
      <c r="C24" s="1182"/>
      <c r="D24" s="1182"/>
      <c r="E24" s="1182"/>
      <c r="F24" s="1182"/>
    </row>
  </sheetData>
  <sheetProtection/>
  <mergeCells count="13">
    <mergeCell ref="B9:D9"/>
    <mergeCell ref="B11:D11"/>
    <mergeCell ref="B13:D13"/>
    <mergeCell ref="B16:C16"/>
    <mergeCell ref="E16:F16"/>
    <mergeCell ref="B22:C22"/>
    <mergeCell ref="B24:F24"/>
    <mergeCell ref="B17:C17"/>
    <mergeCell ref="E17:F20"/>
    <mergeCell ref="B18:C18"/>
    <mergeCell ref="B19:C19"/>
    <mergeCell ref="B20:C20"/>
    <mergeCell ref="B21:C21"/>
  </mergeCells>
  <printOptions/>
  <pageMargins left="0.7" right="0.7" top="0.75" bottom="0.75" header="0.3" footer="0.3"/>
  <pageSetup horizontalDpi="600" verticalDpi="600" orientation="portrait" paperSize="9" scale="98" r:id="rId1"/>
  <headerFooter>
    <oddHeader>&amp;C&amp;"Czcionka tekstu podstawowego,Pogrubiony"8. OBLICZENIA EFEKTYWNOŚCI EKONOMICZNEJ</oddHeader>
  </headerFooter>
</worksheet>
</file>

<file path=xl/worksheets/sheet18.xml><?xml version="1.0" encoding="utf-8"?>
<worksheet xmlns="http://schemas.openxmlformats.org/spreadsheetml/2006/main" xmlns:r="http://schemas.openxmlformats.org/officeDocument/2006/relationships">
  <dimension ref="B2:O51"/>
  <sheetViews>
    <sheetView view="pageLayout" zoomScale="70" zoomScalePageLayoutView="70" workbookViewId="0" topLeftCell="A10">
      <selection activeCell="K44" sqref="K44"/>
    </sheetView>
  </sheetViews>
  <sheetFormatPr defaultColWidth="8.796875" defaultRowHeight="14.25"/>
  <cols>
    <col min="1" max="1" width="1" style="46" customWidth="1"/>
    <col min="2" max="2" width="3.8984375" style="46" customWidth="1"/>
    <col min="3" max="6" width="9" style="46" customWidth="1"/>
    <col min="7" max="7" width="36.09765625" style="46" customWidth="1"/>
    <col min="8" max="8" width="9" style="46" customWidth="1"/>
    <col min="9" max="9" width="5.59765625" style="46" customWidth="1"/>
    <col min="10" max="10" width="9" style="46" customWidth="1"/>
    <col min="11" max="11" width="12.5" style="46" customWidth="1"/>
    <col min="12" max="12" width="9" style="46" customWidth="1"/>
    <col min="13" max="13" width="5.69921875" style="46" customWidth="1"/>
    <col min="14" max="14" width="9" style="46" customWidth="1"/>
    <col min="15" max="15" width="14.59765625" style="46" customWidth="1"/>
    <col min="16" max="16384" width="9" style="46" customWidth="1"/>
  </cols>
  <sheetData>
    <row r="2" spans="2:9" ht="15.75" thickBot="1">
      <c r="B2" s="368" t="s">
        <v>530</v>
      </c>
      <c r="C2" s="369"/>
      <c r="D2" s="369"/>
      <c r="E2" s="369"/>
      <c r="F2" s="369"/>
      <c r="G2" s="369"/>
      <c r="H2" s="369"/>
      <c r="I2" s="369"/>
    </row>
    <row r="3" spans="2:13" ht="15.75" thickBot="1">
      <c r="B3" s="369"/>
      <c r="C3" s="369"/>
      <c r="D3" s="369"/>
      <c r="E3" s="369"/>
      <c r="F3" s="369"/>
      <c r="G3" s="369"/>
      <c r="H3" s="1221" t="s">
        <v>531</v>
      </c>
      <c r="I3" s="1222"/>
      <c r="J3" s="1223"/>
      <c r="K3" s="1221" t="s">
        <v>532</v>
      </c>
      <c r="L3" s="1222"/>
      <c r="M3" s="1223"/>
    </row>
    <row r="4" spans="2:13" ht="15">
      <c r="B4" s="370" t="s">
        <v>4</v>
      </c>
      <c r="C4" s="1224" t="s">
        <v>533</v>
      </c>
      <c r="D4" s="1224"/>
      <c r="E4" s="1224"/>
      <c r="F4" s="1224"/>
      <c r="G4" s="1225"/>
      <c r="H4" s="1226"/>
      <c r="I4" s="1227"/>
      <c r="J4" s="1228"/>
      <c r="K4" s="1226"/>
      <c r="L4" s="1227"/>
      <c r="M4" s="1228"/>
    </row>
    <row r="5" spans="2:13" ht="15">
      <c r="B5" s="371" t="s">
        <v>5</v>
      </c>
      <c r="C5" s="1199" t="s">
        <v>534</v>
      </c>
      <c r="D5" s="1199"/>
      <c r="E5" s="1199"/>
      <c r="F5" s="1199"/>
      <c r="G5" s="1200"/>
      <c r="H5" s="1217"/>
      <c r="I5" s="1218"/>
      <c r="J5" s="1219"/>
      <c r="K5" s="1217"/>
      <c r="L5" s="1218"/>
      <c r="M5" s="1219"/>
    </row>
    <row r="6" spans="2:13" ht="15">
      <c r="B6" s="371" t="s">
        <v>535</v>
      </c>
      <c r="C6" s="1199" t="s">
        <v>536</v>
      </c>
      <c r="D6" s="1199"/>
      <c r="E6" s="1199"/>
      <c r="F6" s="1199"/>
      <c r="G6" s="1200"/>
      <c r="H6" s="1217"/>
      <c r="I6" s="1218"/>
      <c r="J6" s="1219"/>
      <c r="K6" s="1217"/>
      <c r="L6" s="1218"/>
      <c r="M6" s="1219"/>
    </row>
    <row r="7" spans="2:13" ht="15">
      <c r="B7" s="371" t="s">
        <v>8</v>
      </c>
      <c r="C7" s="1199" t="s">
        <v>537</v>
      </c>
      <c r="D7" s="1199"/>
      <c r="E7" s="1199"/>
      <c r="F7" s="1199"/>
      <c r="G7" s="1200"/>
      <c r="H7" s="1217"/>
      <c r="I7" s="1218"/>
      <c r="J7" s="1219"/>
      <c r="K7" s="1217"/>
      <c r="L7" s="1218"/>
      <c r="M7" s="1219"/>
    </row>
    <row r="8" spans="2:13" ht="15.75" thickBot="1">
      <c r="B8" s="372" t="s">
        <v>9</v>
      </c>
      <c r="C8" s="1199" t="s">
        <v>538</v>
      </c>
      <c r="D8" s="1199"/>
      <c r="E8" s="1199"/>
      <c r="F8" s="1199"/>
      <c r="G8" s="1200"/>
      <c r="H8" s="1217"/>
      <c r="I8" s="1218"/>
      <c r="J8" s="1219"/>
      <c r="K8" s="1217"/>
      <c r="L8" s="1218"/>
      <c r="M8" s="1219"/>
    </row>
    <row r="9" spans="2:13" ht="30" customHeight="1" thickTop="1">
      <c r="B9" s="373" t="s">
        <v>11</v>
      </c>
      <c r="C9" s="1220" t="s">
        <v>539</v>
      </c>
      <c r="D9" s="1199"/>
      <c r="E9" s="1199"/>
      <c r="F9" s="1199"/>
      <c r="G9" s="1200"/>
      <c r="H9" s="1217"/>
      <c r="I9" s="1218"/>
      <c r="J9" s="1219"/>
      <c r="K9" s="1217"/>
      <c r="L9" s="1218"/>
      <c r="M9" s="1219"/>
    </row>
    <row r="10" spans="2:13" ht="25.5" customHeight="1" thickBot="1">
      <c r="B10" s="374" t="s">
        <v>12</v>
      </c>
      <c r="C10" s="1201" t="s">
        <v>540</v>
      </c>
      <c r="D10" s="1202"/>
      <c r="E10" s="1202"/>
      <c r="F10" s="1202"/>
      <c r="G10" s="1203"/>
      <c r="H10" s="1204"/>
      <c r="I10" s="1205"/>
      <c r="J10" s="1206"/>
      <c r="K10" s="1204"/>
      <c r="L10" s="1205"/>
      <c r="M10" s="1206"/>
    </row>
    <row r="11" spans="2:13" ht="15">
      <c r="B11" s="375" t="s">
        <v>13</v>
      </c>
      <c r="C11" s="1207" t="s">
        <v>541</v>
      </c>
      <c r="D11" s="1207"/>
      <c r="E11" s="1207"/>
      <c r="F11" s="1207"/>
      <c r="G11" s="1208"/>
      <c r="H11" s="1209">
        <f>(H4*H10*12+H5*H10*12)+12*H6+H7*H9+H8*H9</f>
        <v>0</v>
      </c>
      <c r="I11" s="1210"/>
      <c r="J11" s="1211"/>
      <c r="K11" s="1209">
        <f>(K4*K10*12+K5*K10*12)+12*K6+K7*K9+K8*K9</f>
        <v>0</v>
      </c>
      <c r="L11" s="1210"/>
      <c r="M11" s="1211"/>
    </row>
    <row r="12" spans="2:13" ht="15.75" thickBot="1">
      <c r="B12" s="376"/>
      <c r="C12" s="1215" t="s">
        <v>542</v>
      </c>
      <c r="D12" s="1215"/>
      <c r="E12" s="1215"/>
      <c r="F12" s="1215"/>
      <c r="G12" s="1216"/>
      <c r="H12" s="1212"/>
      <c r="I12" s="1213"/>
      <c r="J12" s="1214"/>
      <c r="K12" s="1212"/>
      <c r="L12" s="1213"/>
      <c r="M12" s="1214"/>
    </row>
    <row r="13" ht="6" customHeight="1"/>
    <row r="14" ht="15.75" thickBot="1">
      <c r="B14" s="368" t="s">
        <v>543</v>
      </c>
    </row>
    <row r="15" spans="8:15" ht="15.75" thickBot="1">
      <c r="H15" s="1196" t="s">
        <v>531</v>
      </c>
      <c r="I15" s="1197"/>
      <c r="J15" s="1197"/>
      <c r="K15" s="1198"/>
      <c r="L15" s="1196" t="s">
        <v>532</v>
      </c>
      <c r="M15" s="1197"/>
      <c r="N15" s="1197"/>
      <c r="O15" s="1198"/>
    </row>
    <row r="16" spans="2:15" ht="24.75" thickBot="1">
      <c r="B16" s="377" t="s">
        <v>327</v>
      </c>
      <c r="C16" s="378" t="s">
        <v>544</v>
      </c>
      <c r="D16" s="379"/>
      <c r="E16" s="379"/>
      <c r="F16" s="379"/>
      <c r="G16" s="380"/>
      <c r="H16" s="381" t="s">
        <v>545</v>
      </c>
      <c r="I16" s="382" t="s">
        <v>546</v>
      </c>
      <c r="J16" s="383" t="s">
        <v>313</v>
      </c>
      <c r="K16" s="384" t="s">
        <v>547</v>
      </c>
      <c r="L16" s="381" t="s">
        <v>545</v>
      </c>
      <c r="M16" s="382" t="s">
        <v>546</v>
      </c>
      <c r="N16" s="383" t="s">
        <v>313</v>
      </c>
      <c r="O16" s="384" t="s">
        <v>547</v>
      </c>
    </row>
    <row r="17" spans="2:15" ht="15">
      <c r="B17" s="373" t="s">
        <v>4</v>
      </c>
      <c r="C17" s="385" t="s">
        <v>548</v>
      </c>
      <c r="D17" s="385"/>
      <c r="E17" s="385"/>
      <c r="F17" s="385"/>
      <c r="G17" s="386"/>
      <c r="H17" s="387"/>
      <c r="I17" s="388"/>
      <c r="J17" s="389"/>
      <c r="K17" s="390">
        <f>H17*J17</f>
        <v>0</v>
      </c>
      <c r="L17" s="391"/>
      <c r="M17" s="392"/>
      <c r="N17" s="389"/>
      <c r="O17" s="390">
        <f>L17*N17</f>
        <v>0</v>
      </c>
    </row>
    <row r="18" spans="2:15" ht="15">
      <c r="B18" s="373"/>
      <c r="C18" s="393" t="s">
        <v>549</v>
      </c>
      <c r="D18" s="385"/>
      <c r="E18" s="385"/>
      <c r="F18" s="385"/>
      <c r="G18" s="386"/>
      <c r="H18" s="387"/>
      <c r="I18" s="388" t="s">
        <v>550</v>
      </c>
      <c r="J18" s="389"/>
      <c r="K18" s="390"/>
      <c r="L18" s="391"/>
      <c r="M18" s="392"/>
      <c r="N18" s="389"/>
      <c r="O18" s="390"/>
    </row>
    <row r="19" spans="2:15" ht="22.5">
      <c r="B19" s="373"/>
      <c r="C19" s="393" t="s">
        <v>551</v>
      </c>
      <c r="D19" s="385"/>
      <c r="E19" s="385"/>
      <c r="F19" s="385"/>
      <c r="G19" s="386"/>
      <c r="H19" s="387"/>
      <c r="I19" s="394" t="s">
        <v>552</v>
      </c>
      <c r="J19" s="389"/>
      <c r="K19" s="390"/>
      <c r="L19" s="391"/>
      <c r="M19" s="392"/>
      <c r="N19" s="389"/>
      <c r="O19" s="390"/>
    </row>
    <row r="20" spans="2:15" ht="22.5">
      <c r="B20" s="373"/>
      <c r="C20" s="395" t="s">
        <v>553</v>
      </c>
      <c r="D20" s="385"/>
      <c r="E20" s="385"/>
      <c r="F20" s="385"/>
      <c r="G20" s="386"/>
      <c r="H20" s="387"/>
      <c r="I20" s="394" t="s">
        <v>554</v>
      </c>
      <c r="J20" s="389"/>
      <c r="K20" s="390"/>
      <c r="L20" s="391"/>
      <c r="M20" s="392"/>
      <c r="N20" s="389"/>
      <c r="O20" s="390"/>
    </row>
    <row r="21" spans="2:15" ht="15">
      <c r="B21" s="396" t="s">
        <v>5</v>
      </c>
      <c r="C21" s="397" t="s">
        <v>555</v>
      </c>
      <c r="D21" s="397"/>
      <c r="E21" s="397"/>
      <c r="F21" s="397"/>
      <c r="G21" s="398"/>
      <c r="H21" s="399"/>
      <c r="I21" s="400"/>
      <c r="J21" s="401"/>
      <c r="K21" s="390">
        <f aca="true" t="shared" si="0" ref="K21:K27">H21*J21</f>
        <v>0</v>
      </c>
      <c r="L21" s="402"/>
      <c r="M21" s="403"/>
      <c r="N21" s="401"/>
      <c r="O21" s="390">
        <f aca="true" t="shared" si="1" ref="O21:O27">L21*N21</f>
        <v>0</v>
      </c>
    </row>
    <row r="22" spans="2:15" ht="15">
      <c r="B22" s="396" t="s">
        <v>7</v>
      </c>
      <c r="C22" s="397" t="s">
        <v>556</v>
      </c>
      <c r="D22" s="397"/>
      <c r="E22" s="397"/>
      <c r="F22" s="397"/>
      <c r="G22" s="398"/>
      <c r="H22" s="399"/>
      <c r="I22" s="400"/>
      <c r="J22" s="401"/>
      <c r="K22" s="390">
        <f t="shared" si="0"/>
        <v>0</v>
      </c>
      <c r="L22" s="402"/>
      <c r="M22" s="403"/>
      <c r="N22" s="401"/>
      <c r="O22" s="390">
        <f t="shared" si="1"/>
        <v>0</v>
      </c>
    </row>
    <row r="23" spans="2:15" ht="15">
      <c r="B23" s="373" t="s">
        <v>8</v>
      </c>
      <c r="C23" s="397" t="s">
        <v>557</v>
      </c>
      <c r="D23" s="397"/>
      <c r="E23" s="397"/>
      <c r="F23" s="397"/>
      <c r="G23" s="398"/>
      <c r="H23" s="399"/>
      <c r="I23" s="400"/>
      <c r="J23" s="401"/>
      <c r="K23" s="390">
        <f t="shared" si="0"/>
        <v>0</v>
      </c>
      <c r="L23" s="402"/>
      <c r="M23" s="403"/>
      <c r="N23" s="401"/>
      <c r="O23" s="390">
        <f t="shared" si="1"/>
        <v>0</v>
      </c>
    </row>
    <row r="24" spans="2:15" ht="15">
      <c r="B24" s="371" t="s">
        <v>22</v>
      </c>
      <c r="C24" s="397" t="s">
        <v>558</v>
      </c>
      <c r="D24" s="397"/>
      <c r="E24" s="397"/>
      <c r="F24" s="397"/>
      <c r="G24" s="398"/>
      <c r="H24" s="399"/>
      <c r="I24" s="400"/>
      <c r="J24" s="401"/>
      <c r="K24" s="390">
        <f t="shared" si="0"/>
        <v>0</v>
      </c>
      <c r="L24" s="402"/>
      <c r="M24" s="403"/>
      <c r="N24" s="401"/>
      <c r="O24" s="390">
        <f t="shared" si="1"/>
        <v>0</v>
      </c>
    </row>
    <row r="25" spans="2:15" ht="15">
      <c r="B25" s="371" t="s">
        <v>11</v>
      </c>
      <c r="C25" s="397" t="s">
        <v>559</v>
      </c>
      <c r="D25" s="397"/>
      <c r="E25" s="397"/>
      <c r="F25" s="397"/>
      <c r="G25" s="398"/>
      <c r="H25" s="399"/>
      <c r="I25" s="400"/>
      <c r="J25" s="401"/>
      <c r="K25" s="390">
        <f t="shared" si="0"/>
        <v>0</v>
      </c>
      <c r="L25" s="402"/>
      <c r="M25" s="403"/>
      <c r="N25" s="401"/>
      <c r="O25" s="390">
        <f t="shared" si="1"/>
        <v>0</v>
      </c>
    </row>
    <row r="26" spans="2:15" ht="15">
      <c r="B26" s="371" t="s">
        <v>12</v>
      </c>
      <c r="C26" s="397" t="s">
        <v>560</v>
      </c>
      <c r="D26" s="397"/>
      <c r="E26" s="397"/>
      <c r="F26" s="397"/>
      <c r="G26" s="398"/>
      <c r="H26" s="399"/>
      <c r="I26" s="400"/>
      <c r="J26" s="401"/>
      <c r="K26" s="390">
        <f t="shared" si="0"/>
        <v>0</v>
      </c>
      <c r="L26" s="402"/>
      <c r="M26" s="403"/>
      <c r="N26" s="401"/>
      <c r="O26" s="390">
        <f t="shared" si="1"/>
        <v>0</v>
      </c>
    </row>
    <row r="27" spans="2:15" ht="15.75" thickBot="1">
      <c r="B27" s="404" t="s">
        <v>13</v>
      </c>
      <c r="C27" s="1199" t="s">
        <v>561</v>
      </c>
      <c r="D27" s="1199"/>
      <c r="E27" s="1199"/>
      <c r="F27" s="1199"/>
      <c r="G27" s="1200"/>
      <c r="H27" s="399"/>
      <c r="I27" s="400"/>
      <c r="J27" s="401"/>
      <c r="K27" s="390">
        <f t="shared" si="0"/>
        <v>0</v>
      </c>
      <c r="L27" s="405"/>
      <c r="M27" s="406"/>
      <c r="N27" s="407"/>
      <c r="O27" s="390">
        <f t="shared" si="1"/>
        <v>0</v>
      </c>
    </row>
    <row r="28" spans="2:15" ht="15.75" thickBot="1">
      <c r="B28" s="408" t="s">
        <v>14</v>
      </c>
      <c r="C28" s="409" t="s">
        <v>562</v>
      </c>
      <c r="D28" s="410"/>
      <c r="E28" s="410"/>
      <c r="F28" s="410"/>
      <c r="G28" s="411"/>
      <c r="H28" s="412"/>
      <c r="I28" s="412"/>
      <c r="J28" s="413"/>
      <c r="K28" s="414">
        <f>SUM(K17:K27)</f>
        <v>0</v>
      </c>
      <c r="L28" s="1189"/>
      <c r="M28" s="1190"/>
      <c r="N28" s="1190"/>
      <c r="O28" s="414">
        <f>SUM(O17:O27)</f>
        <v>0</v>
      </c>
    </row>
    <row r="29" ht="5.25" customHeight="1"/>
    <row r="30" spans="2:9" ht="15.75" thickBot="1">
      <c r="B30" s="415" t="s">
        <v>563</v>
      </c>
      <c r="C30" s="416"/>
      <c r="D30" s="416"/>
      <c r="E30" s="416"/>
      <c r="F30" s="416"/>
      <c r="G30" s="416"/>
      <c r="H30" s="416"/>
      <c r="I30" s="416"/>
    </row>
    <row r="31" spans="2:15" ht="15.75" thickBot="1">
      <c r="B31" s="368"/>
      <c r="C31" s="369"/>
      <c r="D31" s="369"/>
      <c r="E31" s="369"/>
      <c r="F31" s="369"/>
      <c r="G31" s="369"/>
      <c r="H31" s="1196" t="s">
        <v>531</v>
      </c>
      <c r="I31" s="1197"/>
      <c r="J31" s="1197"/>
      <c r="K31" s="1198"/>
      <c r="L31" s="1196" t="s">
        <v>532</v>
      </c>
      <c r="M31" s="1197"/>
      <c r="N31" s="1197"/>
      <c r="O31" s="1198"/>
    </row>
    <row r="32" spans="2:15" ht="36" customHeight="1" thickBot="1">
      <c r="B32" s="377" t="s">
        <v>327</v>
      </c>
      <c r="C32" s="379" t="s">
        <v>564</v>
      </c>
      <c r="D32" s="379"/>
      <c r="E32" s="379"/>
      <c r="F32" s="379"/>
      <c r="G32" s="380"/>
      <c r="H32" s="417" t="s">
        <v>565</v>
      </c>
      <c r="I32" s="382" t="s">
        <v>546</v>
      </c>
      <c r="J32" s="382" t="s">
        <v>313</v>
      </c>
      <c r="K32" s="418" t="s">
        <v>547</v>
      </c>
      <c r="L32" s="417" t="s">
        <v>565</v>
      </c>
      <c r="M32" s="382" t="s">
        <v>546</v>
      </c>
      <c r="N32" s="382" t="s">
        <v>313</v>
      </c>
      <c r="O32" s="418" t="s">
        <v>547</v>
      </c>
    </row>
    <row r="33" spans="2:15" ht="15">
      <c r="B33" s="373" t="s">
        <v>4</v>
      </c>
      <c r="C33" s="419" t="s">
        <v>678</v>
      </c>
      <c r="D33" s="420"/>
      <c r="E33" s="420"/>
      <c r="F33" s="420"/>
      <c r="G33" s="421"/>
      <c r="H33" s="387"/>
      <c r="I33" s="422"/>
      <c r="J33" s="188"/>
      <c r="K33" s="390">
        <f>H33*J33</f>
        <v>0</v>
      </c>
      <c r="L33" s="391"/>
      <c r="M33" s="392"/>
      <c r="N33" s="188"/>
      <c r="O33" s="390">
        <f>L33*N33</f>
        <v>0</v>
      </c>
    </row>
    <row r="34" spans="2:15" ht="15">
      <c r="B34" s="373" t="s">
        <v>5</v>
      </c>
      <c r="C34" s="423" t="s">
        <v>566</v>
      </c>
      <c r="D34" s="420"/>
      <c r="E34" s="420"/>
      <c r="F34" s="420"/>
      <c r="G34" s="421"/>
      <c r="H34" s="387"/>
      <c r="I34" s="422"/>
      <c r="J34" s="188"/>
      <c r="K34" s="390">
        <f>H34*J34</f>
        <v>0</v>
      </c>
      <c r="L34" s="391"/>
      <c r="M34" s="392"/>
      <c r="N34" s="188"/>
      <c r="O34" s="390"/>
    </row>
    <row r="35" spans="2:15" ht="15.75" thickBot="1">
      <c r="B35" s="396" t="s">
        <v>7</v>
      </c>
      <c r="C35" s="424" t="s">
        <v>567</v>
      </c>
      <c r="D35" s="420"/>
      <c r="E35" s="420"/>
      <c r="F35" s="420"/>
      <c r="G35" s="421"/>
      <c r="H35" s="387"/>
      <c r="I35" s="422"/>
      <c r="J35" s="188"/>
      <c r="K35" s="390">
        <f>H35*J35</f>
        <v>0</v>
      </c>
      <c r="L35" s="391"/>
      <c r="M35" s="392"/>
      <c r="N35" s="188"/>
      <c r="O35" s="390"/>
    </row>
    <row r="36" spans="2:15" ht="15.75" thickBot="1">
      <c r="B36" s="425" t="s">
        <v>8</v>
      </c>
      <c r="C36" s="410" t="s">
        <v>562</v>
      </c>
      <c r="D36" s="410"/>
      <c r="E36" s="410"/>
      <c r="F36" s="410"/>
      <c r="G36" s="411"/>
      <c r="H36" s="412"/>
      <c r="I36" s="412"/>
      <c r="J36" s="413"/>
      <c r="K36" s="414">
        <f>SUM(K29:K35)</f>
        <v>0</v>
      </c>
      <c r="L36" s="1189"/>
      <c r="M36" s="1190"/>
      <c r="N36" s="1191"/>
      <c r="O36" s="414">
        <f>SUM(O29:O35)</f>
        <v>0</v>
      </c>
    </row>
    <row r="37" spans="3:9" ht="15.75" thickBot="1">
      <c r="C37" s="369"/>
      <c r="D37" s="369"/>
      <c r="E37" s="369"/>
      <c r="F37" s="369"/>
      <c r="G37" s="369"/>
      <c r="H37" s="369"/>
      <c r="I37" s="369"/>
    </row>
    <row r="38" spans="2:15" ht="15" customHeight="1" thickBot="1">
      <c r="B38" s="426"/>
      <c r="C38" s="1192" t="s">
        <v>568</v>
      </c>
      <c r="D38" s="1193"/>
      <c r="E38" s="1193"/>
      <c r="F38" s="1193"/>
      <c r="G38" s="1193"/>
      <c r="H38" s="427"/>
      <c r="I38" s="427"/>
      <c r="J38" s="427"/>
      <c r="K38" s="427"/>
      <c r="L38" s="427"/>
      <c r="M38" s="427"/>
      <c r="N38" s="1194">
        <f>(K28+H11+K36)-(O28+O36+K11)</f>
        <v>0</v>
      </c>
      <c r="O38" s="1195"/>
    </row>
    <row r="41" ht="15">
      <c r="C41" s="428" t="s">
        <v>569</v>
      </c>
    </row>
    <row r="42" ht="15">
      <c r="C42" s="369" t="s">
        <v>570</v>
      </c>
    </row>
    <row r="43" ht="15">
      <c r="C43" s="369" t="s">
        <v>571</v>
      </c>
    </row>
    <row r="44" ht="15">
      <c r="C44" s="369" t="s">
        <v>572</v>
      </c>
    </row>
    <row r="45" ht="15">
      <c r="C45" s="369" t="s">
        <v>573</v>
      </c>
    </row>
    <row r="46" ht="15">
      <c r="C46" s="369" t="s">
        <v>574</v>
      </c>
    </row>
    <row r="47" ht="15">
      <c r="C47" s="369" t="s">
        <v>575</v>
      </c>
    </row>
    <row r="48" ht="15">
      <c r="C48" s="369" t="s">
        <v>576</v>
      </c>
    </row>
    <row r="49" ht="15">
      <c r="C49" s="369" t="s">
        <v>577</v>
      </c>
    </row>
    <row r="50" s="429" customFormat="1" ht="15">
      <c r="C50" s="416" t="s">
        <v>657</v>
      </c>
    </row>
    <row r="51" s="429" customFormat="1" ht="15">
      <c r="C51" s="416" t="s">
        <v>658</v>
      </c>
    </row>
  </sheetData>
  <sheetProtection/>
  <mergeCells count="36">
    <mergeCell ref="H3:J3"/>
    <mergeCell ref="K3:M3"/>
    <mergeCell ref="C4:G4"/>
    <mergeCell ref="H4:J4"/>
    <mergeCell ref="K4:M4"/>
    <mergeCell ref="C5:G5"/>
    <mergeCell ref="H5:J5"/>
    <mergeCell ref="K5:M5"/>
    <mergeCell ref="C6:G6"/>
    <mergeCell ref="H6:J6"/>
    <mergeCell ref="K6:M6"/>
    <mergeCell ref="C7:G7"/>
    <mergeCell ref="H7:J7"/>
    <mergeCell ref="K7:M7"/>
    <mergeCell ref="C8:G8"/>
    <mergeCell ref="H8:J8"/>
    <mergeCell ref="K8:M8"/>
    <mergeCell ref="C9:G9"/>
    <mergeCell ref="H9:J9"/>
    <mergeCell ref="K9:M9"/>
    <mergeCell ref="C10:G10"/>
    <mergeCell ref="H10:J10"/>
    <mergeCell ref="K10:M10"/>
    <mergeCell ref="C11:G11"/>
    <mergeCell ref="H11:J12"/>
    <mergeCell ref="K11:M12"/>
    <mergeCell ref="C12:G12"/>
    <mergeCell ref="L36:N36"/>
    <mergeCell ref="C38:G38"/>
    <mergeCell ref="N38:O38"/>
    <mergeCell ref="H15:K15"/>
    <mergeCell ref="L15:O15"/>
    <mergeCell ref="C27:G27"/>
    <mergeCell ref="L28:N28"/>
    <mergeCell ref="H31:K31"/>
    <mergeCell ref="L31:O31"/>
  </mergeCells>
  <printOptions/>
  <pageMargins left="0.7" right="0.7" top="0.75" bottom="0.75" header="0.3" footer="0.3"/>
  <pageSetup horizontalDpi="600" verticalDpi="600" orientation="landscape" paperSize="9" scale="53" r:id="rId1"/>
  <headerFooter>
    <oddHeader>&amp;C&amp;"Czcionka tekstu podstawowego,Pogrubiony"&amp;12 8a. Kalkulacja kosztów eksploatacyjnych wymaganych do obliczenia wskaźnika SPBT</oddHeader>
  </headerFooter>
</worksheet>
</file>

<file path=xl/worksheets/sheet19.xml><?xml version="1.0" encoding="utf-8"?>
<worksheet xmlns="http://schemas.openxmlformats.org/spreadsheetml/2006/main" xmlns:r="http://schemas.openxmlformats.org/officeDocument/2006/relationships">
  <dimension ref="B1:N24"/>
  <sheetViews>
    <sheetView view="pageLayout" zoomScale="55" zoomScalePageLayoutView="55" workbookViewId="0" topLeftCell="A4">
      <selection activeCell="I21" sqref="I21"/>
    </sheetView>
  </sheetViews>
  <sheetFormatPr defaultColWidth="8.796875" defaultRowHeight="14.25"/>
  <cols>
    <col min="2" max="2" width="11.09765625" style="76" customWidth="1"/>
    <col min="3" max="3" width="45.09765625" style="431" customWidth="1"/>
    <col min="4" max="4" width="11.09765625" style="431" customWidth="1"/>
    <col min="5" max="5" width="11.19921875" style="431" customWidth="1"/>
    <col min="6" max="6" width="11.69921875" style="431" customWidth="1"/>
    <col min="7" max="7" width="12.09765625" style="317" customWidth="1"/>
    <col min="8" max="8" width="12.8984375" style="317" customWidth="1"/>
    <col min="9" max="9" width="12.19921875" style="0" customWidth="1"/>
    <col min="10" max="10" width="12.59765625" style="0" customWidth="1"/>
    <col min="11" max="11" width="10.3984375" style="0" customWidth="1"/>
    <col min="12" max="13" width="12.69921875" style="0" customWidth="1"/>
    <col min="14" max="14" width="14.5" style="0" customWidth="1"/>
  </cols>
  <sheetData>
    <row r="1" spans="3:8" ht="14.25">
      <c r="C1" s="430"/>
      <c r="D1" s="430"/>
      <c r="E1" s="430"/>
      <c r="F1" s="430"/>
      <c r="G1" s="430"/>
      <c r="H1" s="430"/>
    </row>
    <row r="2" spans="3:8" s="76" customFormat="1" ht="14.25">
      <c r="C2" s="431"/>
      <c r="D2" s="431"/>
      <c r="E2" s="431"/>
      <c r="F2" s="431"/>
      <c r="G2" s="317"/>
      <c r="H2" s="317"/>
    </row>
    <row r="3" spans="2:14" ht="14.25">
      <c r="B3" s="432"/>
      <c r="C3" s="432"/>
      <c r="D3" s="432"/>
      <c r="E3" s="432"/>
      <c r="F3" s="432"/>
      <c r="G3" s="432"/>
      <c r="H3" s="432"/>
      <c r="I3" s="78"/>
      <c r="J3" s="78"/>
      <c r="K3" s="78"/>
      <c r="L3" s="78"/>
      <c r="M3" s="78"/>
      <c r="N3" s="78"/>
    </row>
    <row r="4" spans="2:13" ht="15" customHeight="1">
      <c r="B4" s="652" t="s">
        <v>578</v>
      </c>
      <c r="C4" s="652"/>
      <c r="D4" s="652"/>
      <c r="E4" s="652"/>
      <c r="F4" s="652"/>
      <c r="G4" s="652"/>
      <c r="H4" s="652"/>
      <c r="I4" s="80"/>
      <c r="J4" s="80"/>
      <c r="K4" s="80"/>
      <c r="L4" s="80"/>
      <c r="M4" s="80"/>
    </row>
    <row r="5" spans="2:13" s="435" customFormat="1" ht="24">
      <c r="B5" s="1234" t="s">
        <v>579</v>
      </c>
      <c r="C5" s="1244"/>
      <c r="D5" s="433" t="s">
        <v>580</v>
      </c>
      <c r="E5" s="433" t="s">
        <v>531</v>
      </c>
      <c r="F5" s="433" t="s">
        <v>532</v>
      </c>
      <c r="G5" s="433" t="s">
        <v>581</v>
      </c>
      <c r="H5" s="433" t="s">
        <v>582</v>
      </c>
      <c r="I5" s="434"/>
      <c r="J5" s="434"/>
      <c r="K5" s="434"/>
      <c r="L5" s="434"/>
      <c r="M5" s="434"/>
    </row>
    <row r="6" spans="2:8" ht="28.5" customHeight="1">
      <c r="B6" s="1245"/>
      <c r="C6" s="1246"/>
      <c r="D6" s="436" t="s">
        <v>386</v>
      </c>
      <c r="E6" s="436"/>
      <c r="F6" s="436"/>
      <c r="G6" s="437">
        <f>E6-F6</f>
        <v>0</v>
      </c>
      <c r="H6" s="1249" t="str">
        <f>IF(E6&lt;&gt;0,G6/E6,"0")</f>
        <v>0</v>
      </c>
    </row>
    <row r="7" spans="2:8" ht="30.75" customHeight="1">
      <c r="B7" s="1247"/>
      <c r="C7" s="1248"/>
      <c r="D7" s="436" t="s">
        <v>407</v>
      </c>
      <c r="E7" s="436">
        <f>ROUND(E6/3.6,2)</f>
        <v>0</v>
      </c>
      <c r="F7" s="436">
        <f>ROUND(F6/3.6,2)</f>
        <v>0</v>
      </c>
      <c r="G7" s="436">
        <f>ROUND(G6/3.6,2)</f>
        <v>0</v>
      </c>
      <c r="H7" s="1250"/>
    </row>
    <row r="8" spans="2:13" s="435" customFormat="1" ht="24">
      <c r="B8" s="1234" t="s">
        <v>583</v>
      </c>
      <c r="C8" s="1244"/>
      <c r="D8" s="433" t="s">
        <v>580</v>
      </c>
      <c r="E8" s="433" t="s">
        <v>531</v>
      </c>
      <c r="F8" s="433" t="s">
        <v>532</v>
      </c>
      <c r="G8" s="433" t="s">
        <v>581</v>
      </c>
      <c r="H8" s="433" t="s">
        <v>582</v>
      </c>
      <c r="I8" s="434"/>
      <c r="J8" s="434"/>
      <c r="K8" s="434"/>
      <c r="L8" s="434"/>
      <c r="M8" s="434"/>
    </row>
    <row r="9" spans="2:8" ht="28.5" customHeight="1">
      <c r="B9" s="1245"/>
      <c r="C9" s="1246"/>
      <c r="D9" s="436" t="s">
        <v>386</v>
      </c>
      <c r="E9" s="436"/>
      <c r="F9" s="436"/>
      <c r="G9" s="437">
        <f>E9-F9</f>
        <v>0</v>
      </c>
      <c r="H9" s="1249" t="str">
        <f>IF(E9&lt;&gt;0,G9/E9,"0")</f>
        <v>0</v>
      </c>
    </row>
    <row r="10" spans="2:8" ht="30.75" customHeight="1">
      <c r="B10" s="1247"/>
      <c r="C10" s="1248"/>
      <c r="D10" s="436" t="s">
        <v>407</v>
      </c>
      <c r="E10" s="436">
        <f>ROUND(E9/3.6,2)</f>
        <v>0</v>
      </c>
      <c r="F10" s="436">
        <f>F9/3.6</f>
        <v>0</v>
      </c>
      <c r="G10" s="436">
        <f>G9/3.6</f>
        <v>0</v>
      </c>
      <c r="H10" s="1250"/>
    </row>
    <row r="11" spans="2:8" s="435" customFormat="1" ht="30.75" customHeight="1">
      <c r="B11" s="1234" t="s">
        <v>584</v>
      </c>
      <c r="C11" s="1244"/>
      <c r="D11" s="433" t="s">
        <v>580</v>
      </c>
      <c r="E11" s="433" t="s">
        <v>531</v>
      </c>
      <c r="F11" s="433" t="s">
        <v>532</v>
      </c>
      <c r="G11" s="433" t="s">
        <v>581</v>
      </c>
      <c r="H11" s="433" t="s">
        <v>582</v>
      </c>
    </row>
    <row r="12" spans="2:8" ht="30.75" customHeight="1">
      <c r="B12" s="1245"/>
      <c r="C12" s="1246"/>
      <c r="D12" s="436" t="s">
        <v>386</v>
      </c>
      <c r="E12" s="436"/>
      <c r="F12" s="436"/>
      <c r="G12" s="437">
        <f>E12-F12</f>
        <v>0</v>
      </c>
      <c r="H12" s="1249" t="str">
        <f>IF(E12&lt;&gt;0,G12/E12,"0")</f>
        <v>0</v>
      </c>
    </row>
    <row r="13" spans="2:8" ht="30.75" customHeight="1">
      <c r="B13" s="1247"/>
      <c r="C13" s="1248"/>
      <c r="D13" s="436" t="s">
        <v>407</v>
      </c>
      <c r="E13" s="436">
        <f>ROUND(E12/3.6,2)</f>
        <v>0</v>
      </c>
      <c r="F13" s="436">
        <f>F12/3.6</f>
        <v>0</v>
      </c>
      <c r="G13" s="436">
        <f>G12/3.6</f>
        <v>0</v>
      </c>
      <c r="H13" s="1250"/>
    </row>
    <row r="14" spans="2:8" s="435" customFormat="1" ht="30.75" customHeight="1">
      <c r="B14" s="1234" t="s">
        <v>585</v>
      </c>
      <c r="C14" s="1235"/>
      <c r="D14" s="433" t="s">
        <v>580</v>
      </c>
      <c r="E14" s="433" t="s">
        <v>531</v>
      </c>
      <c r="F14" s="433" t="s">
        <v>532</v>
      </c>
      <c r="G14" s="433" t="s">
        <v>581</v>
      </c>
      <c r="H14" s="433" t="s">
        <v>582</v>
      </c>
    </row>
    <row r="15" spans="2:8" ht="30.75" customHeight="1">
      <c r="B15" s="1236"/>
      <c r="C15" s="1237"/>
      <c r="D15" s="436" t="s">
        <v>586</v>
      </c>
      <c r="E15" s="436"/>
      <c r="F15" s="436"/>
      <c r="G15" s="437">
        <f>E15-F15</f>
        <v>0</v>
      </c>
      <c r="H15" s="438" t="str">
        <f>IF(E15&lt;&gt;0,G15/E15,"0")</f>
        <v>0</v>
      </c>
    </row>
    <row r="16" spans="2:13" ht="15">
      <c r="B16" s="1238" t="s">
        <v>587</v>
      </c>
      <c r="C16" s="1238"/>
      <c r="D16" s="1238"/>
      <c r="E16" s="1238"/>
      <c r="F16" s="1238"/>
      <c r="G16" s="1238"/>
      <c r="H16" s="1238"/>
      <c r="I16" s="80"/>
      <c r="J16" s="80"/>
      <c r="K16" s="80"/>
      <c r="L16" s="80"/>
      <c r="M16" s="80"/>
    </row>
    <row r="17" spans="2:8" ht="60" customHeight="1">
      <c r="B17" s="1234" t="s">
        <v>4</v>
      </c>
      <c r="C17" s="1232" t="s">
        <v>588</v>
      </c>
      <c r="D17" s="1232"/>
      <c r="E17" s="1232"/>
      <c r="F17" s="1233"/>
      <c r="G17" s="439" t="s">
        <v>589</v>
      </c>
      <c r="H17" s="439" t="s">
        <v>590</v>
      </c>
    </row>
    <row r="18" spans="2:8" ht="24.75" customHeight="1">
      <c r="B18" s="1236"/>
      <c r="C18" s="1239"/>
      <c r="D18" s="1239"/>
      <c r="E18" s="1239"/>
      <c r="F18" s="1240"/>
      <c r="G18" s="437"/>
      <c r="H18" s="437"/>
    </row>
    <row r="19" spans="2:8" ht="15.75" customHeight="1">
      <c r="B19" s="1241"/>
      <c r="C19" s="1242"/>
      <c r="D19" s="1242"/>
      <c r="E19" s="1242"/>
      <c r="F19" s="1242"/>
      <c r="G19" s="1242"/>
      <c r="H19" s="1243"/>
    </row>
    <row r="20" spans="2:8" ht="20.25" customHeight="1">
      <c r="B20" s="1241"/>
      <c r="C20" s="1242"/>
      <c r="D20" s="1242"/>
      <c r="E20" s="1243"/>
      <c r="F20" s="436" t="s">
        <v>591</v>
      </c>
      <c r="G20" s="437" t="s">
        <v>592</v>
      </c>
      <c r="H20" s="437" t="s">
        <v>593</v>
      </c>
    </row>
    <row r="21" spans="2:8" ht="44.25" customHeight="1">
      <c r="B21" s="549" t="s">
        <v>5</v>
      </c>
      <c r="C21" s="1229" t="s">
        <v>594</v>
      </c>
      <c r="D21" s="1229"/>
      <c r="E21" s="1229"/>
      <c r="F21" s="436"/>
      <c r="G21" s="437"/>
      <c r="H21" s="437"/>
    </row>
    <row r="22" spans="2:8" ht="30.75" customHeight="1">
      <c r="B22" s="437" t="s">
        <v>7</v>
      </c>
      <c r="C22" s="1230" t="s">
        <v>595</v>
      </c>
      <c r="D22" s="1230"/>
      <c r="E22" s="1230"/>
      <c r="F22" s="436"/>
      <c r="G22" s="437"/>
      <c r="H22" s="437"/>
    </row>
    <row r="23" spans="2:8" ht="39" customHeight="1">
      <c r="B23" s="440" t="s">
        <v>8</v>
      </c>
      <c r="C23" s="1231" t="s">
        <v>596</v>
      </c>
      <c r="D23" s="1232"/>
      <c r="E23" s="1233"/>
      <c r="F23" s="441"/>
      <c r="G23" s="442"/>
      <c r="H23" s="442"/>
    </row>
    <row r="24" spans="2:8" ht="14.25">
      <c r="B24" s="1232" t="s">
        <v>597</v>
      </c>
      <c r="C24" s="1232"/>
      <c r="D24" s="1232"/>
      <c r="E24" s="1232"/>
      <c r="F24" s="1232"/>
      <c r="G24" s="1232"/>
      <c r="H24" s="1232"/>
    </row>
  </sheetData>
  <sheetProtection/>
  <mergeCells count="17">
    <mergeCell ref="B4:H4"/>
    <mergeCell ref="B5:C7"/>
    <mergeCell ref="H6:H7"/>
    <mergeCell ref="B8:C10"/>
    <mergeCell ref="H9:H10"/>
    <mergeCell ref="B11:C13"/>
    <mergeCell ref="H12:H13"/>
    <mergeCell ref="C21:E21"/>
    <mergeCell ref="C22:E22"/>
    <mergeCell ref="C23:E23"/>
    <mergeCell ref="B24:H24"/>
    <mergeCell ref="B14:C15"/>
    <mergeCell ref="B16:H16"/>
    <mergeCell ref="B17:B18"/>
    <mergeCell ref="C17:F18"/>
    <mergeCell ref="B19:H19"/>
    <mergeCell ref="B20:E20"/>
  </mergeCells>
  <printOptions/>
  <pageMargins left="0.7" right="0.7" top="0.75" bottom="0.75" header="0.3" footer="0.3"/>
  <pageSetup horizontalDpi="600" verticalDpi="600" orientation="portrait" paperSize="9" scale="58" r:id="rId1"/>
  <headerFooter>
    <oddHeader>&amp;C&amp;"Czcionka tekstu podstawowego,Pogrubiony"&amp;12 9. Wymagania programowe dla projektu</oddHeader>
  </headerFooter>
</worksheet>
</file>

<file path=xl/worksheets/sheet2.xml><?xml version="1.0" encoding="utf-8"?>
<worksheet xmlns="http://schemas.openxmlformats.org/spreadsheetml/2006/main" xmlns:r="http://schemas.openxmlformats.org/officeDocument/2006/relationships">
  <dimension ref="A1:Q18"/>
  <sheetViews>
    <sheetView zoomScaleSheetLayoutView="90" workbookViewId="0" topLeftCell="A13">
      <selection activeCell="A18" sqref="A1:G18"/>
    </sheetView>
  </sheetViews>
  <sheetFormatPr defaultColWidth="8.796875" defaultRowHeight="14.25"/>
  <cols>
    <col min="1" max="7" width="12.8984375" style="38" customWidth="1"/>
    <col min="8" max="16384" width="9" style="38" customWidth="1"/>
  </cols>
  <sheetData>
    <row r="1" spans="1:7" ht="23.25" customHeight="1">
      <c r="A1" s="599" t="s">
        <v>150</v>
      </c>
      <c r="B1" s="600"/>
      <c r="C1" s="600"/>
      <c r="D1" s="600"/>
      <c r="E1" s="600"/>
      <c r="F1" s="600"/>
      <c r="G1" s="601"/>
    </row>
    <row r="2" spans="1:8" ht="19.5" customHeight="1">
      <c r="A2" s="593" t="s">
        <v>264</v>
      </c>
      <c r="B2" s="594"/>
      <c r="C2" s="594"/>
      <c r="D2" s="594"/>
      <c r="E2" s="594"/>
      <c r="F2" s="594"/>
      <c r="G2" s="595"/>
      <c r="H2" s="39"/>
    </row>
    <row r="3" spans="1:8" ht="81" customHeight="1">
      <c r="A3" s="602" t="s">
        <v>681</v>
      </c>
      <c r="B3" s="597"/>
      <c r="C3" s="597"/>
      <c r="D3" s="597"/>
      <c r="E3" s="597"/>
      <c r="F3" s="597"/>
      <c r="G3" s="598"/>
      <c r="H3" s="39"/>
    </row>
    <row r="4" spans="1:8" ht="31.5" customHeight="1">
      <c r="A4" s="584" t="s">
        <v>682</v>
      </c>
      <c r="B4" s="585"/>
      <c r="C4" s="585"/>
      <c r="D4" s="585"/>
      <c r="E4" s="585"/>
      <c r="F4" s="585"/>
      <c r="G4" s="586"/>
      <c r="H4" s="39"/>
    </row>
    <row r="5" spans="1:8" ht="17.25" customHeight="1">
      <c r="A5" s="584" t="s">
        <v>151</v>
      </c>
      <c r="B5" s="585"/>
      <c r="C5" s="585"/>
      <c r="D5" s="585"/>
      <c r="E5" s="585"/>
      <c r="F5" s="585"/>
      <c r="G5" s="586"/>
      <c r="H5" s="39"/>
    </row>
    <row r="6" spans="1:8" ht="31.5" customHeight="1">
      <c r="A6" s="584" t="s">
        <v>153</v>
      </c>
      <c r="B6" s="585"/>
      <c r="C6" s="585"/>
      <c r="D6" s="585"/>
      <c r="E6" s="585"/>
      <c r="F6" s="585"/>
      <c r="G6" s="586"/>
      <c r="H6" s="39"/>
    </row>
    <row r="7" spans="1:8" ht="48.75" customHeight="1">
      <c r="A7" s="584" t="s">
        <v>429</v>
      </c>
      <c r="B7" s="585"/>
      <c r="C7" s="585"/>
      <c r="D7" s="585"/>
      <c r="E7" s="585"/>
      <c r="F7" s="585"/>
      <c r="G7" s="586"/>
      <c r="H7" s="39"/>
    </row>
    <row r="8" spans="1:8" ht="51" customHeight="1">
      <c r="A8" s="584" t="s">
        <v>154</v>
      </c>
      <c r="B8" s="585"/>
      <c r="C8" s="585"/>
      <c r="D8" s="585"/>
      <c r="E8" s="585"/>
      <c r="F8" s="585"/>
      <c r="G8" s="586"/>
      <c r="H8" s="39"/>
    </row>
    <row r="9" spans="1:8" ht="60" customHeight="1">
      <c r="A9" s="584" t="s">
        <v>155</v>
      </c>
      <c r="B9" s="585"/>
      <c r="C9" s="585"/>
      <c r="D9" s="585"/>
      <c r="E9" s="585"/>
      <c r="F9" s="585"/>
      <c r="G9" s="586"/>
      <c r="H9" s="39"/>
    </row>
    <row r="10" spans="1:8" ht="48" customHeight="1">
      <c r="A10" s="590" t="s">
        <v>156</v>
      </c>
      <c r="B10" s="591"/>
      <c r="C10" s="591"/>
      <c r="D10" s="591"/>
      <c r="E10" s="591"/>
      <c r="F10" s="591"/>
      <c r="G10" s="592"/>
      <c r="H10" s="39"/>
    </row>
    <row r="11" spans="1:8" ht="20.25" customHeight="1">
      <c r="A11" s="593" t="s">
        <v>130</v>
      </c>
      <c r="B11" s="594"/>
      <c r="C11" s="594"/>
      <c r="D11" s="594"/>
      <c r="E11" s="594"/>
      <c r="F11" s="594"/>
      <c r="G11" s="595"/>
      <c r="H11" s="40"/>
    </row>
    <row r="12" spans="1:17" ht="66.75" customHeight="1">
      <c r="A12" s="596" t="s">
        <v>263</v>
      </c>
      <c r="B12" s="597"/>
      <c r="C12" s="597"/>
      <c r="D12" s="597"/>
      <c r="E12" s="597"/>
      <c r="F12" s="597"/>
      <c r="G12" s="598"/>
      <c r="H12" s="100"/>
      <c r="I12" s="100"/>
      <c r="J12" s="100"/>
      <c r="K12" s="100"/>
      <c r="L12" s="100"/>
      <c r="M12" s="100"/>
      <c r="N12" s="100"/>
      <c r="O12" s="100"/>
      <c r="P12" s="100"/>
      <c r="Q12" s="100"/>
    </row>
    <row r="13" spans="1:17" ht="56.25" customHeight="1">
      <c r="A13" s="584" t="s">
        <v>666</v>
      </c>
      <c r="B13" s="585"/>
      <c r="C13" s="585"/>
      <c r="D13" s="585"/>
      <c r="E13" s="585"/>
      <c r="F13" s="585"/>
      <c r="G13" s="586"/>
      <c r="H13" s="100"/>
      <c r="I13" s="100"/>
      <c r="J13" s="100"/>
      <c r="K13" s="100"/>
      <c r="L13" s="100"/>
      <c r="M13" s="100"/>
      <c r="N13" s="100"/>
      <c r="O13" s="100"/>
      <c r="P13" s="100"/>
      <c r="Q13" s="100"/>
    </row>
    <row r="14" spans="1:17" ht="19.5" customHeight="1">
      <c r="A14" s="584" t="s">
        <v>262</v>
      </c>
      <c r="B14" s="585"/>
      <c r="C14" s="585"/>
      <c r="D14" s="585"/>
      <c r="E14" s="585"/>
      <c r="F14" s="585"/>
      <c r="G14" s="586"/>
      <c r="H14" s="100"/>
      <c r="I14" s="100"/>
      <c r="J14" s="100"/>
      <c r="K14" s="100"/>
      <c r="L14" s="100"/>
      <c r="M14" s="100"/>
      <c r="N14" s="100"/>
      <c r="O14" s="100"/>
      <c r="P14" s="100"/>
      <c r="Q14" s="100"/>
    </row>
    <row r="15" spans="1:17" ht="93.75" customHeight="1">
      <c r="A15" s="584" t="s">
        <v>430</v>
      </c>
      <c r="B15" s="585"/>
      <c r="C15" s="585"/>
      <c r="D15" s="585"/>
      <c r="E15" s="585"/>
      <c r="F15" s="585"/>
      <c r="G15" s="586"/>
      <c r="H15" s="100"/>
      <c r="I15" s="100"/>
      <c r="J15" s="100"/>
      <c r="K15" s="100"/>
      <c r="L15" s="100"/>
      <c r="M15" s="100"/>
      <c r="N15" s="100"/>
      <c r="O15" s="100"/>
      <c r="P15" s="100"/>
      <c r="Q15" s="100"/>
    </row>
    <row r="16" spans="1:17" ht="30" customHeight="1">
      <c r="A16" s="584" t="s">
        <v>152</v>
      </c>
      <c r="B16" s="585"/>
      <c r="C16" s="585"/>
      <c r="D16" s="585"/>
      <c r="E16" s="585"/>
      <c r="F16" s="585"/>
      <c r="G16" s="586"/>
      <c r="H16" s="100"/>
      <c r="I16" s="100"/>
      <c r="J16" s="100"/>
      <c r="K16" s="100"/>
      <c r="L16" s="100"/>
      <c r="M16" s="100"/>
      <c r="N16" s="100"/>
      <c r="O16" s="100"/>
      <c r="P16" s="100"/>
      <c r="Q16" s="100"/>
    </row>
    <row r="17" spans="1:17" ht="18.75" customHeight="1">
      <c r="A17" s="584" t="s">
        <v>431</v>
      </c>
      <c r="B17" s="585"/>
      <c r="C17" s="585"/>
      <c r="D17" s="585"/>
      <c r="E17" s="585"/>
      <c r="F17" s="585"/>
      <c r="G17" s="586"/>
      <c r="H17" s="100"/>
      <c r="I17" s="100"/>
      <c r="J17" s="100"/>
      <c r="K17" s="100"/>
      <c r="L17" s="100"/>
      <c r="M17" s="100"/>
      <c r="N17" s="100"/>
      <c r="O17" s="100"/>
      <c r="P17" s="100"/>
      <c r="Q17" s="100"/>
    </row>
    <row r="18" spans="1:17" ht="78.75" customHeight="1" thickBot="1">
      <c r="A18" s="587" t="s">
        <v>432</v>
      </c>
      <c r="B18" s="588"/>
      <c r="C18" s="588"/>
      <c r="D18" s="588"/>
      <c r="E18" s="588"/>
      <c r="F18" s="588"/>
      <c r="G18" s="589"/>
      <c r="H18" s="100"/>
      <c r="I18" s="100"/>
      <c r="J18" s="100"/>
      <c r="K18" s="100"/>
      <c r="L18" s="100"/>
      <c r="M18" s="100"/>
      <c r="N18" s="100"/>
      <c r="O18" s="100"/>
      <c r="P18" s="100"/>
      <c r="Q18" s="100"/>
    </row>
    <row r="19" s="34" customFormat="1" ht="15"/>
    <row r="20" s="34" customFormat="1" ht="15"/>
    <row r="21" s="34" customFormat="1" ht="15"/>
    <row r="22" s="34" customFormat="1" ht="15"/>
    <row r="23" s="34" customFormat="1" ht="15"/>
    <row r="24" s="34" customFormat="1" ht="15"/>
  </sheetData>
  <sheetProtection/>
  <mergeCells count="18">
    <mergeCell ref="A1:G1"/>
    <mergeCell ref="A6:G6"/>
    <mergeCell ref="A7:G7"/>
    <mergeCell ref="A8:G8"/>
    <mergeCell ref="A3:G3"/>
    <mergeCell ref="A5:G5"/>
    <mergeCell ref="A2:G2"/>
    <mergeCell ref="A4:G4"/>
    <mergeCell ref="A17:G17"/>
    <mergeCell ref="A18:G18"/>
    <mergeCell ref="A10:G10"/>
    <mergeCell ref="A11:G11"/>
    <mergeCell ref="A9:G9"/>
    <mergeCell ref="A12:G12"/>
    <mergeCell ref="A13:G13"/>
    <mergeCell ref="A14:G14"/>
    <mergeCell ref="A15:G15"/>
    <mergeCell ref="A16:G16"/>
  </mergeCells>
  <printOptions/>
  <pageMargins left="0.7" right="0.62" top="0.75" bottom="0.75" header="0.3" footer="0.3"/>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H31"/>
  <sheetViews>
    <sheetView workbookViewId="0" topLeftCell="A1">
      <selection activeCell="B6" sqref="B6:H6"/>
    </sheetView>
  </sheetViews>
  <sheetFormatPr defaultColWidth="8.796875" defaultRowHeight="14.25"/>
  <cols>
    <col min="1" max="1" width="5.3984375" style="38" customWidth="1"/>
    <col min="2" max="7" width="9" style="38" customWidth="1"/>
    <col min="8" max="8" width="16.59765625" style="38" customWidth="1"/>
    <col min="9" max="9" width="3.3984375" style="38" customWidth="1"/>
    <col min="10" max="16384" width="9" style="38" customWidth="1"/>
  </cols>
  <sheetData>
    <row r="1" spans="1:8" ht="50.25" customHeight="1">
      <c r="A1" s="606" t="s">
        <v>131</v>
      </c>
      <c r="B1" s="606"/>
      <c r="C1" s="606"/>
      <c r="D1" s="606"/>
      <c r="E1" s="606"/>
      <c r="F1" s="606"/>
      <c r="G1" s="606"/>
      <c r="H1" s="606"/>
    </row>
    <row r="2" spans="1:8" ht="19.5" customHeight="1">
      <c r="A2" s="605"/>
      <c r="B2" s="603" t="s">
        <v>150</v>
      </c>
      <c r="C2" s="603"/>
      <c r="D2" s="603"/>
      <c r="E2" s="603"/>
      <c r="F2" s="603"/>
      <c r="G2" s="603"/>
      <c r="H2" s="603"/>
    </row>
    <row r="3" spans="1:8" ht="19.5" customHeight="1">
      <c r="A3" s="605"/>
      <c r="B3" s="603" t="s">
        <v>425</v>
      </c>
      <c r="C3" s="603"/>
      <c r="D3" s="603"/>
      <c r="E3" s="603"/>
      <c r="F3" s="603"/>
      <c r="G3" s="603"/>
      <c r="H3" s="603"/>
    </row>
    <row r="4" spans="1:8" ht="50.25" customHeight="1">
      <c r="A4" s="605"/>
      <c r="B4" s="603" t="s">
        <v>683</v>
      </c>
      <c r="C4" s="603"/>
      <c r="D4" s="603"/>
      <c r="E4" s="603"/>
      <c r="F4" s="603"/>
      <c r="G4" s="603"/>
      <c r="H4" s="603"/>
    </row>
    <row r="5" spans="1:8" ht="50.25" customHeight="1">
      <c r="A5" s="605"/>
      <c r="B5" s="603" t="s">
        <v>684</v>
      </c>
      <c r="C5" s="603"/>
      <c r="D5" s="603"/>
      <c r="E5" s="603"/>
      <c r="F5" s="603"/>
      <c r="G5" s="603"/>
      <c r="H5" s="603"/>
    </row>
    <row r="6" spans="1:8" ht="50.25" customHeight="1">
      <c r="A6" s="605"/>
      <c r="B6" s="603" t="s">
        <v>685</v>
      </c>
      <c r="C6" s="603"/>
      <c r="D6" s="603"/>
      <c r="E6" s="603"/>
      <c r="F6" s="603"/>
      <c r="G6" s="603"/>
      <c r="H6" s="603"/>
    </row>
    <row r="7" spans="1:8" ht="19.5" customHeight="1">
      <c r="A7" s="327" t="s">
        <v>20</v>
      </c>
      <c r="B7" s="603" t="s">
        <v>618</v>
      </c>
      <c r="C7" s="603"/>
      <c r="D7" s="603"/>
      <c r="E7" s="603"/>
      <c r="F7" s="603"/>
      <c r="G7" s="603"/>
      <c r="H7" s="603"/>
    </row>
    <row r="8" spans="1:8" ht="19.5" customHeight="1">
      <c r="A8" s="327" t="s">
        <v>21</v>
      </c>
      <c r="B8" s="603" t="s">
        <v>617</v>
      </c>
      <c r="C8" s="603"/>
      <c r="D8" s="603"/>
      <c r="E8" s="603"/>
      <c r="F8" s="603"/>
      <c r="G8" s="603"/>
      <c r="H8" s="603"/>
    </row>
    <row r="9" spans="1:8" s="550" customFormat="1" ht="19.5" customHeight="1">
      <c r="A9" s="556" t="s">
        <v>415</v>
      </c>
      <c r="B9" s="604" t="s">
        <v>420</v>
      </c>
      <c r="C9" s="604"/>
      <c r="D9" s="604"/>
      <c r="E9" s="604"/>
      <c r="F9" s="604"/>
      <c r="G9" s="604"/>
      <c r="H9" s="604"/>
    </row>
    <row r="10" spans="1:8" s="550" customFormat="1" ht="19.5" customHeight="1">
      <c r="A10" s="556" t="s">
        <v>256</v>
      </c>
      <c r="B10" s="604" t="s">
        <v>614</v>
      </c>
      <c r="C10" s="604"/>
      <c r="D10" s="604"/>
      <c r="E10" s="604"/>
      <c r="F10" s="604"/>
      <c r="G10" s="604"/>
      <c r="H10" s="604"/>
    </row>
    <row r="11" spans="1:8" s="550" customFormat="1" ht="15.75">
      <c r="A11" s="556" t="s">
        <v>257</v>
      </c>
      <c r="B11" s="604" t="s">
        <v>615</v>
      </c>
      <c r="C11" s="604"/>
      <c r="D11" s="604"/>
      <c r="E11" s="604"/>
      <c r="F11" s="604"/>
      <c r="G11" s="604"/>
      <c r="H11" s="604"/>
    </row>
    <row r="12" spans="1:8" s="550" customFormat="1" ht="15.75">
      <c r="A12" s="556" t="s">
        <v>8</v>
      </c>
      <c r="B12" s="604" t="s">
        <v>623</v>
      </c>
      <c r="C12" s="604"/>
      <c r="D12" s="604"/>
      <c r="E12" s="604"/>
      <c r="F12" s="604"/>
      <c r="G12" s="604"/>
      <c r="H12" s="604"/>
    </row>
    <row r="13" spans="1:8" s="550" customFormat="1" ht="15.75">
      <c r="A13" s="556" t="s">
        <v>9</v>
      </c>
      <c r="B13" s="604" t="s">
        <v>616</v>
      </c>
      <c r="C13" s="604"/>
      <c r="D13" s="604"/>
      <c r="E13" s="604"/>
      <c r="F13" s="604"/>
      <c r="G13" s="604"/>
      <c r="H13" s="604"/>
    </row>
    <row r="14" spans="1:8" s="550" customFormat="1" ht="36" customHeight="1">
      <c r="A14" s="556" t="s">
        <v>11</v>
      </c>
      <c r="B14" s="604" t="s">
        <v>503</v>
      </c>
      <c r="C14" s="604"/>
      <c r="D14" s="604"/>
      <c r="E14" s="604"/>
      <c r="F14" s="604"/>
      <c r="G14" s="604"/>
      <c r="H14" s="604"/>
    </row>
    <row r="15" spans="1:8" s="550" customFormat="1" ht="37.5" customHeight="1">
      <c r="A15" s="556" t="s">
        <v>12</v>
      </c>
      <c r="B15" s="604" t="s">
        <v>619</v>
      </c>
      <c r="C15" s="604"/>
      <c r="D15" s="604"/>
      <c r="E15" s="604"/>
      <c r="F15" s="604"/>
      <c r="G15" s="604"/>
      <c r="H15" s="604"/>
    </row>
    <row r="16" spans="1:8" ht="15.75">
      <c r="A16" s="327" t="s">
        <v>13</v>
      </c>
      <c r="B16" s="603" t="s">
        <v>620</v>
      </c>
      <c r="C16" s="603"/>
      <c r="D16" s="603"/>
      <c r="E16" s="603"/>
      <c r="F16" s="603"/>
      <c r="G16" s="603"/>
      <c r="H16" s="603"/>
    </row>
    <row r="17" spans="1:8" ht="15.75">
      <c r="A17" s="327" t="s">
        <v>624</v>
      </c>
      <c r="B17" s="603" t="s">
        <v>621</v>
      </c>
      <c r="C17" s="603"/>
      <c r="D17" s="603"/>
      <c r="E17" s="603"/>
      <c r="F17" s="603"/>
      <c r="G17" s="603"/>
      <c r="H17" s="603"/>
    </row>
    <row r="18" spans="1:8" ht="15.75">
      <c r="A18" s="327" t="s">
        <v>14</v>
      </c>
      <c r="B18" s="603" t="s">
        <v>504</v>
      </c>
      <c r="C18" s="603"/>
      <c r="D18" s="603"/>
      <c r="E18" s="603"/>
      <c r="F18" s="603"/>
      <c r="G18" s="603"/>
      <c r="H18" s="603"/>
    </row>
    <row r="19" spans="1:8" ht="15">
      <c r="A19" s="37"/>
      <c r="B19" s="37"/>
      <c r="C19" s="37"/>
      <c r="D19" s="37"/>
      <c r="E19" s="37"/>
      <c r="F19" s="37"/>
      <c r="G19" s="37"/>
      <c r="H19" s="37"/>
    </row>
    <row r="20" spans="1:8" ht="15">
      <c r="A20" s="37"/>
      <c r="B20" s="37"/>
      <c r="C20" s="37"/>
      <c r="D20" s="37"/>
      <c r="E20" s="37"/>
      <c r="F20" s="37"/>
      <c r="G20" s="37"/>
      <c r="H20" s="37"/>
    </row>
    <row r="21" spans="1:8" ht="15">
      <c r="A21" s="37"/>
      <c r="B21" s="37"/>
      <c r="C21" s="37"/>
      <c r="D21" s="37"/>
      <c r="E21" s="37"/>
      <c r="F21" s="37"/>
      <c r="G21" s="37"/>
      <c r="H21" s="37"/>
    </row>
    <row r="22" spans="1:8" ht="15">
      <c r="A22" s="37"/>
      <c r="B22" s="37"/>
      <c r="C22" s="37"/>
      <c r="D22" s="37"/>
      <c r="E22" s="37"/>
      <c r="F22" s="37"/>
      <c r="G22" s="37"/>
      <c r="H22" s="37"/>
    </row>
    <row r="23" spans="1:8" ht="15">
      <c r="A23" s="37"/>
      <c r="B23" s="37"/>
      <c r="C23" s="37"/>
      <c r="D23" s="37"/>
      <c r="E23" s="37"/>
      <c r="F23" s="37"/>
      <c r="G23" s="37"/>
      <c r="H23" s="37"/>
    </row>
    <row r="24" spans="1:8" ht="15">
      <c r="A24" s="37"/>
      <c r="B24" s="37"/>
      <c r="C24" s="37"/>
      <c r="D24" s="37"/>
      <c r="E24" s="37"/>
      <c r="F24" s="37"/>
      <c r="G24" s="37"/>
      <c r="H24" s="37"/>
    </row>
    <row r="25" spans="1:8" ht="15">
      <c r="A25" s="37"/>
      <c r="B25" s="37"/>
      <c r="C25" s="37"/>
      <c r="D25" s="37"/>
      <c r="E25" s="37"/>
      <c r="F25" s="37"/>
      <c r="G25" s="37"/>
      <c r="H25" s="37"/>
    </row>
    <row r="26" spans="1:8" ht="15">
      <c r="A26" s="37"/>
      <c r="B26" s="37"/>
      <c r="C26" s="37"/>
      <c r="D26" s="37"/>
      <c r="E26" s="37"/>
      <c r="F26" s="37"/>
      <c r="G26" s="37"/>
      <c r="H26" s="37"/>
    </row>
    <row r="27" spans="1:8" ht="15">
      <c r="A27" s="37"/>
      <c r="B27" s="37"/>
      <c r="C27" s="37"/>
      <c r="D27" s="37"/>
      <c r="E27" s="37"/>
      <c r="F27" s="37"/>
      <c r="G27" s="37"/>
      <c r="H27" s="37"/>
    </row>
    <row r="28" spans="1:8" ht="15">
      <c r="A28" s="37"/>
      <c r="B28" s="37"/>
      <c r="C28" s="37"/>
      <c r="D28" s="37"/>
      <c r="E28" s="37"/>
      <c r="F28" s="37"/>
      <c r="G28" s="37"/>
      <c r="H28" s="37"/>
    </row>
    <row r="29" spans="1:8" ht="15">
      <c r="A29" s="37"/>
      <c r="B29" s="37"/>
      <c r="C29" s="37"/>
      <c r="D29" s="37"/>
      <c r="E29" s="37"/>
      <c r="F29" s="37"/>
      <c r="G29" s="37"/>
      <c r="H29" s="37"/>
    </row>
    <row r="30" spans="1:8" ht="15">
      <c r="A30" s="37"/>
      <c r="B30" s="37"/>
      <c r="C30" s="37"/>
      <c r="D30" s="37"/>
      <c r="E30" s="37"/>
      <c r="F30" s="37"/>
      <c r="G30" s="37"/>
      <c r="H30" s="37"/>
    </row>
    <row r="31" spans="1:8" ht="15">
      <c r="A31" s="37"/>
      <c r="B31" s="37"/>
      <c r="C31" s="37"/>
      <c r="D31" s="37"/>
      <c r="E31" s="37"/>
      <c r="F31" s="37"/>
      <c r="G31" s="37"/>
      <c r="H31" s="37"/>
    </row>
  </sheetData>
  <sheetProtection/>
  <mergeCells count="19">
    <mergeCell ref="B15:H15"/>
    <mergeCell ref="A1:H1"/>
    <mergeCell ref="B2:H2"/>
    <mergeCell ref="B7:H7"/>
    <mergeCell ref="B8:H8"/>
    <mergeCell ref="B13:H13"/>
    <mergeCell ref="B4:H4"/>
    <mergeCell ref="B3:H3"/>
    <mergeCell ref="B12:H12"/>
    <mergeCell ref="B16:H16"/>
    <mergeCell ref="B17:H17"/>
    <mergeCell ref="B18:H18"/>
    <mergeCell ref="B11:H11"/>
    <mergeCell ref="A2:A6"/>
    <mergeCell ref="B5:H5"/>
    <mergeCell ref="B6:H6"/>
    <mergeCell ref="B10:H10"/>
    <mergeCell ref="B9:H9"/>
    <mergeCell ref="B14:H14"/>
  </mergeCells>
  <printOptions horizontalCentered="1"/>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C23"/>
  <sheetViews>
    <sheetView zoomScalePageLayoutView="115" workbookViewId="0" topLeftCell="A1">
      <selection activeCell="A9" sqref="A8:C9"/>
    </sheetView>
  </sheetViews>
  <sheetFormatPr defaultColWidth="8.796875" defaultRowHeight="14.25"/>
  <cols>
    <col min="2" max="2" width="35.5" style="0" customWidth="1"/>
    <col min="3" max="3" width="34.69921875" style="0" customWidth="1"/>
    <col min="5" max="5" width="9" style="0" customWidth="1"/>
  </cols>
  <sheetData>
    <row r="1" spans="1:3" ht="15">
      <c r="A1" s="607" t="s">
        <v>426</v>
      </c>
      <c r="B1" s="608"/>
      <c r="C1" s="609"/>
    </row>
    <row r="2" spans="1:3" ht="15">
      <c r="A2" s="557" t="s">
        <v>0</v>
      </c>
      <c r="B2" s="551" t="s">
        <v>421</v>
      </c>
      <c r="C2" s="558" t="s">
        <v>24</v>
      </c>
    </row>
    <row r="3" spans="1:3" ht="15.75">
      <c r="A3" s="252" t="s">
        <v>4</v>
      </c>
      <c r="B3" s="553"/>
      <c r="C3" s="559"/>
    </row>
    <row r="4" spans="1:3" ht="15.75">
      <c r="A4" s="252" t="s">
        <v>5</v>
      </c>
      <c r="B4" s="553"/>
      <c r="C4" s="559"/>
    </row>
    <row r="5" spans="1:3" ht="15.75">
      <c r="A5" s="252" t="s">
        <v>7</v>
      </c>
      <c r="B5" s="553"/>
      <c r="C5" s="559"/>
    </row>
    <row r="6" spans="1:3" ht="15.75">
      <c r="A6" s="252" t="s">
        <v>8</v>
      </c>
      <c r="B6" s="553"/>
      <c r="C6" s="559"/>
    </row>
    <row r="7" spans="1:3" ht="15.75">
      <c r="A7" s="560" t="s">
        <v>9</v>
      </c>
      <c r="B7" s="553"/>
      <c r="C7" s="561"/>
    </row>
    <row r="8" spans="1:3" ht="15.75">
      <c r="A8" s="253"/>
      <c r="B8" s="320"/>
      <c r="C8" s="562"/>
    </row>
    <row r="9" spans="1:3" ht="31.5" customHeight="1">
      <c r="A9" s="610" t="s">
        <v>427</v>
      </c>
      <c r="B9" s="611"/>
      <c r="C9" s="612"/>
    </row>
    <row r="10" spans="1:3" ht="15">
      <c r="A10" s="557" t="s">
        <v>0</v>
      </c>
      <c r="B10" s="551" t="s">
        <v>422</v>
      </c>
      <c r="C10" s="558" t="s">
        <v>423</v>
      </c>
    </row>
    <row r="11" spans="1:3" ht="15.75">
      <c r="A11" s="252" t="s">
        <v>4</v>
      </c>
      <c r="B11" s="553"/>
      <c r="C11" s="559"/>
    </row>
    <row r="12" spans="1:3" ht="15.75">
      <c r="A12" s="252" t="s">
        <v>5</v>
      </c>
      <c r="B12" s="553"/>
      <c r="C12" s="559"/>
    </row>
    <row r="13" spans="1:3" ht="15.75">
      <c r="A13" s="252" t="s">
        <v>7</v>
      </c>
      <c r="B13" s="553"/>
      <c r="C13" s="559"/>
    </row>
    <row r="14" spans="1:3" ht="15.75">
      <c r="A14" s="252" t="s">
        <v>8</v>
      </c>
      <c r="B14" s="553"/>
      <c r="C14" s="559"/>
    </row>
    <row r="15" spans="1:3" ht="15.75">
      <c r="A15" s="252" t="s">
        <v>9</v>
      </c>
      <c r="B15" s="553"/>
      <c r="C15" s="559"/>
    </row>
    <row r="16" spans="1:3" ht="15.75">
      <c r="A16" s="253"/>
      <c r="B16" s="320"/>
      <c r="C16" s="562"/>
    </row>
    <row r="17" spans="1:3" ht="29.25" customHeight="1">
      <c r="A17" s="610" t="s">
        <v>428</v>
      </c>
      <c r="B17" s="611"/>
      <c r="C17" s="612"/>
    </row>
    <row r="18" spans="1:3" ht="15">
      <c r="A18" s="557" t="s">
        <v>0</v>
      </c>
      <c r="B18" s="551" t="s">
        <v>424</v>
      </c>
      <c r="C18" s="558" t="s">
        <v>423</v>
      </c>
    </row>
    <row r="19" spans="1:3" ht="15.75">
      <c r="A19" s="252" t="s">
        <v>4</v>
      </c>
      <c r="B19" s="553"/>
      <c r="C19" s="559"/>
    </row>
    <row r="20" spans="1:3" ht="15.75">
      <c r="A20" s="252" t="s">
        <v>5</v>
      </c>
      <c r="B20" s="553"/>
      <c r="C20" s="559"/>
    </row>
    <row r="21" spans="1:3" ht="15.75">
      <c r="A21" s="252" t="s">
        <v>7</v>
      </c>
      <c r="B21" s="553"/>
      <c r="C21" s="559"/>
    </row>
    <row r="22" spans="1:3" ht="15.75">
      <c r="A22" s="252" t="s">
        <v>8</v>
      </c>
      <c r="B22" s="553"/>
      <c r="C22" s="559"/>
    </row>
    <row r="23" spans="1:3" ht="16.5" thickBot="1">
      <c r="A23" s="563" t="s">
        <v>9</v>
      </c>
      <c r="B23" s="564"/>
      <c r="C23" s="565"/>
    </row>
  </sheetData>
  <sheetProtection/>
  <mergeCells count="3">
    <mergeCell ref="A1:C1"/>
    <mergeCell ref="A9:C9"/>
    <mergeCell ref="A17:C17"/>
  </mergeCells>
  <printOptions/>
  <pageMargins left="0.7" right="0.7" top="0.75" bottom="0.75" header="0.3" footer="0.3"/>
  <pageSetup fitToHeight="0" fitToWidth="1" horizontalDpi="600" verticalDpi="600" orientation="portrait" paperSize="9" r:id="rId1"/>
  <headerFooter>
    <oddHeader>&amp;C&amp;"Czcionka tekstu podstawowego,Pogrubiony"&amp;12Wykaz audytów do  modernizowanych obiektów</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I17" sqref="I17"/>
    </sheetView>
  </sheetViews>
  <sheetFormatPr defaultColWidth="8.796875" defaultRowHeight="14.25"/>
  <cols>
    <col min="1" max="1" width="6.3984375" style="0" customWidth="1"/>
    <col min="2" max="2" width="9" style="94" customWidth="1"/>
    <col min="3" max="3" width="12.69921875" style="0" customWidth="1"/>
    <col min="4" max="4" width="14.19921875" style="0" customWidth="1"/>
    <col min="5" max="5" width="15.69921875" style="0" customWidth="1"/>
    <col min="6" max="6" width="16" style="0" customWidth="1"/>
    <col min="7" max="7" width="19" style="0" customWidth="1"/>
    <col min="8" max="9" width="12.69921875" style="0" customWidth="1"/>
    <col min="10" max="10" width="14.5" style="0" customWidth="1"/>
  </cols>
  <sheetData>
    <row r="1" spans="1:10" ht="37.5" customHeight="1">
      <c r="A1" s="648" t="s">
        <v>683</v>
      </c>
      <c r="B1" s="649"/>
      <c r="C1" s="649"/>
      <c r="D1" s="649"/>
      <c r="E1" s="649"/>
      <c r="F1" s="649"/>
      <c r="G1" s="650"/>
      <c r="H1" s="78"/>
      <c r="I1" s="78"/>
      <c r="J1" s="78"/>
    </row>
    <row r="2" spans="1:10" ht="15">
      <c r="A2" s="651" t="s">
        <v>132</v>
      </c>
      <c r="B2" s="652"/>
      <c r="C2" s="652"/>
      <c r="D2" s="652"/>
      <c r="E2" s="652"/>
      <c r="F2" s="652"/>
      <c r="G2" s="653"/>
      <c r="H2" s="78"/>
      <c r="I2" s="78"/>
      <c r="J2" s="78"/>
    </row>
    <row r="3" spans="1:10" ht="28.5" customHeight="1">
      <c r="A3" s="654" t="s">
        <v>133</v>
      </c>
      <c r="B3" s="655"/>
      <c r="C3" s="656"/>
      <c r="D3" s="656"/>
      <c r="E3" s="656"/>
      <c r="F3" s="79" t="s">
        <v>134</v>
      </c>
      <c r="G3" s="566"/>
      <c r="H3" s="78"/>
      <c r="I3" s="78"/>
      <c r="J3" s="78"/>
    </row>
    <row r="4" spans="1:9" ht="14.25" customHeight="1">
      <c r="A4" s="659" t="s">
        <v>158</v>
      </c>
      <c r="B4" s="660"/>
      <c r="C4" s="657"/>
      <c r="D4" s="658"/>
      <c r="E4" s="642" t="s">
        <v>135</v>
      </c>
      <c r="F4" s="643"/>
      <c r="G4" s="644"/>
      <c r="H4" s="78"/>
      <c r="I4" s="78"/>
    </row>
    <row r="5" spans="1:10" ht="15">
      <c r="A5" s="661"/>
      <c r="B5" s="662"/>
      <c r="C5" s="645"/>
      <c r="D5" s="646"/>
      <c r="E5" s="634"/>
      <c r="F5" s="635"/>
      <c r="G5" s="636"/>
      <c r="H5" s="78"/>
      <c r="I5" s="78"/>
      <c r="J5" s="75"/>
    </row>
    <row r="6" spans="1:9" ht="14.25">
      <c r="A6" s="661"/>
      <c r="B6" s="662"/>
      <c r="C6" s="640" t="s">
        <v>157</v>
      </c>
      <c r="D6" s="647"/>
      <c r="E6" s="642"/>
      <c r="F6" s="643"/>
      <c r="G6" s="644"/>
      <c r="H6" s="78"/>
      <c r="I6" s="78"/>
    </row>
    <row r="7" spans="1:9" ht="14.25">
      <c r="A7" s="661"/>
      <c r="B7" s="662"/>
      <c r="C7" s="640" t="s">
        <v>136</v>
      </c>
      <c r="D7" s="647"/>
      <c r="E7" s="634" t="s">
        <v>137</v>
      </c>
      <c r="F7" s="635"/>
      <c r="G7" s="636"/>
      <c r="H7" s="80"/>
      <c r="I7" s="80"/>
    </row>
    <row r="8" spans="1:9" ht="14.25">
      <c r="A8" s="661"/>
      <c r="B8" s="662"/>
      <c r="C8" s="640" t="s">
        <v>138</v>
      </c>
      <c r="D8" s="641"/>
      <c r="E8" s="634" t="s">
        <v>139</v>
      </c>
      <c r="F8" s="635"/>
      <c r="G8" s="636"/>
      <c r="H8" s="80"/>
      <c r="I8" s="80"/>
    </row>
    <row r="9" spans="1:9" ht="14.25">
      <c r="A9" s="661"/>
      <c r="B9" s="662"/>
      <c r="C9" s="640" t="s">
        <v>141</v>
      </c>
      <c r="D9" s="641"/>
      <c r="E9" s="634" t="s">
        <v>140</v>
      </c>
      <c r="F9" s="635"/>
      <c r="G9" s="636"/>
      <c r="H9" s="80"/>
      <c r="I9" s="80"/>
    </row>
    <row r="10" spans="1:9" ht="14.25">
      <c r="A10" s="663"/>
      <c r="B10" s="664"/>
      <c r="C10" s="81"/>
      <c r="D10" s="82"/>
      <c r="E10" s="637"/>
      <c r="F10" s="638"/>
      <c r="G10" s="639"/>
      <c r="H10" s="80"/>
      <c r="I10" s="80"/>
    </row>
    <row r="11" spans="1:9" ht="16.5">
      <c r="A11" s="632" t="s">
        <v>159</v>
      </c>
      <c r="B11" s="615"/>
      <c r="C11" s="615"/>
      <c r="D11" s="615"/>
      <c r="E11" s="615"/>
      <c r="F11" s="615"/>
      <c r="G11" s="633"/>
      <c r="H11" s="80"/>
      <c r="I11" s="80"/>
    </row>
    <row r="12" spans="1:9" ht="14.25">
      <c r="A12" s="632"/>
      <c r="B12" s="615"/>
      <c r="C12" s="615"/>
      <c r="D12" s="615"/>
      <c r="E12" s="615"/>
      <c r="F12" s="615"/>
      <c r="G12" s="633"/>
      <c r="H12" s="80"/>
      <c r="I12" s="80"/>
    </row>
    <row r="13" spans="1:9" ht="14.25">
      <c r="A13" s="627"/>
      <c r="B13" s="614"/>
      <c r="C13" s="614"/>
      <c r="D13" s="614"/>
      <c r="E13" s="614"/>
      <c r="F13" s="614"/>
      <c r="G13" s="628"/>
      <c r="H13" s="80"/>
      <c r="I13" s="80"/>
    </row>
    <row r="14" spans="1:9" ht="14.25">
      <c r="A14" s="629"/>
      <c r="B14" s="630"/>
      <c r="C14" s="630"/>
      <c r="D14" s="630"/>
      <c r="E14" s="630"/>
      <c r="F14" s="630"/>
      <c r="G14" s="631"/>
      <c r="H14" s="80"/>
      <c r="I14" s="80"/>
    </row>
    <row r="15" spans="1:9" ht="16.5">
      <c r="A15" s="632" t="s">
        <v>163</v>
      </c>
      <c r="B15" s="615"/>
      <c r="C15" s="615"/>
      <c r="D15" s="615"/>
      <c r="E15" s="615"/>
      <c r="F15" s="615"/>
      <c r="G15" s="633"/>
      <c r="H15" s="80"/>
      <c r="I15" s="80"/>
    </row>
    <row r="16" spans="1:9" ht="14.25">
      <c r="A16" s="632"/>
      <c r="B16" s="615"/>
      <c r="C16" s="615"/>
      <c r="D16" s="615"/>
      <c r="E16" s="615"/>
      <c r="F16" s="615"/>
      <c r="G16" s="633"/>
      <c r="H16" s="80"/>
      <c r="I16" s="80"/>
    </row>
    <row r="17" spans="1:9" ht="14.25">
      <c r="A17" s="627"/>
      <c r="B17" s="614"/>
      <c r="C17" s="614"/>
      <c r="D17" s="614"/>
      <c r="E17" s="614"/>
      <c r="F17" s="614"/>
      <c r="G17" s="628"/>
      <c r="H17" s="80"/>
      <c r="I17" s="80"/>
    </row>
    <row r="18" spans="1:9" ht="14.25">
      <c r="A18" s="567"/>
      <c r="B18" s="552"/>
      <c r="C18" s="552"/>
      <c r="D18" s="552"/>
      <c r="E18" s="552"/>
      <c r="F18" s="552"/>
      <c r="G18" s="568"/>
      <c r="H18" s="80"/>
      <c r="I18" s="80"/>
    </row>
    <row r="19" spans="1:7" ht="14.25">
      <c r="A19" s="629" t="s">
        <v>164</v>
      </c>
      <c r="B19" s="630"/>
      <c r="C19" s="630"/>
      <c r="D19" s="630"/>
      <c r="E19" s="630"/>
      <c r="F19" s="630"/>
      <c r="G19" s="631"/>
    </row>
    <row r="20" spans="1:7" ht="16.5">
      <c r="A20" s="623" t="s">
        <v>162</v>
      </c>
      <c r="B20" s="621"/>
      <c r="C20" s="621"/>
      <c r="D20" s="621"/>
      <c r="E20" s="621"/>
      <c r="F20" s="621"/>
      <c r="G20" s="622"/>
    </row>
    <row r="21" spans="1:7" ht="14.25">
      <c r="A21" s="569" t="s">
        <v>0</v>
      </c>
      <c r="B21" s="620" t="s">
        <v>142</v>
      </c>
      <c r="C21" s="620"/>
      <c r="D21" s="624" t="s">
        <v>161</v>
      </c>
      <c r="E21" s="625"/>
      <c r="F21" s="625"/>
      <c r="G21" s="626"/>
    </row>
    <row r="22" spans="1:7" ht="14.25">
      <c r="A22" s="569"/>
      <c r="B22" s="620"/>
      <c r="C22" s="620"/>
      <c r="D22" s="621"/>
      <c r="E22" s="621"/>
      <c r="F22" s="621"/>
      <c r="G22" s="622"/>
    </row>
    <row r="23" spans="1:7" ht="14.25">
      <c r="A23" s="569"/>
      <c r="B23" s="620"/>
      <c r="C23" s="620"/>
      <c r="D23" s="621"/>
      <c r="E23" s="621"/>
      <c r="F23" s="621"/>
      <c r="G23" s="622"/>
    </row>
    <row r="24" spans="1:7" ht="14.25">
      <c r="A24" s="569"/>
      <c r="B24" s="620"/>
      <c r="C24" s="620"/>
      <c r="D24" s="621"/>
      <c r="E24" s="621"/>
      <c r="F24" s="621"/>
      <c r="G24" s="622"/>
    </row>
    <row r="25" spans="1:7" ht="14.25">
      <c r="A25" s="569"/>
      <c r="B25" s="620"/>
      <c r="C25" s="620"/>
      <c r="D25" s="621"/>
      <c r="E25" s="621"/>
      <c r="F25" s="621"/>
      <c r="G25" s="622"/>
    </row>
    <row r="26" spans="1:7" ht="14.25">
      <c r="A26" s="623" t="s">
        <v>144</v>
      </c>
      <c r="B26" s="621"/>
      <c r="C26" s="621"/>
      <c r="D26" s="621"/>
      <c r="E26" s="621"/>
      <c r="F26" s="621"/>
      <c r="G26" s="622"/>
    </row>
    <row r="27" spans="1:7" ht="14.25">
      <c r="A27" s="617" t="s">
        <v>145</v>
      </c>
      <c r="B27" s="618"/>
      <c r="C27" s="618"/>
      <c r="D27" s="618"/>
      <c r="E27" s="618"/>
      <c r="F27" s="618"/>
      <c r="G27" s="619"/>
    </row>
    <row r="28" spans="1:7" ht="14.25">
      <c r="A28" s="570" t="s">
        <v>4</v>
      </c>
      <c r="B28" s="615"/>
      <c r="C28" s="615"/>
      <c r="D28" s="615"/>
      <c r="E28" s="615"/>
      <c r="F28" s="85" t="s">
        <v>146</v>
      </c>
      <c r="G28" s="571"/>
    </row>
    <row r="29" spans="1:7" ht="14.25">
      <c r="A29" s="572" t="s">
        <v>5</v>
      </c>
      <c r="B29" s="614"/>
      <c r="C29" s="614"/>
      <c r="D29" s="614"/>
      <c r="E29" s="614"/>
      <c r="F29" s="88" t="s">
        <v>146</v>
      </c>
      <c r="G29" s="573"/>
    </row>
    <row r="30" spans="1:7" ht="14.25">
      <c r="A30" s="572" t="s">
        <v>7</v>
      </c>
      <c r="B30" s="614"/>
      <c r="C30" s="614"/>
      <c r="D30" s="614"/>
      <c r="E30" s="614"/>
      <c r="F30" s="88" t="s">
        <v>146</v>
      </c>
      <c r="G30" s="573"/>
    </row>
    <row r="31" spans="1:7" ht="14.25">
      <c r="A31" s="572" t="s">
        <v>8</v>
      </c>
      <c r="B31" s="614"/>
      <c r="C31" s="614"/>
      <c r="D31" s="614"/>
      <c r="E31" s="614"/>
      <c r="F31" s="88" t="s">
        <v>146</v>
      </c>
      <c r="G31" s="573"/>
    </row>
    <row r="32" spans="1:7" ht="14.25">
      <c r="A32" s="572" t="s">
        <v>9</v>
      </c>
      <c r="B32" s="552"/>
      <c r="C32" s="552"/>
      <c r="D32" s="552"/>
      <c r="E32" s="552"/>
      <c r="F32" s="88" t="s">
        <v>146</v>
      </c>
      <c r="G32" s="573"/>
    </row>
    <row r="33" spans="1:7" ht="14.25">
      <c r="A33" s="572" t="s">
        <v>11</v>
      </c>
      <c r="B33" s="614"/>
      <c r="C33" s="614"/>
      <c r="D33" s="614"/>
      <c r="E33" s="614"/>
      <c r="F33" s="88" t="s">
        <v>146</v>
      </c>
      <c r="G33" s="573"/>
    </row>
    <row r="34" spans="1:7" ht="14.25">
      <c r="A34" s="572" t="s">
        <v>12</v>
      </c>
      <c r="B34" s="614"/>
      <c r="C34" s="614"/>
      <c r="D34" s="614"/>
      <c r="E34" s="614"/>
      <c r="F34" s="88" t="s">
        <v>146</v>
      </c>
      <c r="G34" s="573"/>
    </row>
    <row r="35" spans="1:7" ht="14.25">
      <c r="A35" s="572" t="s">
        <v>13</v>
      </c>
      <c r="B35" s="614"/>
      <c r="C35" s="614"/>
      <c r="D35" s="614"/>
      <c r="E35" s="614"/>
      <c r="F35" s="88" t="s">
        <v>146</v>
      </c>
      <c r="G35" s="573"/>
    </row>
    <row r="36" spans="1:7" ht="14.25">
      <c r="A36" s="572" t="s">
        <v>14</v>
      </c>
      <c r="B36" s="614"/>
      <c r="C36" s="614"/>
      <c r="D36" s="614"/>
      <c r="E36" s="614"/>
      <c r="F36" s="88" t="s">
        <v>146</v>
      </c>
      <c r="G36" s="573"/>
    </row>
    <row r="37" spans="1:7" ht="15" thickBot="1">
      <c r="A37" s="574" t="s">
        <v>15</v>
      </c>
      <c r="B37" s="616"/>
      <c r="C37" s="616"/>
      <c r="D37" s="616"/>
      <c r="E37" s="616"/>
      <c r="F37" s="575" t="s">
        <v>146</v>
      </c>
      <c r="G37" s="576"/>
    </row>
    <row r="38" spans="1:5" ht="16.5">
      <c r="A38" s="613" t="s">
        <v>160</v>
      </c>
      <c r="B38" s="614"/>
      <c r="C38" s="614"/>
      <c r="D38" s="614"/>
      <c r="E38" s="614"/>
    </row>
  </sheetData>
  <sheetProtection/>
  <mergeCells count="48">
    <mergeCell ref="C5:D5"/>
    <mergeCell ref="C6:D6"/>
    <mergeCell ref="C7:D7"/>
    <mergeCell ref="A1:G1"/>
    <mergeCell ref="A2:G2"/>
    <mergeCell ref="A3:B3"/>
    <mergeCell ref="C3:E3"/>
    <mergeCell ref="C4:D4"/>
    <mergeCell ref="A4:B10"/>
    <mergeCell ref="E4:G5"/>
    <mergeCell ref="E9:G9"/>
    <mergeCell ref="E10:G10"/>
    <mergeCell ref="A11:G11"/>
    <mergeCell ref="C9:D9"/>
    <mergeCell ref="A12:G12"/>
    <mergeCell ref="E6:G6"/>
    <mergeCell ref="E7:G7"/>
    <mergeCell ref="E8:G8"/>
    <mergeCell ref="C8:D8"/>
    <mergeCell ref="A13:G13"/>
    <mergeCell ref="A14:G14"/>
    <mergeCell ref="A15:G15"/>
    <mergeCell ref="A16:G16"/>
    <mergeCell ref="A17:G17"/>
    <mergeCell ref="A19:G19"/>
    <mergeCell ref="A20:G20"/>
    <mergeCell ref="B21:C21"/>
    <mergeCell ref="D21:G21"/>
    <mergeCell ref="B25:C25"/>
    <mergeCell ref="D25:G25"/>
    <mergeCell ref="A26:G26"/>
    <mergeCell ref="A27:G27"/>
    <mergeCell ref="B22:C22"/>
    <mergeCell ref="D22:G22"/>
    <mergeCell ref="B23:C23"/>
    <mergeCell ref="D23:G23"/>
    <mergeCell ref="B24:C24"/>
    <mergeCell ref="D24:G24"/>
    <mergeCell ref="A38:E38"/>
    <mergeCell ref="B28:E28"/>
    <mergeCell ref="B29:E29"/>
    <mergeCell ref="B30:E30"/>
    <mergeCell ref="B31:E31"/>
    <mergeCell ref="B33:E33"/>
    <mergeCell ref="B34:E34"/>
    <mergeCell ref="B35:E35"/>
    <mergeCell ref="B36:E36"/>
    <mergeCell ref="B37:E37"/>
  </mergeCells>
  <printOptions/>
  <pageMargins left="0.7" right="0.7" top="0.75" bottom="0.75" header="0.3" footer="0.3"/>
  <pageSetup fitToHeight="0"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J39"/>
  <sheetViews>
    <sheetView zoomScaleSheetLayoutView="100" workbookViewId="0" topLeftCell="A20">
      <selection activeCell="B21" sqref="B21:C21"/>
    </sheetView>
  </sheetViews>
  <sheetFormatPr defaultColWidth="8.796875" defaultRowHeight="14.25"/>
  <cols>
    <col min="1" max="1" width="6.3984375" style="0" customWidth="1"/>
    <col min="2" max="2" width="9" style="94" customWidth="1"/>
    <col min="3" max="4" width="14.19921875" style="0" customWidth="1"/>
    <col min="5" max="5" width="15.69921875" style="0" customWidth="1"/>
    <col min="6" max="7" width="16" style="0" customWidth="1"/>
    <col min="8" max="9" width="12.69921875" style="0" customWidth="1"/>
    <col min="10" max="10" width="14.5" style="0" customWidth="1"/>
  </cols>
  <sheetData>
    <row r="1" spans="1:10" ht="54" customHeight="1">
      <c r="A1" s="648" t="s">
        <v>686</v>
      </c>
      <c r="B1" s="649"/>
      <c r="C1" s="649"/>
      <c r="D1" s="649"/>
      <c r="E1" s="649"/>
      <c r="F1" s="649"/>
      <c r="G1" s="650"/>
      <c r="H1" s="78"/>
      <c r="I1" s="78"/>
      <c r="J1" s="78"/>
    </row>
    <row r="2" spans="1:10" ht="15">
      <c r="A2" s="651" t="s">
        <v>147</v>
      </c>
      <c r="B2" s="652"/>
      <c r="C2" s="652"/>
      <c r="D2" s="652"/>
      <c r="E2" s="652"/>
      <c r="F2" s="652"/>
      <c r="G2" s="653"/>
      <c r="H2" s="78"/>
      <c r="I2" s="78"/>
      <c r="J2" s="78"/>
    </row>
    <row r="3" spans="1:10" ht="33" customHeight="1">
      <c r="A3" s="654" t="s">
        <v>148</v>
      </c>
      <c r="B3" s="655"/>
      <c r="C3" s="656"/>
      <c r="D3" s="656"/>
      <c r="E3" s="656"/>
      <c r="F3" s="79" t="s">
        <v>134</v>
      </c>
      <c r="G3" s="566"/>
      <c r="H3" s="78"/>
      <c r="I3" s="78"/>
      <c r="J3" s="78"/>
    </row>
    <row r="4" spans="1:9" ht="14.25" customHeight="1">
      <c r="A4" s="659" t="s">
        <v>158</v>
      </c>
      <c r="B4" s="660"/>
      <c r="C4" s="657"/>
      <c r="D4" s="658"/>
      <c r="E4" s="642" t="s">
        <v>135</v>
      </c>
      <c r="F4" s="643"/>
      <c r="G4" s="644"/>
      <c r="H4" s="78"/>
      <c r="I4" s="78"/>
    </row>
    <row r="5" spans="1:10" ht="15">
      <c r="A5" s="661"/>
      <c r="B5" s="662"/>
      <c r="C5" s="645"/>
      <c r="D5" s="646"/>
      <c r="E5" s="634"/>
      <c r="F5" s="635"/>
      <c r="G5" s="636"/>
      <c r="H5" s="78"/>
      <c r="I5" s="78"/>
      <c r="J5" s="75"/>
    </row>
    <row r="6" spans="1:9" ht="14.25">
      <c r="A6" s="661"/>
      <c r="B6" s="662"/>
      <c r="C6" s="640" t="s">
        <v>167</v>
      </c>
      <c r="D6" s="647"/>
      <c r="E6" s="642"/>
      <c r="F6" s="643"/>
      <c r="G6" s="644"/>
      <c r="H6" s="78"/>
      <c r="I6" s="78"/>
    </row>
    <row r="7" spans="1:9" ht="14.25">
      <c r="A7" s="661"/>
      <c r="B7" s="662"/>
      <c r="C7" s="640" t="s">
        <v>136</v>
      </c>
      <c r="D7" s="647"/>
      <c r="E7" s="634" t="s">
        <v>137</v>
      </c>
      <c r="F7" s="635"/>
      <c r="G7" s="636"/>
      <c r="H7" s="80"/>
      <c r="I7" s="80"/>
    </row>
    <row r="8" spans="1:9" ht="14.25">
      <c r="A8" s="661"/>
      <c r="B8" s="662"/>
      <c r="C8" s="640" t="s">
        <v>138</v>
      </c>
      <c r="D8" s="641"/>
      <c r="E8" s="634" t="s">
        <v>139</v>
      </c>
      <c r="F8" s="635"/>
      <c r="G8" s="636"/>
      <c r="H8" s="80"/>
      <c r="I8" s="80"/>
    </row>
    <row r="9" spans="1:9" ht="14.25">
      <c r="A9" s="661"/>
      <c r="B9" s="662"/>
      <c r="C9" s="640" t="s">
        <v>141</v>
      </c>
      <c r="D9" s="641"/>
      <c r="E9" s="634" t="s">
        <v>140</v>
      </c>
      <c r="F9" s="635"/>
      <c r="G9" s="636"/>
      <c r="H9" s="80"/>
      <c r="I9" s="80"/>
    </row>
    <row r="10" spans="1:9" ht="14.25">
      <c r="A10" s="663"/>
      <c r="B10" s="664"/>
      <c r="C10" s="81"/>
      <c r="D10" s="82"/>
      <c r="E10" s="637"/>
      <c r="F10" s="638"/>
      <c r="G10" s="639"/>
      <c r="H10" s="80"/>
      <c r="I10" s="80"/>
    </row>
    <row r="11" spans="1:9" ht="16.5">
      <c r="A11" s="632" t="s">
        <v>159</v>
      </c>
      <c r="B11" s="615"/>
      <c r="C11" s="615"/>
      <c r="D11" s="615"/>
      <c r="E11" s="615"/>
      <c r="F11" s="615"/>
      <c r="G11" s="633"/>
      <c r="H11" s="80"/>
      <c r="I11" s="80"/>
    </row>
    <row r="12" spans="1:9" ht="14.25">
      <c r="A12" s="632"/>
      <c r="B12" s="615"/>
      <c r="C12" s="615"/>
      <c r="D12" s="615"/>
      <c r="E12" s="615"/>
      <c r="F12" s="615"/>
      <c r="G12" s="633"/>
      <c r="H12" s="80"/>
      <c r="I12" s="80"/>
    </row>
    <row r="13" spans="1:9" ht="14.25">
      <c r="A13" s="627"/>
      <c r="B13" s="614"/>
      <c r="C13" s="614"/>
      <c r="D13" s="614"/>
      <c r="E13" s="614"/>
      <c r="F13" s="614"/>
      <c r="G13" s="628"/>
      <c r="H13" s="80"/>
      <c r="I13" s="80"/>
    </row>
    <row r="14" spans="1:9" ht="14.25">
      <c r="A14" s="629"/>
      <c r="B14" s="630"/>
      <c r="C14" s="630"/>
      <c r="D14" s="630"/>
      <c r="E14" s="630"/>
      <c r="F14" s="630"/>
      <c r="G14" s="631"/>
      <c r="H14" s="80"/>
      <c r="I14" s="80"/>
    </row>
    <row r="15" spans="1:9" ht="16.5">
      <c r="A15" s="632" t="s">
        <v>163</v>
      </c>
      <c r="B15" s="615"/>
      <c r="C15" s="615"/>
      <c r="D15" s="615"/>
      <c r="E15" s="615"/>
      <c r="F15" s="615"/>
      <c r="G15" s="633"/>
      <c r="H15" s="80"/>
      <c r="I15" s="80"/>
    </row>
    <row r="16" spans="1:9" ht="14.25">
      <c r="A16" s="632"/>
      <c r="B16" s="615"/>
      <c r="C16" s="615"/>
      <c r="D16" s="615"/>
      <c r="E16" s="615"/>
      <c r="F16" s="615"/>
      <c r="G16" s="633"/>
      <c r="H16" s="80"/>
      <c r="I16" s="80"/>
    </row>
    <row r="17" spans="1:9" ht="14.25">
      <c r="A17" s="567"/>
      <c r="B17" s="552"/>
      <c r="C17" s="552"/>
      <c r="D17" s="552"/>
      <c r="E17" s="552"/>
      <c r="F17" s="552"/>
      <c r="G17" s="568"/>
      <c r="H17" s="80"/>
      <c r="I17" s="80"/>
    </row>
    <row r="18" spans="1:9" ht="14.25">
      <c r="A18" s="627"/>
      <c r="B18" s="614"/>
      <c r="C18" s="614"/>
      <c r="D18" s="614"/>
      <c r="E18" s="614"/>
      <c r="F18" s="614"/>
      <c r="G18" s="628"/>
      <c r="H18" s="80"/>
      <c r="I18" s="80"/>
    </row>
    <row r="19" spans="1:7" ht="14.25">
      <c r="A19" s="629" t="s">
        <v>164</v>
      </c>
      <c r="B19" s="630"/>
      <c r="C19" s="630"/>
      <c r="D19" s="630"/>
      <c r="E19" s="630"/>
      <c r="F19" s="630"/>
      <c r="G19" s="631"/>
    </row>
    <row r="20" spans="1:7" ht="16.5">
      <c r="A20" s="623" t="s">
        <v>162</v>
      </c>
      <c r="B20" s="621"/>
      <c r="C20" s="621"/>
      <c r="D20" s="621"/>
      <c r="E20" s="621"/>
      <c r="F20" s="621"/>
      <c r="G20" s="622"/>
    </row>
    <row r="21" spans="1:7" ht="14.25">
      <c r="A21" s="569" t="s">
        <v>0</v>
      </c>
      <c r="B21" s="620" t="s">
        <v>142</v>
      </c>
      <c r="C21" s="620"/>
      <c r="D21" s="621" t="s">
        <v>143</v>
      </c>
      <c r="E21" s="621"/>
      <c r="F21" s="621"/>
      <c r="G21" s="622"/>
    </row>
    <row r="22" spans="1:7" ht="14.25">
      <c r="A22" s="569"/>
      <c r="B22" s="620"/>
      <c r="C22" s="620"/>
      <c r="D22" s="621"/>
      <c r="E22" s="621"/>
      <c r="F22" s="621"/>
      <c r="G22" s="622"/>
    </row>
    <row r="23" spans="1:7" ht="14.25">
      <c r="A23" s="569"/>
      <c r="B23" s="620"/>
      <c r="C23" s="620"/>
      <c r="D23" s="621"/>
      <c r="E23" s="621"/>
      <c r="F23" s="621"/>
      <c r="G23" s="622"/>
    </row>
    <row r="24" spans="1:7" ht="14.25">
      <c r="A24" s="569"/>
      <c r="B24" s="620"/>
      <c r="C24" s="620"/>
      <c r="D24" s="621"/>
      <c r="E24" s="621"/>
      <c r="F24" s="621"/>
      <c r="G24" s="622"/>
    </row>
    <row r="25" spans="1:7" ht="14.25">
      <c r="A25" s="569"/>
      <c r="B25" s="620"/>
      <c r="C25" s="620"/>
      <c r="D25" s="621"/>
      <c r="E25" s="621"/>
      <c r="F25" s="621"/>
      <c r="G25" s="622"/>
    </row>
    <row r="26" spans="1:7" ht="14.25">
      <c r="A26" s="623" t="s">
        <v>144</v>
      </c>
      <c r="B26" s="621"/>
      <c r="C26" s="621"/>
      <c r="D26" s="621"/>
      <c r="E26" s="621"/>
      <c r="F26" s="621"/>
      <c r="G26" s="622"/>
    </row>
    <row r="27" spans="1:7" ht="14.25">
      <c r="A27" s="617" t="s">
        <v>145</v>
      </c>
      <c r="B27" s="618"/>
      <c r="C27" s="618"/>
      <c r="D27" s="618"/>
      <c r="E27" s="618"/>
      <c r="F27" s="618"/>
      <c r="G27" s="619"/>
    </row>
    <row r="28" spans="1:7" ht="14.25">
      <c r="A28" s="570" t="s">
        <v>4</v>
      </c>
      <c r="B28" s="615"/>
      <c r="C28" s="615"/>
      <c r="D28" s="615"/>
      <c r="E28" s="615"/>
      <c r="F28" s="85" t="s">
        <v>146</v>
      </c>
      <c r="G28" s="571"/>
    </row>
    <row r="29" spans="1:7" ht="14.25">
      <c r="A29" s="572" t="s">
        <v>5</v>
      </c>
      <c r="B29" s="614"/>
      <c r="C29" s="614"/>
      <c r="D29" s="614"/>
      <c r="E29" s="614"/>
      <c r="F29" s="88" t="s">
        <v>146</v>
      </c>
      <c r="G29" s="573"/>
    </row>
    <row r="30" spans="1:7" ht="14.25">
      <c r="A30" s="572" t="s">
        <v>7</v>
      </c>
      <c r="B30" s="614"/>
      <c r="C30" s="614"/>
      <c r="D30" s="614"/>
      <c r="E30" s="614"/>
      <c r="F30" s="88" t="s">
        <v>146</v>
      </c>
      <c r="G30" s="573"/>
    </row>
    <row r="31" spans="1:7" ht="14.25">
      <c r="A31" s="572" t="s">
        <v>8</v>
      </c>
      <c r="B31" s="614"/>
      <c r="C31" s="614"/>
      <c r="D31" s="614"/>
      <c r="E31" s="614"/>
      <c r="F31" s="88" t="s">
        <v>146</v>
      </c>
      <c r="G31" s="573"/>
    </row>
    <row r="32" spans="1:7" ht="14.25">
      <c r="A32" s="572" t="s">
        <v>9</v>
      </c>
      <c r="B32" s="552"/>
      <c r="C32" s="552"/>
      <c r="D32" s="552"/>
      <c r="E32" s="552"/>
      <c r="F32" s="88" t="s">
        <v>146</v>
      </c>
      <c r="G32" s="573"/>
    </row>
    <row r="33" spans="1:7" ht="14.25">
      <c r="A33" s="572" t="s">
        <v>11</v>
      </c>
      <c r="B33" s="614"/>
      <c r="C33" s="614"/>
      <c r="D33" s="614"/>
      <c r="E33" s="614"/>
      <c r="F33" s="88" t="s">
        <v>146</v>
      </c>
      <c r="G33" s="573"/>
    </row>
    <row r="34" spans="1:7" ht="14.25">
      <c r="A34" s="572" t="s">
        <v>12</v>
      </c>
      <c r="B34" s="614"/>
      <c r="C34" s="614"/>
      <c r="D34" s="614"/>
      <c r="E34" s="614"/>
      <c r="F34" s="88" t="s">
        <v>146</v>
      </c>
      <c r="G34" s="573"/>
    </row>
    <row r="35" spans="1:7" ht="14.25">
      <c r="A35" s="572" t="s">
        <v>13</v>
      </c>
      <c r="B35" s="614"/>
      <c r="C35" s="614"/>
      <c r="D35" s="614"/>
      <c r="E35" s="614"/>
      <c r="F35" s="88" t="s">
        <v>146</v>
      </c>
      <c r="G35" s="573"/>
    </row>
    <row r="36" spans="1:7" ht="14.25">
      <c r="A36" s="572" t="s">
        <v>14</v>
      </c>
      <c r="B36" s="614"/>
      <c r="C36" s="614"/>
      <c r="D36" s="614"/>
      <c r="E36" s="614"/>
      <c r="F36" s="88" t="s">
        <v>146</v>
      </c>
      <c r="G36" s="573"/>
    </row>
    <row r="37" spans="1:7" ht="15" thickBot="1">
      <c r="A37" s="574" t="s">
        <v>15</v>
      </c>
      <c r="B37" s="616"/>
      <c r="C37" s="616"/>
      <c r="D37" s="616"/>
      <c r="E37" s="616"/>
      <c r="F37" s="575" t="s">
        <v>146</v>
      </c>
      <c r="G37" s="576"/>
    </row>
    <row r="38" spans="1:5" ht="16.5">
      <c r="A38" s="613" t="s">
        <v>160</v>
      </c>
      <c r="B38" s="614"/>
      <c r="C38" s="614"/>
      <c r="D38" s="614"/>
      <c r="E38" s="614"/>
    </row>
    <row r="39" spans="1:7" ht="112.5" customHeight="1">
      <c r="A39" s="665" t="s">
        <v>169</v>
      </c>
      <c r="B39" s="665"/>
      <c r="C39" s="665"/>
      <c r="D39" s="665"/>
      <c r="E39" s="665"/>
      <c r="F39" s="665"/>
      <c r="G39" s="665"/>
    </row>
  </sheetData>
  <sheetProtection/>
  <mergeCells count="49">
    <mergeCell ref="A38:E38"/>
    <mergeCell ref="B28:E28"/>
    <mergeCell ref="B29:E29"/>
    <mergeCell ref="B30:E30"/>
    <mergeCell ref="B31:E31"/>
    <mergeCell ref="B33:E33"/>
    <mergeCell ref="B34:E34"/>
    <mergeCell ref="B24:C24"/>
    <mergeCell ref="D24:G24"/>
    <mergeCell ref="A26:G26"/>
    <mergeCell ref="B35:E35"/>
    <mergeCell ref="B36:E36"/>
    <mergeCell ref="B37:E37"/>
    <mergeCell ref="B21:C21"/>
    <mergeCell ref="D21:G21"/>
    <mergeCell ref="B22:C22"/>
    <mergeCell ref="D22:G22"/>
    <mergeCell ref="B23:C23"/>
    <mergeCell ref="D23:G23"/>
    <mergeCell ref="A1:G1"/>
    <mergeCell ref="E7:G7"/>
    <mergeCell ref="A14:G14"/>
    <mergeCell ref="A20:G20"/>
    <mergeCell ref="C9:D9"/>
    <mergeCell ref="E9:G9"/>
    <mergeCell ref="E10:G10"/>
    <mergeCell ref="A11:G11"/>
    <mergeCell ref="A12:G12"/>
    <mergeCell ref="A13:G13"/>
    <mergeCell ref="A2:G2"/>
    <mergeCell ref="A3:B3"/>
    <mergeCell ref="C3:E3"/>
    <mergeCell ref="A4:B10"/>
    <mergeCell ref="B25:C25"/>
    <mergeCell ref="D25:G25"/>
    <mergeCell ref="A15:G15"/>
    <mergeCell ref="A16:G16"/>
    <mergeCell ref="A18:G18"/>
    <mergeCell ref="C7:D7"/>
    <mergeCell ref="A39:G39"/>
    <mergeCell ref="A19:G19"/>
    <mergeCell ref="C8:D8"/>
    <mergeCell ref="E8:G8"/>
    <mergeCell ref="C4:D4"/>
    <mergeCell ref="E4:G5"/>
    <mergeCell ref="C5:D5"/>
    <mergeCell ref="C6:D6"/>
    <mergeCell ref="E6:G6"/>
    <mergeCell ref="A27:G27"/>
  </mergeCells>
  <printOptions/>
  <pageMargins left="0.7" right="0.7" top="0.75" bottom="0.75" header="0.3" footer="0.3"/>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dimension ref="B1:K40"/>
  <sheetViews>
    <sheetView view="pageLayout" zoomScaleSheetLayoutView="100" workbookViewId="0" topLeftCell="A1">
      <selection activeCell="F11" sqref="F11:H11"/>
    </sheetView>
  </sheetViews>
  <sheetFormatPr defaultColWidth="8.796875" defaultRowHeight="14.25"/>
  <cols>
    <col min="2" max="2" width="6.3984375" style="0" customWidth="1"/>
    <col min="3" max="3" width="9" style="94" customWidth="1"/>
    <col min="4" max="5" width="14.19921875" style="0" customWidth="1"/>
    <col min="6" max="6" width="15.69921875" style="0" customWidth="1"/>
    <col min="7" max="8" width="16" style="0" customWidth="1"/>
    <col min="9" max="10" width="12.69921875" style="0" customWidth="1"/>
    <col min="11" max="11" width="14.5" style="0" customWidth="1"/>
  </cols>
  <sheetData>
    <row r="1" spans="3:5" ht="14.25">
      <c r="C1" s="666"/>
      <c r="D1" s="666"/>
      <c r="E1" s="666"/>
    </row>
    <row r="2" s="76" customFormat="1" ht="14.25">
      <c r="C2" s="77"/>
    </row>
    <row r="3" spans="2:11" ht="51" customHeight="1">
      <c r="B3" s="667" t="s">
        <v>685</v>
      </c>
      <c r="C3" s="667"/>
      <c r="D3" s="667"/>
      <c r="E3" s="667"/>
      <c r="F3" s="667"/>
      <c r="G3" s="667"/>
      <c r="H3" s="667"/>
      <c r="I3" s="78"/>
      <c r="J3" s="78"/>
      <c r="K3" s="78"/>
    </row>
    <row r="4" spans="2:11" ht="15">
      <c r="B4" s="652" t="s">
        <v>149</v>
      </c>
      <c r="C4" s="652"/>
      <c r="D4" s="652"/>
      <c r="E4" s="652"/>
      <c r="F4" s="652"/>
      <c r="G4" s="652"/>
      <c r="H4" s="652"/>
      <c r="I4" s="78"/>
      <c r="J4" s="78"/>
      <c r="K4" s="78"/>
    </row>
    <row r="5" spans="2:11" ht="31.5" customHeight="1">
      <c r="B5" s="655" t="s">
        <v>655</v>
      </c>
      <c r="C5" s="655"/>
      <c r="D5" s="656"/>
      <c r="E5" s="656"/>
      <c r="F5" s="656"/>
      <c r="G5" s="79" t="s">
        <v>134</v>
      </c>
      <c r="H5" s="79"/>
      <c r="I5" s="78"/>
      <c r="J5" s="78"/>
      <c r="K5" s="78"/>
    </row>
    <row r="6" spans="2:10" ht="14.25" customHeight="1">
      <c r="B6" s="668" t="s">
        <v>165</v>
      </c>
      <c r="C6" s="660"/>
      <c r="D6" s="657"/>
      <c r="E6" s="658"/>
      <c r="F6" s="642" t="s">
        <v>656</v>
      </c>
      <c r="G6" s="643"/>
      <c r="H6" s="671"/>
      <c r="I6" s="78"/>
      <c r="J6" s="78"/>
    </row>
    <row r="7" spans="2:11" ht="15">
      <c r="B7" s="669"/>
      <c r="C7" s="662"/>
      <c r="D7" s="645"/>
      <c r="E7" s="646"/>
      <c r="F7" s="634"/>
      <c r="G7" s="635"/>
      <c r="H7" s="672"/>
      <c r="I7" s="78"/>
      <c r="J7" s="78"/>
      <c r="K7" s="75"/>
    </row>
    <row r="8" spans="2:10" ht="14.25">
      <c r="B8" s="669"/>
      <c r="C8" s="662"/>
      <c r="D8" s="640" t="s">
        <v>166</v>
      </c>
      <c r="E8" s="647"/>
      <c r="F8" s="642"/>
      <c r="G8" s="643"/>
      <c r="H8" s="671"/>
      <c r="I8" s="78"/>
      <c r="J8" s="78"/>
    </row>
    <row r="9" spans="2:10" ht="14.25">
      <c r="B9" s="669"/>
      <c r="C9" s="662"/>
      <c r="D9" s="640" t="s">
        <v>136</v>
      </c>
      <c r="E9" s="647"/>
      <c r="F9" s="634" t="s">
        <v>137</v>
      </c>
      <c r="G9" s="635"/>
      <c r="H9" s="672"/>
      <c r="I9" s="80"/>
      <c r="J9" s="80"/>
    </row>
    <row r="10" spans="2:10" ht="14.25">
      <c r="B10" s="669"/>
      <c r="C10" s="662"/>
      <c r="D10" s="640" t="s">
        <v>138</v>
      </c>
      <c r="E10" s="641"/>
      <c r="F10" s="634" t="s">
        <v>139</v>
      </c>
      <c r="G10" s="635"/>
      <c r="H10" s="672"/>
      <c r="I10" s="80"/>
      <c r="J10" s="80"/>
    </row>
    <row r="11" spans="2:10" ht="14.25">
      <c r="B11" s="669"/>
      <c r="C11" s="662"/>
      <c r="D11" s="640" t="s">
        <v>141</v>
      </c>
      <c r="E11" s="641"/>
      <c r="F11" s="634" t="s">
        <v>140</v>
      </c>
      <c r="G11" s="635"/>
      <c r="H11" s="672"/>
      <c r="I11" s="80"/>
      <c r="J11" s="80"/>
    </row>
    <row r="12" spans="2:10" ht="14.25">
      <c r="B12" s="670"/>
      <c r="C12" s="664"/>
      <c r="D12" s="81"/>
      <c r="E12" s="82"/>
      <c r="F12" s="637"/>
      <c r="G12" s="638"/>
      <c r="H12" s="673"/>
      <c r="I12" s="80"/>
      <c r="J12" s="80"/>
    </row>
    <row r="13" spans="2:10" ht="16.5">
      <c r="B13" s="674" t="s">
        <v>159</v>
      </c>
      <c r="C13" s="615"/>
      <c r="D13" s="615"/>
      <c r="E13" s="615"/>
      <c r="F13" s="615"/>
      <c r="G13" s="615"/>
      <c r="H13" s="675"/>
      <c r="I13" s="80"/>
      <c r="J13" s="80"/>
    </row>
    <row r="14" spans="2:10" ht="14.25">
      <c r="B14" s="674"/>
      <c r="C14" s="615"/>
      <c r="D14" s="615"/>
      <c r="E14" s="615"/>
      <c r="F14" s="615"/>
      <c r="G14" s="615"/>
      <c r="H14" s="675"/>
      <c r="I14" s="80"/>
      <c r="J14" s="80"/>
    </row>
    <row r="15" spans="2:10" ht="14.25">
      <c r="B15" s="676"/>
      <c r="C15" s="614"/>
      <c r="D15" s="614"/>
      <c r="E15" s="614"/>
      <c r="F15" s="614"/>
      <c r="G15" s="614"/>
      <c r="H15" s="677"/>
      <c r="I15" s="80"/>
      <c r="J15" s="80"/>
    </row>
    <row r="16" spans="2:10" ht="14.25">
      <c r="B16" s="678"/>
      <c r="C16" s="630"/>
      <c r="D16" s="630"/>
      <c r="E16" s="630"/>
      <c r="F16" s="630"/>
      <c r="G16" s="630"/>
      <c r="H16" s="679"/>
      <c r="I16" s="80"/>
      <c r="J16" s="80"/>
    </row>
    <row r="17" spans="2:10" ht="16.5">
      <c r="B17" s="674" t="s">
        <v>163</v>
      </c>
      <c r="C17" s="615"/>
      <c r="D17" s="615"/>
      <c r="E17" s="615"/>
      <c r="F17" s="615"/>
      <c r="G17" s="615"/>
      <c r="H17" s="675"/>
      <c r="I17" s="80"/>
      <c r="J17" s="80"/>
    </row>
    <row r="18" spans="2:10" ht="14.25">
      <c r="B18" s="674"/>
      <c r="C18" s="615"/>
      <c r="D18" s="615"/>
      <c r="E18" s="615"/>
      <c r="F18" s="615"/>
      <c r="G18" s="615"/>
      <c r="H18" s="675"/>
      <c r="I18" s="80"/>
      <c r="J18" s="80"/>
    </row>
    <row r="19" spans="2:10" ht="14.25">
      <c r="B19" s="96"/>
      <c r="C19" s="95"/>
      <c r="D19" s="95"/>
      <c r="E19" s="95"/>
      <c r="F19" s="95"/>
      <c r="G19" s="95"/>
      <c r="H19" s="97"/>
      <c r="I19" s="80"/>
      <c r="J19" s="80"/>
    </row>
    <row r="20" spans="2:10" ht="14.25">
      <c r="B20" s="676"/>
      <c r="C20" s="614"/>
      <c r="D20" s="614"/>
      <c r="E20" s="614"/>
      <c r="F20" s="614"/>
      <c r="G20" s="614"/>
      <c r="H20" s="677"/>
      <c r="I20" s="80"/>
      <c r="J20" s="80"/>
    </row>
    <row r="21" spans="2:8" ht="14.25">
      <c r="B21" s="678" t="s">
        <v>164</v>
      </c>
      <c r="C21" s="630"/>
      <c r="D21" s="630"/>
      <c r="E21" s="630"/>
      <c r="F21" s="630"/>
      <c r="G21" s="630"/>
      <c r="H21" s="679"/>
    </row>
    <row r="22" spans="2:8" ht="16.5">
      <c r="B22" s="621" t="s">
        <v>162</v>
      </c>
      <c r="C22" s="621"/>
      <c r="D22" s="621"/>
      <c r="E22" s="621"/>
      <c r="F22" s="621"/>
      <c r="G22" s="621"/>
      <c r="H22" s="621"/>
    </row>
    <row r="23" spans="2:8" ht="14.25">
      <c r="B23" s="83" t="s">
        <v>0</v>
      </c>
      <c r="C23" s="620" t="s">
        <v>142</v>
      </c>
      <c r="D23" s="620"/>
      <c r="E23" s="621" t="s">
        <v>143</v>
      </c>
      <c r="F23" s="621"/>
      <c r="G23" s="621"/>
      <c r="H23" s="621"/>
    </row>
    <row r="24" spans="2:8" ht="14.25">
      <c r="B24" s="83"/>
      <c r="C24" s="620"/>
      <c r="D24" s="620"/>
      <c r="E24" s="621"/>
      <c r="F24" s="621"/>
      <c r="G24" s="621"/>
      <c r="H24" s="621"/>
    </row>
    <row r="25" spans="2:8" ht="14.25">
      <c r="B25" s="83"/>
      <c r="C25" s="620"/>
      <c r="D25" s="620"/>
      <c r="E25" s="621"/>
      <c r="F25" s="621"/>
      <c r="G25" s="621"/>
      <c r="H25" s="621"/>
    </row>
    <row r="26" spans="2:8" ht="14.25">
      <c r="B26" s="83"/>
      <c r="C26" s="620"/>
      <c r="D26" s="620"/>
      <c r="E26" s="621"/>
      <c r="F26" s="621"/>
      <c r="G26" s="621"/>
      <c r="H26" s="621"/>
    </row>
    <row r="27" spans="2:8" ht="14.25">
      <c r="B27" s="83"/>
      <c r="C27" s="620"/>
      <c r="D27" s="620"/>
      <c r="E27" s="621"/>
      <c r="F27" s="621"/>
      <c r="G27" s="621"/>
      <c r="H27" s="621"/>
    </row>
    <row r="28" spans="2:8" ht="14.25">
      <c r="B28" s="621" t="s">
        <v>144</v>
      </c>
      <c r="C28" s="621"/>
      <c r="D28" s="621"/>
      <c r="E28" s="621"/>
      <c r="F28" s="621"/>
      <c r="G28" s="621"/>
      <c r="H28" s="621"/>
    </row>
    <row r="29" spans="2:8" ht="14.25">
      <c r="B29" s="618" t="s">
        <v>145</v>
      </c>
      <c r="C29" s="618"/>
      <c r="D29" s="618"/>
      <c r="E29" s="618"/>
      <c r="F29" s="618"/>
      <c r="G29" s="618"/>
      <c r="H29" s="618"/>
    </row>
    <row r="30" spans="2:8" ht="14.25">
      <c r="B30" s="84" t="s">
        <v>4</v>
      </c>
      <c r="C30" s="615"/>
      <c r="D30" s="615"/>
      <c r="E30" s="615"/>
      <c r="F30" s="615"/>
      <c r="G30" s="85" t="s">
        <v>146</v>
      </c>
      <c r="H30" s="86"/>
    </row>
    <row r="31" spans="2:8" ht="14.25">
      <c r="B31" s="87" t="s">
        <v>5</v>
      </c>
      <c r="C31" s="614"/>
      <c r="D31" s="614"/>
      <c r="E31" s="614"/>
      <c r="F31" s="614"/>
      <c r="G31" s="88" t="s">
        <v>146</v>
      </c>
      <c r="H31" s="89"/>
    </row>
    <row r="32" spans="2:8" ht="14.25">
      <c r="B32" s="87" t="s">
        <v>7</v>
      </c>
      <c r="C32" s="614"/>
      <c r="D32" s="614"/>
      <c r="E32" s="614"/>
      <c r="F32" s="614"/>
      <c r="G32" s="88" t="s">
        <v>146</v>
      </c>
      <c r="H32" s="89"/>
    </row>
    <row r="33" spans="2:8" ht="14.25">
      <c r="B33" s="87" t="s">
        <v>8</v>
      </c>
      <c r="C33" s="614"/>
      <c r="D33" s="614"/>
      <c r="E33" s="614"/>
      <c r="F33" s="614"/>
      <c r="G33" s="88" t="s">
        <v>146</v>
      </c>
      <c r="H33" s="89"/>
    </row>
    <row r="34" spans="2:8" ht="14.25">
      <c r="B34" s="87" t="s">
        <v>9</v>
      </c>
      <c r="C34" s="90"/>
      <c r="D34" s="90"/>
      <c r="E34" s="90"/>
      <c r="F34" s="90"/>
      <c r="G34" s="88" t="s">
        <v>146</v>
      </c>
      <c r="H34" s="89"/>
    </row>
    <row r="35" spans="2:8" ht="14.25">
      <c r="B35" s="87" t="s">
        <v>11</v>
      </c>
      <c r="C35" s="614"/>
      <c r="D35" s="614"/>
      <c r="E35" s="614"/>
      <c r="F35" s="614"/>
      <c r="G35" s="88" t="s">
        <v>146</v>
      </c>
      <c r="H35" s="89"/>
    </row>
    <row r="36" spans="2:8" ht="14.25">
      <c r="B36" s="87" t="s">
        <v>12</v>
      </c>
      <c r="C36" s="614"/>
      <c r="D36" s="614"/>
      <c r="E36" s="614"/>
      <c r="F36" s="614"/>
      <c r="G36" s="88" t="s">
        <v>146</v>
      </c>
      <c r="H36" s="89"/>
    </row>
    <row r="37" spans="2:8" ht="14.25">
      <c r="B37" s="87" t="s">
        <v>13</v>
      </c>
      <c r="C37" s="614"/>
      <c r="D37" s="614"/>
      <c r="E37" s="614"/>
      <c r="F37" s="614"/>
      <c r="G37" s="88" t="s">
        <v>146</v>
      </c>
      <c r="H37" s="89"/>
    </row>
    <row r="38" spans="2:8" ht="14.25">
      <c r="B38" s="87" t="s">
        <v>14</v>
      </c>
      <c r="C38" s="614"/>
      <c r="D38" s="614"/>
      <c r="E38" s="614"/>
      <c r="F38" s="614"/>
      <c r="G38" s="88" t="s">
        <v>146</v>
      </c>
      <c r="H38" s="89"/>
    </row>
    <row r="39" spans="2:8" ht="14.25">
      <c r="B39" s="91" t="s">
        <v>15</v>
      </c>
      <c r="C39" s="630"/>
      <c r="D39" s="630"/>
      <c r="E39" s="630"/>
      <c r="F39" s="630"/>
      <c r="G39" s="92" t="s">
        <v>146</v>
      </c>
      <c r="H39" s="93"/>
    </row>
    <row r="40" spans="2:6" ht="16.5">
      <c r="B40" s="613" t="s">
        <v>160</v>
      </c>
      <c r="C40" s="614"/>
      <c r="D40" s="614"/>
      <c r="E40" s="614"/>
      <c r="F40" s="614"/>
    </row>
  </sheetData>
  <sheetProtection/>
  <mergeCells count="49">
    <mergeCell ref="C39:F39"/>
    <mergeCell ref="B40:F40"/>
    <mergeCell ref="C30:F30"/>
    <mergeCell ref="C31:F31"/>
    <mergeCell ref="C32:F32"/>
    <mergeCell ref="C33:F33"/>
    <mergeCell ref="C35:F35"/>
    <mergeCell ref="C36:F36"/>
    <mergeCell ref="C27:D27"/>
    <mergeCell ref="E27:H27"/>
    <mergeCell ref="B28:H28"/>
    <mergeCell ref="B29:H29"/>
    <mergeCell ref="C37:F37"/>
    <mergeCell ref="C38:F38"/>
    <mergeCell ref="C24:D24"/>
    <mergeCell ref="E24:H24"/>
    <mergeCell ref="C25:D25"/>
    <mergeCell ref="E25:H25"/>
    <mergeCell ref="C26:D26"/>
    <mergeCell ref="E26:H26"/>
    <mergeCell ref="B18:H18"/>
    <mergeCell ref="B20:H20"/>
    <mergeCell ref="B21:H21"/>
    <mergeCell ref="B22:H22"/>
    <mergeCell ref="C23:D23"/>
    <mergeCell ref="E23:H23"/>
    <mergeCell ref="F12:H12"/>
    <mergeCell ref="B13:H13"/>
    <mergeCell ref="B14:H14"/>
    <mergeCell ref="B15:H15"/>
    <mergeCell ref="B16:H16"/>
    <mergeCell ref="B17:H17"/>
    <mergeCell ref="F8:H8"/>
    <mergeCell ref="D9:E9"/>
    <mergeCell ref="F9:H9"/>
    <mergeCell ref="D10:E10"/>
    <mergeCell ref="F10:H10"/>
    <mergeCell ref="D11:E11"/>
    <mergeCell ref="F11:H11"/>
    <mergeCell ref="C1:E1"/>
    <mergeCell ref="B3:H3"/>
    <mergeCell ref="B4:H4"/>
    <mergeCell ref="B5:C5"/>
    <mergeCell ref="D5:F5"/>
    <mergeCell ref="B6:C12"/>
    <mergeCell ref="D6:E6"/>
    <mergeCell ref="F6:H7"/>
    <mergeCell ref="D7:E7"/>
    <mergeCell ref="D8:E8"/>
  </mergeCells>
  <printOptions/>
  <pageMargins left="0.7" right="0.7" top="0.75" bottom="0.75" header="0.3" footer="0.3"/>
  <pageSetup horizontalDpi="600" verticalDpi="600" orientation="portrait" paperSize="9" scale="79" r:id="rId1"/>
</worksheet>
</file>

<file path=xl/worksheets/sheet8.xml><?xml version="1.0" encoding="utf-8"?>
<worksheet xmlns="http://schemas.openxmlformats.org/spreadsheetml/2006/main" xmlns:r="http://schemas.openxmlformats.org/officeDocument/2006/relationships">
  <dimension ref="B1:R217"/>
  <sheetViews>
    <sheetView tabSelected="1" view="pageLayout" zoomScale="75" zoomScaleSheetLayoutView="90" zoomScalePageLayoutView="75" workbookViewId="0" topLeftCell="A64">
      <selection activeCell="R8" sqref="R8"/>
    </sheetView>
  </sheetViews>
  <sheetFormatPr defaultColWidth="8.796875" defaultRowHeight="14.25"/>
  <cols>
    <col min="1" max="1" width="6.09765625" style="46" customWidth="1"/>
    <col min="2" max="5" width="9" style="46" customWidth="1"/>
    <col min="6" max="6" width="11.8984375" style="46" customWidth="1"/>
    <col min="7" max="7" width="9.8984375" style="46" customWidth="1"/>
    <col min="8" max="8" width="10.59765625" style="46" customWidth="1"/>
    <col min="9" max="9" width="10.19921875" style="46" customWidth="1"/>
    <col min="10" max="10" width="9" style="46" customWidth="1"/>
    <col min="11" max="11" width="20.59765625" style="46" customWidth="1"/>
    <col min="12" max="12" width="10.19921875" style="46" customWidth="1"/>
    <col min="13" max="16384" width="9" style="46" customWidth="1"/>
  </cols>
  <sheetData>
    <row r="1" ht="15">
      <c r="K1" s="41"/>
    </row>
    <row r="2" spans="2:12" ht="14.25" customHeight="1">
      <c r="B2" s="778" t="s">
        <v>598</v>
      </c>
      <c r="C2" s="779"/>
      <c r="D2" s="779"/>
      <c r="E2" s="779"/>
      <c r="F2" s="779"/>
      <c r="G2" s="779"/>
      <c r="H2" s="779"/>
      <c r="I2" s="779"/>
      <c r="J2" s="779"/>
      <c r="K2" s="779"/>
      <c r="L2" s="779"/>
    </row>
    <row r="3" spans="2:12" ht="31.5" customHeight="1">
      <c r="B3" s="778"/>
      <c r="C3" s="779"/>
      <c r="D3" s="779"/>
      <c r="E3" s="779"/>
      <c r="F3" s="779"/>
      <c r="G3" s="779"/>
      <c r="H3" s="779"/>
      <c r="I3" s="779"/>
      <c r="J3" s="779"/>
      <c r="K3" s="779"/>
      <c r="L3" s="779"/>
    </row>
    <row r="4" spans="2:11" ht="30" customHeight="1">
      <c r="B4" s="47"/>
      <c r="C4" s="47"/>
      <c r="D4" s="47"/>
      <c r="E4" s="47"/>
      <c r="F4" s="47"/>
      <c r="G4" s="47"/>
      <c r="H4" s="47"/>
      <c r="I4" s="47"/>
      <c r="J4" s="47"/>
      <c r="K4" s="47"/>
    </row>
    <row r="5" spans="2:12" ht="25.5" customHeight="1">
      <c r="B5" s="780" t="s">
        <v>23</v>
      </c>
      <c r="C5" s="781"/>
      <c r="D5" s="781"/>
      <c r="E5" s="781"/>
      <c r="F5" s="781"/>
      <c r="G5" s="781"/>
      <c r="H5" s="781"/>
      <c r="I5" s="781"/>
      <c r="J5" s="781"/>
      <c r="K5" s="781"/>
      <c r="L5" s="782"/>
    </row>
    <row r="6" spans="2:12" ht="19.5" customHeight="1" thickBot="1">
      <c r="B6" s="714" t="s">
        <v>32</v>
      </c>
      <c r="C6" s="715"/>
      <c r="D6" s="715"/>
      <c r="E6" s="715"/>
      <c r="F6" s="725"/>
      <c r="G6" s="726"/>
      <c r="H6" s="726"/>
      <c r="I6" s="726"/>
      <c r="J6" s="726"/>
      <c r="K6" s="726"/>
      <c r="L6" s="727"/>
    </row>
    <row r="7" spans="2:12" ht="49.5" customHeight="1" thickBot="1">
      <c r="B7" s="682" t="s">
        <v>33</v>
      </c>
      <c r="C7" s="683"/>
      <c r="D7" s="683"/>
      <c r="E7" s="684"/>
      <c r="F7" s="725"/>
      <c r="G7" s="726"/>
      <c r="H7" s="726"/>
      <c r="I7" s="726"/>
      <c r="J7" s="726"/>
      <c r="K7" s="726"/>
      <c r="L7" s="727"/>
    </row>
    <row r="8" spans="2:12" ht="26.25" customHeight="1" thickBot="1">
      <c r="B8" s="682" t="s">
        <v>24</v>
      </c>
      <c r="C8" s="683"/>
      <c r="D8" s="683"/>
      <c r="E8" s="684"/>
      <c r="F8" s="725"/>
      <c r="G8" s="726"/>
      <c r="H8" s="726"/>
      <c r="I8" s="726"/>
      <c r="J8" s="726"/>
      <c r="K8" s="726"/>
      <c r="L8" s="727"/>
    </row>
    <row r="9" spans="2:12" ht="37.5" customHeight="1" thickBot="1">
      <c r="B9" s="682" t="s">
        <v>25</v>
      </c>
      <c r="C9" s="683"/>
      <c r="D9" s="683"/>
      <c r="E9" s="684"/>
      <c r="F9" s="725"/>
      <c r="G9" s="726"/>
      <c r="H9" s="726"/>
      <c r="I9" s="726"/>
      <c r="J9" s="726"/>
      <c r="K9" s="726"/>
      <c r="L9" s="727"/>
    </row>
    <row r="10" spans="2:12" ht="26.25" customHeight="1" thickBot="1">
      <c r="B10" s="682" t="s">
        <v>26</v>
      </c>
      <c r="C10" s="683"/>
      <c r="D10" s="683"/>
      <c r="E10" s="684"/>
      <c r="F10" s="725"/>
      <c r="G10" s="726"/>
      <c r="H10" s="726"/>
      <c r="I10" s="726"/>
      <c r="J10" s="726"/>
      <c r="K10" s="726"/>
      <c r="L10" s="727"/>
    </row>
    <row r="11" spans="2:12" ht="26.25" customHeight="1" thickBot="1">
      <c r="B11" s="682" t="s">
        <v>126</v>
      </c>
      <c r="C11" s="683"/>
      <c r="D11" s="683"/>
      <c r="E11" s="684"/>
      <c r="F11" s="725"/>
      <c r="G11" s="726"/>
      <c r="H11" s="726"/>
      <c r="I11" s="726"/>
      <c r="J11" s="726"/>
      <c r="K11" s="726"/>
      <c r="L11" s="727"/>
    </row>
    <row r="12" spans="2:12" ht="37.5" customHeight="1" thickBot="1">
      <c r="B12" s="690" t="s">
        <v>127</v>
      </c>
      <c r="C12" s="691"/>
      <c r="D12" s="691"/>
      <c r="E12" s="692"/>
      <c r="F12" s="719"/>
      <c r="G12" s="720"/>
      <c r="H12" s="720"/>
      <c r="I12" s="720"/>
      <c r="J12" s="720"/>
      <c r="K12" s="720"/>
      <c r="L12" s="721"/>
    </row>
    <row r="13" spans="2:12" ht="54.75" customHeight="1" thickBot="1">
      <c r="B13" s="690" t="s">
        <v>107</v>
      </c>
      <c r="C13" s="691"/>
      <c r="D13" s="691"/>
      <c r="E13" s="692"/>
      <c r="F13" s="310"/>
      <c r="G13" s="801" t="s">
        <v>416</v>
      </c>
      <c r="H13" s="801"/>
      <c r="I13" s="310"/>
      <c r="J13" s="802" t="s">
        <v>417</v>
      </c>
      <c r="K13" s="802"/>
      <c r="L13" s="310"/>
    </row>
    <row r="14" spans="2:12" ht="43.5" customHeight="1" thickBot="1">
      <c r="B14" s="690" t="s">
        <v>418</v>
      </c>
      <c r="C14" s="691"/>
      <c r="D14" s="691"/>
      <c r="E14" s="692"/>
      <c r="F14" s="722">
        <f>I13*L13/8760</f>
        <v>0</v>
      </c>
      <c r="G14" s="723"/>
      <c r="H14" s="723"/>
      <c r="I14" s="723"/>
      <c r="J14" s="723"/>
      <c r="K14" s="723"/>
      <c r="L14" s="724"/>
    </row>
    <row r="15" spans="2:12" ht="33.75" customHeight="1">
      <c r="B15" s="690" t="s">
        <v>27</v>
      </c>
      <c r="C15" s="691"/>
      <c r="D15" s="691"/>
      <c r="E15" s="692"/>
      <c r="F15" s="719" t="s">
        <v>34</v>
      </c>
      <c r="G15" s="720"/>
      <c r="H15" s="720"/>
      <c r="I15" s="720"/>
      <c r="J15" s="720"/>
      <c r="K15" s="720"/>
      <c r="L15" s="721"/>
    </row>
    <row r="16" spans="2:12" ht="15">
      <c r="B16" s="783"/>
      <c r="C16" s="784"/>
      <c r="D16" s="784"/>
      <c r="E16" s="784"/>
      <c r="F16" s="784"/>
      <c r="G16" s="784"/>
      <c r="H16" s="784"/>
      <c r="I16" s="784"/>
      <c r="J16" s="784"/>
      <c r="K16" s="784"/>
      <c r="L16" s="785"/>
    </row>
    <row r="17" spans="2:12" ht="15" customHeight="1">
      <c r="B17" s="769" t="s">
        <v>40</v>
      </c>
      <c r="C17" s="770"/>
      <c r="D17" s="770"/>
      <c r="E17" s="770"/>
      <c r="F17" s="770"/>
      <c r="G17" s="770"/>
      <c r="H17" s="770"/>
      <c r="I17" s="770"/>
      <c r="J17" s="770"/>
      <c r="K17" s="770"/>
      <c r="L17" s="771"/>
    </row>
    <row r="18" spans="2:12" ht="15">
      <c r="B18" s="716" t="s">
        <v>41</v>
      </c>
      <c r="C18" s="717"/>
      <c r="D18" s="717"/>
      <c r="E18" s="717"/>
      <c r="F18" s="717"/>
      <c r="G18" s="717"/>
      <c r="H18" s="717"/>
      <c r="I18" s="717"/>
      <c r="J18" s="718"/>
      <c r="K18" s="786"/>
      <c r="L18" s="735"/>
    </row>
    <row r="19" spans="2:12" ht="15">
      <c r="B19" s="693" t="s">
        <v>42</v>
      </c>
      <c r="C19" s="694"/>
      <c r="D19" s="694"/>
      <c r="E19" s="694"/>
      <c r="F19" s="694"/>
      <c r="G19" s="694"/>
      <c r="H19" s="694"/>
      <c r="I19" s="694"/>
      <c r="J19" s="695"/>
      <c r="K19" s="786"/>
      <c r="L19" s="735"/>
    </row>
    <row r="20" spans="2:12" ht="18" customHeight="1">
      <c r="B20" s="693" t="s">
        <v>56</v>
      </c>
      <c r="C20" s="694"/>
      <c r="D20" s="694"/>
      <c r="E20" s="694"/>
      <c r="F20" s="694"/>
      <c r="G20" s="694"/>
      <c r="H20" s="694"/>
      <c r="I20" s="695"/>
      <c r="J20" s="787"/>
      <c r="K20" s="788"/>
      <c r="L20" s="789"/>
    </row>
    <row r="21" spans="2:12" ht="18">
      <c r="B21" s="693" t="s">
        <v>57</v>
      </c>
      <c r="C21" s="694"/>
      <c r="D21" s="694"/>
      <c r="E21" s="694"/>
      <c r="F21" s="694"/>
      <c r="G21" s="694"/>
      <c r="H21" s="694"/>
      <c r="I21" s="694"/>
      <c r="J21" s="695"/>
      <c r="K21" s="786"/>
      <c r="L21" s="735"/>
    </row>
    <row r="22" spans="2:12" ht="15" customHeight="1">
      <c r="B22" s="693" t="s">
        <v>43</v>
      </c>
      <c r="C22" s="694"/>
      <c r="D22" s="694"/>
      <c r="E22" s="694"/>
      <c r="F22" s="694"/>
      <c r="G22" s="694"/>
      <c r="H22" s="694"/>
      <c r="I22" s="695"/>
      <c r="J22" s="787"/>
      <c r="K22" s="788"/>
      <c r="L22" s="789"/>
    </row>
    <row r="23" spans="2:12" ht="15">
      <c r="B23" s="693" t="s">
        <v>44</v>
      </c>
      <c r="C23" s="694"/>
      <c r="D23" s="694"/>
      <c r="E23" s="694"/>
      <c r="F23" s="694"/>
      <c r="G23" s="694"/>
      <c r="H23" s="694"/>
      <c r="I23" s="694"/>
      <c r="J23" s="695"/>
      <c r="K23" s="786"/>
      <c r="L23" s="735"/>
    </row>
    <row r="24" spans="2:11" ht="15">
      <c r="B24" s="54"/>
      <c r="C24" s="54"/>
      <c r="D24" s="54"/>
      <c r="E24" s="54"/>
      <c r="F24" s="54"/>
      <c r="G24" s="54"/>
      <c r="H24" s="54"/>
      <c r="I24" s="54"/>
      <c r="J24" s="54"/>
      <c r="K24" s="54"/>
    </row>
    <row r="25" spans="2:11" ht="15">
      <c r="B25" s="54"/>
      <c r="C25" s="54"/>
      <c r="D25" s="54"/>
      <c r="E25" s="54"/>
      <c r="F25" s="54"/>
      <c r="G25" s="54"/>
      <c r="H25" s="54"/>
      <c r="I25" s="54"/>
      <c r="J25" s="54"/>
      <c r="K25" s="54"/>
    </row>
    <row r="26" spans="2:12" ht="15">
      <c r="B26" s="154" t="s">
        <v>28</v>
      </c>
      <c r="C26" s="685" t="s">
        <v>29</v>
      </c>
      <c r="D26" s="685"/>
      <c r="E26" s="685"/>
      <c r="F26" s="685"/>
      <c r="G26" s="685"/>
      <c r="H26" s="685"/>
      <c r="I26" s="685"/>
      <c r="J26" s="790"/>
      <c r="K26" s="790"/>
      <c r="L26" s="791"/>
    </row>
    <row r="27" spans="2:12" ht="18" customHeight="1">
      <c r="B27" s="155"/>
      <c r="C27" s="792" t="s">
        <v>30</v>
      </c>
      <c r="D27" s="792"/>
      <c r="E27" s="792"/>
      <c r="F27" s="792"/>
      <c r="G27" s="792"/>
      <c r="H27" s="792"/>
      <c r="I27" s="792"/>
      <c r="J27" s="792"/>
      <c r="K27" s="792"/>
      <c r="L27" s="793"/>
    </row>
    <row r="28" spans="2:11" ht="15">
      <c r="B28" s="47"/>
      <c r="C28" s="47"/>
      <c r="D28" s="47"/>
      <c r="E28" s="47"/>
      <c r="F28" s="47"/>
      <c r="G28" s="47"/>
      <c r="H28" s="47"/>
      <c r="I28" s="47"/>
      <c r="J28" s="47"/>
      <c r="K28" s="47"/>
    </row>
    <row r="29" spans="2:11" ht="15">
      <c r="B29" s="697" t="s">
        <v>81</v>
      </c>
      <c r="C29" s="697"/>
      <c r="D29" s="697"/>
      <c r="E29" s="697"/>
      <c r="F29" s="697"/>
      <c r="G29" s="697"/>
      <c r="H29" s="697"/>
      <c r="I29" s="697"/>
      <c r="J29" s="697"/>
      <c r="K29" s="697"/>
    </row>
    <row r="30" spans="2:11" ht="15">
      <c r="B30" s="696" t="s">
        <v>31</v>
      </c>
      <c r="C30" s="697"/>
      <c r="D30" s="697"/>
      <c r="E30" s="697"/>
      <c r="F30" s="697"/>
      <c r="G30" s="697"/>
      <c r="H30" s="697"/>
      <c r="I30" s="697"/>
      <c r="J30" s="697"/>
      <c r="K30" s="697"/>
    </row>
    <row r="31" spans="2:12" ht="23.25" customHeight="1">
      <c r="B31" s="763" t="s">
        <v>168</v>
      </c>
      <c r="C31" s="763"/>
      <c r="D31" s="763"/>
      <c r="E31" s="763"/>
      <c r="F31" s="763"/>
      <c r="G31" s="763"/>
      <c r="H31" s="763"/>
      <c r="I31" s="763"/>
      <c r="J31" s="763"/>
      <c r="K31" s="763"/>
      <c r="L31" s="763"/>
    </row>
    <row r="33" spans="2:11" ht="9" customHeight="1">
      <c r="B33" s="50"/>
      <c r="C33" s="5"/>
      <c r="D33" s="5"/>
      <c r="E33" s="5"/>
      <c r="F33" s="5"/>
      <c r="G33" s="5"/>
      <c r="H33" s="5"/>
      <c r="I33" s="5"/>
      <c r="J33" s="5"/>
      <c r="K33" s="4"/>
    </row>
    <row r="34" spans="2:12" ht="20.25" customHeight="1">
      <c r="B34" s="687" t="s">
        <v>104</v>
      </c>
      <c r="C34" s="687"/>
      <c r="D34" s="687"/>
      <c r="E34" s="687"/>
      <c r="F34" s="687"/>
      <c r="G34" s="687"/>
      <c r="H34" s="687"/>
      <c r="I34" s="687"/>
      <c r="J34" s="687"/>
      <c r="K34" s="687"/>
      <c r="L34" s="687"/>
    </row>
    <row r="35" spans="2:12" ht="15">
      <c r="B35" s="688" t="s">
        <v>45</v>
      </c>
      <c r="C35" s="688"/>
      <c r="D35" s="688"/>
      <c r="E35" s="688"/>
      <c r="F35" s="688"/>
      <c r="G35" s="688"/>
      <c r="H35" s="688"/>
      <c r="I35" s="688"/>
      <c r="J35" s="688"/>
      <c r="K35" s="688"/>
      <c r="L35" s="688"/>
    </row>
    <row r="36" spans="2:12" ht="89.25" customHeight="1">
      <c r="B36" s="794" t="s">
        <v>50</v>
      </c>
      <c r="C36" s="759"/>
      <c r="D36" s="740" t="s">
        <v>120</v>
      </c>
      <c r="E36" s="795"/>
      <c r="F36" s="795"/>
      <c r="G36" s="795"/>
      <c r="H36" s="795"/>
      <c r="I36" s="144" t="s">
        <v>70</v>
      </c>
      <c r="J36" s="758" t="s">
        <v>173</v>
      </c>
      <c r="K36" s="759"/>
      <c r="L36" s="145" t="s">
        <v>261</v>
      </c>
    </row>
    <row r="37" spans="2:18" ht="31.5" customHeight="1">
      <c r="B37" s="757"/>
      <c r="C37" s="757"/>
      <c r="D37" s="689"/>
      <c r="E37" s="689"/>
      <c r="F37" s="689"/>
      <c r="G37" s="689"/>
      <c r="H37" s="689"/>
      <c r="I37" s="24"/>
      <c r="J37" s="734"/>
      <c r="K37" s="735"/>
      <c r="L37" s="146">
        <f aca="true" t="shared" si="0" ref="L37:L45">IF(J37&lt;&gt;0,IF(I37&lt;J36,"TAK","NIE"),"")</f>
      </c>
      <c r="R37" s="51"/>
    </row>
    <row r="38" spans="2:12" ht="31.5" customHeight="1">
      <c r="B38" s="757"/>
      <c r="C38" s="757"/>
      <c r="D38" s="689"/>
      <c r="E38" s="689"/>
      <c r="F38" s="689"/>
      <c r="G38" s="689"/>
      <c r="H38" s="689"/>
      <c r="I38" s="24"/>
      <c r="J38" s="734"/>
      <c r="K38" s="735"/>
      <c r="L38" s="146">
        <f t="shared" si="0"/>
      </c>
    </row>
    <row r="39" spans="2:12" ht="31.5" customHeight="1">
      <c r="B39" s="757"/>
      <c r="C39" s="757"/>
      <c r="D39" s="689"/>
      <c r="E39" s="689"/>
      <c r="F39" s="689"/>
      <c r="G39" s="689"/>
      <c r="H39" s="689"/>
      <c r="I39" s="24"/>
      <c r="J39" s="734"/>
      <c r="K39" s="735"/>
      <c r="L39" s="146">
        <f t="shared" si="0"/>
      </c>
    </row>
    <row r="40" spans="2:12" ht="31.5" customHeight="1">
      <c r="B40" s="757"/>
      <c r="C40" s="757"/>
      <c r="D40" s="689"/>
      <c r="E40" s="689"/>
      <c r="F40" s="689"/>
      <c r="G40" s="689"/>
      <c r="H40" s="689"/>
      <c r="I40" s="24"/>
      <c r="J40" s="734"/>
      <c r="K40" s="735"/>
      <c r="L40" s="146">
        <f t="shared" si="0"/>
      </c>
    </row>
    <row r="41" spans="2:12" ht="31.5" customHeight="1">
      <c r="B41" s="757"/>
      <c r="C41" s="757"/>
      <c r="D41" s="689"/>
      <c r="E41" s="689"/>
      <c r="F41" s="689"/>
      <c r="G41" s="689"/>
      <c r="H41" s="689"/>
      <c r="I41" s="24"/>
      <c r="J41" s="734"/>
      <c r="K41" s="735"/>
      <c r="L41" s="146">
        <f t="shared" si="0"/>
      </c>
    </row>
    <row r="42" spans="2:12" ht="31.5" customHeight="1">
      <c r="B42" s="757"/>
      <c r="C42" s="757"/>
      <c r="D42" s="689"/>
      <c r="E42" s="689"/>
      <c r="F42" s="689"/>
      <c r="G42" s="689"/>
      <c r="H42" s="689"/>
      <c r="I42" s="24"/>
      <c r="J42" s="734"/>
      <c r="K42" s="735"/>
      <c r="L42" s="146">
        <f t="shared" si="0"/>
      </c>
    </row>
    <row r="43" spans="2:12" ht="31.5" customHeight="1">
      <c r="B43" s="757"/>
      <c r="C43" s="757"/>
      <c r="D43" s="689"/>
      <c r="E43" s="689"/>
      <c r="F43" s="689"/>
      <c r="G43" s="689"/>
      <c r="H43" s="689"/>
      <c r="I43" s="24"/>
      <c r="J43" s="734"/>
      <c r="K43" s="735"/>
      <c r="L43" s="146">
        <f t="shared" si="0"/>
      </c>
    </row>
    <row r="44" spans="2:12" ht="31.5" customHeight="1">
      <c r="B44" s="757"/>
      <c r="C44" s="757"/>
      <c r="D44" s="689"/>
      <c r="E44" s="689"/>
      <c r="F44" s="689"/>
      <c r="G44" s="689"/>
      <c r="H44" s="689"/>
      <c r="I44" s="24"/>
      <c r="J44" s="734"/>
      <c r="K44" s="735"/>
      <c r="L44" s="146">
        <f t="shared" si="0"/>
      </c>
    </row>
    <row r="45" spans="2:12" ht="31.5" customHeight="1">
      <c r="B45" s="757"/>
      <c r="C45" s="757"/>
      <c r="D45" s="689"/>
      <c r="E45" s="689"/>
      <c r="F45" s="689"/>
      <c r="G45" s="689"/>
      <c r="H45" s="689"/>
      <c r="I45" s="24"/>
      <c r="J45" s="734"/>
      <c r="K45" s="735"/>
      <c r="L45" s="146">
        <f t="shared" si="0"/>
      </c>
    </row>
    <row r="46" spans="2:12" ht="62.25" customHeight="1">
      <c r="B46" s="734" t="s">
        <v>105</v>
      </c>
      <c r="C46" s="741"/>
      <c r="D46" s="734"/>
      <c r="E46" s="742"/>
      <c r="F46" s="742"/>
      <c r="G46" s="742"/>
      <c r="H46" s="742"/>
      <c r="I46" s="742"/>
      <c r="J46" s="742"/>
      <c r="K46" s="742"/>
      <c r="L46" s="741"/>
    </row>
    <row r="47" spans="2:12" ht="15" customHeight="1">
      <c r="B47" s="748" t="s">
        <v>122</v>
      </c>
      <c r="C47" s="749"/>
      <c r="D47" s="749"/>
      <c r="E47" s="749"/>
      <c r="F47" s="749"/>
      <c r="G47" s="749"/>
      <c r="H47" s="749"/>
      <c r="I47" s="749"/>
      <c r="J47" s="749"/>
      <c r="K47" s="749"/>
      <c r="L47" s="750"/>
    </row>
    <row r="48" spans="2:12" ht="30" customHeight="1">
      <c r="B48" s="156" t="s">
        <v>229</v>
      </c>
      <c r="C48" s="734"/>
      <c r="D48" s="742"/>
      <c r="E48" s="742"/>
      <c r="F48" s="742"/>
      <c r="G48" s="742"/>
      <c r="H48" s="742"/>
      <c r="I48" s="742"/>
      <c r="J48" s="742"/>
      <c r="K48" s="742"/>
      <c r="L48" s="741"/>
    </row>
    <row r="49" spans="2:12" ht="39.75" customHeight="1">
      <c r="B49" s="739" t="s">
        <v>106</v>
      </c>
      <c r="C49" s="740"/>
      <c r="D49" s="734"/>
      <c r="E49" s="742"/>
      <c r="F49" s="742"/>
      <c r="G49" s="742"/>
      <c r="H49" s="742"/>
      <c r="I49" s="742"/>
      <c r="J49" s="742"/>
      <c r="K49" s="742"/>
      <c r="L49" s="741"/>
    </row>
    <row r="50" spans="2:12" ht="14.25" customHeight="1">
      <c r="B50" s="736" t="s">
        <v>53</v>
      </c>
      <c r="C50" s="737"/>
      <c r="D50" s="737"/>
      <c r="E50" s="737"/>
      <c r="F50" s="737"/>
      <c r="G50" s="737"/>
      <c r="H50" s="737"/>
      <c r="I50" s="737"/>
      <c r="J50" s="737"/>
      <c r="K50" s="737"/>
      <c r="L50" s="738"/>
    </row>
    <row r="51" spans="2:12" ht="17.25" customHeight="1">
      <c r="B51" s="157"/>
      <c r="C51" s="12"/>
      <c r="D51" s="796" t="s">
        <v>58</v>
      </c>
      <c r="E51" s="796"/>
      <c r="F51" s="796"/>
      <c r="G51" s="796"/>
      <c r="H51" s="796"/>
      <c r="I51" s="796"/>
      <c r="J51" s="751">
        <v>0</v>
      </c>
      <c r="K51" s="752"/>
      <c r="L51" s="753"/>
    </row>
    <row r="52" spans="2:12" ht="17.25" customHeight="1">
      <c r="B52" s="103"/>
      <c r="C52" s="13"/>
      <c r="D52" s="686" t="s">
        <v>115</v>
      </c>
      <c r="E52" s="686"/>
      <c r="F52" s="686"/>
      <c r="G52" s="686"/>
      <c r="H52" s="686"/>
      <c r="I52" s="686"/>
      <c r="J52" s="751">
        <v>0</v>
      </c>
      <c r="K52" s="752"/>
      <c r="L52" s="753"/>
    </row>
    <row r="53" spans="2:12" ht="17.25" customHeight="1">
      <c r="B53" s="103"/>
      <c r="C53" s="13"/>
      <c r="D53" s="686" t="s">
        <v>59</v>
      </c>
      <c r="E53" s="686"/>
      <c r="F53" s="686"/>
      <c r="G53" s="686"/>
      <c r="H53" s="686"/>
      <c r="I53" s="686"/>
      <c r="J53" s="751">
        <v>0</v>
      </c>
      <c r="K53" s="752"/>
      <c r="L53" s="753"/>
    </row>
    <row r="54" spans="2:12" ht="17.25" customHeight="1">
      <c r="B54" s="103"/>
      <c r="C54" s="13"/>
      <c r="D54" s="686" t="s">
        <v>116</v>
      </c>
      <c r="E54" s="686"/>
      <c r="F54" s="686"/>
      <c r="G54" s="686"/>
      <c r="H54" s="686"/>
      <c r="I54" s="686"/>
      <c r="J54" s="751">
        <v>0</v>
      </c>
      <c r="K54" s="752"/>
      <c r="L54" s="753"/>
    </row>
    <row r="55" spans="2:12" ht="17.25" customHeight="1">
      <c r="B55" s="103"/>
      <c r="C55" s="13"/>
      <c r="D55" s="686" t="s">
        <v>60</v>
      </c>
      <c r="E55" s="686"/>
      <c r="F55" s="686"/>
      <c r="G55" s="686"/>
      <c r="H55" s="686"/>
      <c r="I55" s="686"/>
      <c r="J55" s="751">
        <f>J51*J52*J53*J54</f>
        <v>0</v>
      </c>
      <c r="K55" s="752"/>
      <c r="L55" s="753"/>
    </row>
    <row r="56" spans="2:12" ht="15" customHeight="1">
      <c r="B56" s="748" t="s">
        <v>47</v>
      </c>
      <c r="C56" s="749"/>
      <c r="D56" s="749"/>
      <c r="E56" s="749"/>
      <c r="F56" s="749"/>
      <c r="G56" s="749"/>
      <c r="H56" s="749"/>
      <c r="I56" s="749"/>
      <c r="J56" s="749"/>
      <c r="K56" s="749"/>
      <c r="L56" s="750"/>
    </row>
    <row r="57" spans="2:12" ht="30" customHeight="1">
      <c r="B57" s="8" t="s">
        <v>52</v>
      </c>
      <c r="C57" s="734"/>
      <c r="D57" s="742"/>
      <c r="E57" s="742"/>
      <c r="F57" s="742"/>
      <c r="G57" s="742"/>
      <c r="H57" s="742"/>
      <c r="I57" s="742"/>
      <c r="J57" s="742"/>
      <c r="K57" s="742"/>
      <c r="L57" s="741"/>
    </row>
    <row r="58" spans="2:12" ht="30" customHeight="1">
      <c r="B58" s="739" t="s">
        <v>106</v>
      </c>
      <c r="C58" s="739"/>
      <c r="D58" s="734"/>
      <c r="E58" s="742"/>
      <c r="F58" s="742"/>
      <c r="G58" s="742"/>
      <c r="H58" s="742"/>
      <c r="I58" s="742"/>
      <c r="J58" s="742"/>
      <c r="K58" s="742"/>
      <c r="L58" s="741"/>
    </row>
    <row r="59" spans="2:12" ht="15" customHeight="1">
      <c r="B59" s="748" t="s">
        <v>48</v>
      </c>
      <c r="C59" s="749"/>
      <c r="D59" s="749"/>
      <c r="E59" s="749"/>
      <c r="F59" s="749"/>
      <c r="G59" s="749"/>
      <c r="H59" s="749"/>
      <c r="I59" s="749"/>
      <c r="J59" s="749"/>
      <c r="K59" s="749"/>
      <c r="L59" s="750"/>
    </row>
    <row r="60" spans="2:12" ht="30" customHeight="1">
      <c r="B60" s="8" t="s">
        <v>52</v>
      </c>
      <c r="C60" s="734"/>
      <c r="D60" s="742"/>
      <c r="E60" s="742"/>
      <c r="F60" s="742"/>
      <c r="G60" s="742"/>
      <c r="H60" s="742"/>
      <c r="I60" s="742"/>
      <c r="J60" s="742"/>
      <c r="K60" s="742"/>
      <c r="L60" s="741"/>
    </row>
    <row r="61" spans="2:12" ht="30" customHeight="1">
      <c r="B61" s="739" t="s">
        <v>106</v>
      </c>
      <c r="C61" s="739"/>
      <c r="D61" s="734"/>
      <c r="E61" s="742"/>
      <c r="F61" s="742"/>
      <c r="G61" s="742"/>
      <c r="H61" s="742"/>
      <c r="I61" s="742"/>
      <c r="J61" s="742"/>
      <c r="K61" s="742"/>
      <c r="L61" s="741"/>
    </row>
    <row r="62" spans="2:12" ht="14.25" customHeight="1">
      <c r="B62" s="736" t="s">
        <v>54</v>
      </c>
      <c r="C62" s="737"/>
      <c r="D62" s="737"/>
      <c r="E62" s="737"/>
      <c r="F62" s="737"/>
      <c r="G62" s="737"/>
      <c r="H62" s="737"/>
      <c r="I62" s="737"/>
      <c r="J62" s="737"/>
      <c r="K62" s="737"/>
      <c r="L62" s="738"/>
    </row>
    <row r="63" spans="2:12" ht="17.25" customHeight="1">
      <c r="B63" s="102"/>
      <c r="C63" s="12"/>
      <c r="D63" s="686" t="s">
        <v>49</v>
      </c>
      <c r="E63" s="686"/>
      <c r="F63" s="686" t="s">
        <v>49</v>
      </c>
      <c r="G63" s="686"/>
      <c r="H63" s="686" t="s">
        <v>49</v>
      </c>
      <c r="I63" s="686"/>
      <c r="J63" s="751">
        <v>0</v>
      </c>
      <c r="K63" s="752"/>
      <c r="L63" s="753"/>
    </row>
    <row r="64" spans="2:12" ht="17.25" customHeight="1">
      <c r="B64" s="103"/>
      <c r="C64" s="13"/>
      <c r="D64" s="686" t="s">
        <v>61</v>
      </c>
      <c r="E64" s="686"/>
      <c r="F64" s="686" t="s">
        <v>61</v>
      </c>
      <c r="G64" s="686"/>
      <c r="H64" s="686" t="s">
        <v>61</v>
      </c>
      <c r="I64" s="686"/>
      <c r="J64" s="751">
        <v>0</v>
      </c>
      <c r="K64" s="752"/>
      <c r="L64" s="753"/>
    </row>
    <row r="65" spans="2:12" ht="17.25" customHeight="1">
      <c r="B65" s="103"/>
      <c r="C65" s="13"/>
      <c r="D65" s="686" t="s">
        <v>62</v>
      </c>
      <c r="E65" s="686"/>
      <c r="F65" s="686" t="s">
        <v>62</v>
      </c>
      <c r="G65" s="686"/>
      <c r="H65" s="686" t="s">
        <v>62</v>
      </c>
      <c r="I65" s="686"/>
      <c r="J65" s="751">
        <v>0</v>
      </c>
      <c r="K65" s="752"/>
      <c r="L65" s="753"/>
    </row>
    <row r="66" spans="2:12" ht="17.25" customHeight="1">
      <c r="B66" s="103"/>
      <c r="C66" s="13"/>
      <c r="D66" s="686" t="s">
        <v>63</v>
      </c>
      <c r="E66" s="686"/>
      <c r="F66" s="686" t="s">
        <v>63</v>
      </c>
      <c r="G66" s="686"/>
      <c r="H66" s="686" t="s">
        <v>63</v>
      </c>
      <c r="I66" s="686"/>
      <c r="J66" s="751">
        <v>0</v>
      </c>
      <c r="K66" s="752"/>
      <c r="L66" s="753"/>
    </row>
    <row r="67" spans="2:12" ht="17.25" customHeight="1">
      <c r="B67" s="6"/>
      <c r="C67" s="13"/>
      <c r="D67" s="686" t="s">
        <v>64</v>
      </c>
      <c r="E67" s="686"/>
      <c r="F67" s="686"/>
      <c r="G67" s="686"/>
      <c r="H67" s="686"/>
      <c r="I67" s="686"/>
      <c r="J67" s="751">
        <f>J63*J64*J65*J66</f>
        <v>0</v>
      </c>
      <c r="K67" s="752"/>
      <c r="L67" s="753"/>
    </row>
    <row r="68" spans="2:12" ht="15" customHeight="1">
      <c r="B68" s="748" t="s">
        <v>123</v>
      </c>
      <c r="C68" s="749"/>
      <c r="D68" s="749"/>
      <c r="E68" s="749"/>
      <c r="F68" s="749"/>
      <c r="G68" s="749"/>
      <c r="H68" s="749"/>
      <c r="I68" s="749"/>
      <c r="J68" s="749"/>
      <c r="K68" s="749"/>
      <c r="L68" s="750"/>
    </row>
    <row r="69" spans="2:12" ht="30" customHeight="1">
      <c r="B69" s="8" t="s">
        <v>52</v>
      </c>
      <c r="C69" s="734"/>
      <c r="D69" s="742"/>
      <c r="E69" s="742"/>
      <c r="F69" s="742"/>
      <c r="G69" s="742"/>
      <c r="H69" s="742"/>
      <c r="I69" s="742"/>
      <c r="J69" s="742"/>
      <c r="K69" s="742"/>
      <c r="L69" s="741"/>
    </row>
    <row r="70" spans="2:12" ht="30" customHeight="1">
      <c r="B70" s="739" t="s">
        <v>106</v>
      </c>
      <c r="C70" s="739"/>
      <c r="D70" s="734"/>
      <c r="E70" s="742"/>
      <c r="F70" s="742"/>
      <c r="G70" s="742"/>
      <c r="H70" s="742"/>
      <c r="I70" s="742"/>
      <c r="J70" s="742"/>
      <c r="K70" s="742"/>
      <c r="L70" s="741"/>
    </row>
    <row r="71" spans="2:12" ht="14.25" customHeight="1">
      <c r="B71" s="736" t="s">
        <v>55</v>
      </c>
      <c r="C71" s="737" t="s">
        <v>46</v>
      </c>
      <c r="D71" s="737"/>
      <c r="E71" s="737"/>
      <c r="F71" s="737"/>
      <c r="G71" s="737"/>
      <c r="H71" s="737"/>
      <c r="I71" s="737"/>
      <c r="J71" s="737"/>
      <c r="K71" s="737"/>
      <c r="L71" s="738"/>
    </row>
    <row r="72" spans="2:12" ht="17.25" customHeight="1">
      <c r="B72" s="102"/>
      <c r="C72" s="12"/>
      <c r="D72" s="686" t="s">
        <v>117</v>
      </c>
      <c r="E72" s="686"/>
      <c r="F72" s="686"/>
      <c r="G72" s="686"/>
      <c r="H72" s="686"/>
      <c r="I72" s="686"/>
      <c r="J72" s="751">
        <v>0</v>
      </c>
      <c r="K72" s="752">
        <v>0.93</v>
      </c>
      <c r="L72" s="753"/>
    </row>
    <row r="73" spans="2:12" ht="17.25" customHeight="1">
      <c r="B73" s="103"/>
      <c r="C73" s="13"/>
      <c r="D73" s="686" t="s">
        <v>118</v>
      </c>
      <c r="E73" s="686"/>
      <c r="F73" s="686"/>
      <c r="G73" s="686"/>
      <c r="H73" s="686"/>
      <c r="I73" s="686"/>
      <c r="J73" s="751">
        <v>0</v>
      </c>
      <c r="K73" s="752">
        <v>0.8</v>
      </c>
      <c r="L73" s="753"/>
    </row>
    <row r="74" spans="2:12" ht="17.25" customHeight="1">
      <c r="B74" s="103"/>
      <c r="C74" s="13"/>
      <c r="D74" s="686" t="s">
        <v>65</v>
      </c>
      <c r="E74" s="686"/>
      <c r="F74" s="686"/>
      <c r="G74" s="686"/>
      <c r="H74" s="686"/>
      <c r="I74" s="686"/>
      <c r="J74" s="751">
        <v>0</v>
      </c>
      <c r="K74" s="752">
        <v>0.84</v>
      </c>
      <c r="L74" s="753"/>
    </row>
    <row r="75" spans="2:12" ht="17.25" customHeight="1">
      <c r="B75" s="103"/>
      <c r="C75" s="13"/>
      <c r="D75" s="686" t="s">
        <v>119</v>
      </c>
      <c r="E75" s="686"/>
      <c r="F75" s="686"/>
      <c r="G75" s="686"/>
      <c r="H75" s="686"/>
      <c r="I75" s="686"/>
      <c r="J75" s="751">
        <v>0</v>
      </c>
      <c r="K75" s="752">
        <v>0</v>
      </c>
      <c r="L75" s="753"/>
    </row>
    <row r="76" spans="2:12" ht="17.25" customHeight="1">
      <c r="B76" s="103"/>
      <c r="C76" s="13"/>
      <c r="D76" s="686" t="s">
        <v>66</v>
      </c>
      <c r="E76" s="686"/>
      <c r="F76" s="686"/>
      <c r="G76" s="686"/>
      <c r="H76" s="686"/>
      <c r="I76" s="686"/>
      <c r="J76" s="751">
        <f>J72*J73*J74*J75</f>
        <v>0</v>
      </c>
      <c r="K76" s="752">
        <v>0.62</v>
      </c>
      <c r="L76" s="753"/>
    </row>
    <row r="77" spans="2:12" ht="15" customHeight="1">
      <c r="B77" s="748" t="s">
        <v>125</v>
      </c>
      <c r="C77" s="749"/>
      <c r="D77" s="749"/>
      <c r="E77" s="749"/>
      <c r="F77" s="749"/>
      <c r="G77" s="749"/>
      <c r="H77" s="749"/>
      <c r="I77" s="749"/>
      <c r="J77" s="749"/>
      <c r="K77" s="749"/>
      <c r="L77" s="750"/>
    </row>
    <row r="78" spans="2:12" ht="30" customHeight="1">
      <c r="B78" s="8" t="s">
        <v>52</v>
      </c>
      <c r="C78" s="734"/>
      <c r="D78" s="742"/>
      <c r="E78" s="742"/>
      <c r="F78" s="742"/>
      <c r="G78" s="742"/>
      <c r="H78" s="742"/>
      <c r="I78" s="742"/>
      <c r="J78" s="742"/>
      <c r="K78" s="742"/>
      <c r="L78" s="741"/>
    </row>
    <row r="79" spans="2:12" ht="30" customHeight="1">
      <c r="B79" s="739" t="s">
        <v>106</v>
      </c>
      <c r="C79" s="739"/>
      <c r="D79" s="734"/>
      <c r="E79" s="742"/>
      <c r="F79" s="742"/>
      <c r="G79" s="742"/>
      <c r="H79" s="742"/>
      <c r="I79" s="742"/>
      <c r="J79" s="742"/>
      <c r="K79" s="742"/>
      <c r="L79" s="741"/>
    </row>
    <row r="80" spans="2:11" ht="15">
      <c r="B80" s="136"/>
      <c r="C80" s="136"/>
      <c r="D80" s="136"/>
      <c r="E80" s="136"/>
      <c r="F80" s="137"/>
      <c r="G80" s="136"/>
      <c r="H80" s="5"/>
      <c r="I80" s="5"/>
      <c r="J80" s="138"/>
      <c r="K80" s="138"/>
    </row>
    <row r="81" spans="2:12" ht="16.5">
      <c r="B81" s="756" t="s">
        <v>233</v>
      </c>
      <c r="C81" s="711"/>
      <c r="D81" s="711"/>
      <c r="E81" s="711" t="s">
        <v>230</v>
      </c>
      <c r="F81" s="712"/>
      <c r="G81" s="139"/>
      <c r="H81" s="729" t="s">
        <v>232</v>
      </c>
      <c r="I81" s="729"/>
      <c r="J81" s="729"/>
      <c r="K81" s="797"/>
      <c r="L81" s="798"/>
    </row>
    <row r="82" spans="2:11" ht="8.25" customHeight="1">
      <c r="B82" s="136"/>
      <c r="C82" s="136"/>
      <c r="D82" s="136"/>
      <c r="E82" s="136"/>
      <c r="F82" s="137"/>
      <c r="G82" s="136"/>
      <c r="H82" s="5"/>
      <c r="I82" s="5"/>
      <c r="J82" s="138"/>
      <c r="K82" s="158"/>
    </row>
    <row r="83" spans="2:11" ht="17.25" customHeight="1">
      <c r="B83" s="754" t="s">
        <v>231</v>
      </c>
      <c r="C83" s="755"/>
      <c r="D83" s="755"/>
      <c r="E83" s="755"/>
      <c r="F83" s="755"/>
      <c r="G83" s="755"/>
      <c r="H83" s="755"/>
      <c r="I83" s="755"/>
      <c r="J83" s="755"/>
      <c r="K83" s="755"/>
    </row>
    <row r="84" spans="2:11" ht="17.25" customHeight="1">
      <c r="B84" s="754" t="s">
        <v>234</v>
      </c>
      <c r="C84" s="755"/>
      <c r="D84" s="755"/>
      <c r="E84" s="755"/>
      <c r="F84" s="755"/>
      <c r="G84" s="755"/>
      <c r="H84" s="755"/>
      <c r="I84" s="755"/>
      <c r="J84" s="755"/>
      <c r="K84" s="755"/>
    </row>
    <row r="85" spans="2:11" ht="26.25">
      <c r="B85" s="50"/>
      <c r="C85" s="5"/>
      <c r="D85" s="5"/>
      <c r="E85" s="5"/>
      <c r="F85" s="5"/>
      <c r="G85" s="5"/>
      <c r="H85" s="5"/>
      <c r="I85" s="5"/>
      <c r="J85" s="5"/>
      <c r="K85" s="4"/>
    </row>
    <row r="86" spans="2:12" ht="15">
      <c r="B86" s="748" t="s">
        <v>68</v>
      </c>
      <c r="C86" s="749"/>
      <c r="D86" s="749"/>
      <c r="E86" s="749"/>
      <c r="F86" s="749"/>
      <c r="G86" s="749"/>
      <c r="H86" s="749"/>
      <c r="I86" s="749"/>
      <c r="J86" s="749"/>
      <c r="K86" s="749"/>
      <c r="L86" s="750"/>
    </row>
    <row r="87" spans="2:11" s="52" customFormat="1" ht="15">
      <c r="B87" s="159"/>
      <c r="C87" s="25"/>
      <c r="D87" s="25"/>
      <c r="E87" s="25"/>
      <c r="F87" s="25"/>
      <c r="G87" s="25"/>
      <c r="H87" s="25"/>
      <c r="I87" s="25"/>
      <c r="J87" s="25"/>
      <c r="K87" s="160"/>
    </row>
    <row r="88" spans="2:12" ht="34.5" customHeight="1">
      <c r="B88" s="769" t="s">
        <v>235</v>
      </c>
      <c r="C88" s="770"/>
      <c r="D88" s="770"/>
      <c r="E88" s="770"/>
      <c r="F88" s="770"/>
      <c r="G88" s="770"/>
      <c r="H88" s="770"/>
      <c r="I88" s="770"/>
      <c r="J88" s="770"/>
      <c r="K88" s="770"/>
      <c r="L88" s="771"/>
    </row>
    <row r="89" spans="2:11" ht="28.5">
      <c r="B89" s="764" t="s">
        <v>67</v>
      </c>
      <c r="C89" s="764"/>
      <c r="D89" s="767" t="s">
        <v>265</v>
      </c>
      <c r="E89" s="768"/>
      <c r="F89" s="161" t="s">
        <v>78</v>
      </c>
      <c r="G89" s="162" t="s">
        <v>35</v>
      </c>
      <c r="H89" s="161" t="s">
        <v>36</v>
      </c>
      <c r="I89" s="161" t="s">
        <v>266</v>
      </c>
      <c r="J89" s="799" t="s">
        <v>37</v>
      </c>
      <c r="K89" s="800"/>
    </row>
    <row r="90" spans="2:12" ht="20.25" customHeight="1">
      <c r="B90" s="713" t="s">
        <v>71</v>
      </c>
      <c r="C90" s="713"/>
      <c r="D90" s="730"/>
      <c r="E90" s="730"/>
      <c r="F90" s="21"/>
      <c r="G90" s="53"/>
      <c r="H90" s="21"/>
      <c r="I90" s="22"/>
      <c r="J90" s="760">
        <f>SUM(D90:I90)</f>
        <v>0</v>
      </c>
      <c r="K90" s="761"/>
      <c r="L90" s="762"/>
    </row>
    <row r="91" spans="2:12" ht="20.25" customHeight="1">
      <c r="B91" s="713" t="s">
        <v>38</v>
      </c>
      <c r="C91" s="713"/>
      <c r="D91" s="730"/>
      <c r="E91" s="730"/>
      <c r="F91" s="23"/>
      <c r="G91" s="53"/>
      <c r="H91" s="21"/>
      <c r="I91" s="21"/>
      <c r="J91" s="760">
        <f aca="true" t="shared" si="1" ref="J91:J98">SUM(D91:I91)</f>
        <v>0</v>
      </c>
      <c r="K91" s="761"/>
      <c r="L91" s="762"/>
    </row>
    <row r="92" spans="2:12" ht="20.25" customHeight="1">
      <c r="B92" s="713" t="s">
        <v>72</v>
      </c>
      <c r="C92" s="713"/>
      <c r="D92" s="730"/>
      <c r="E92" s="730"/>
      <c r="F92" s="23"/>
      <c r="G92" s="53"/>
      <c r="H92" s="21"/>
      <c r="I92" s="21"/>
      <c r="J92" s="760">
        <f t="shared" si="1"/>
        <v>0</v>
      </c>
      <c r="K92" s="761"/>
      <c r="L92" s="762"/>
    </row>
    <row r="93" spans="2:12" ht="20.25" customHeight="1">
      <c r="B93" s="713" t="s">
        <v>73</v>
      </c>
      <c r="C93" s="713"/>
      <c r="D93" s="730"/>
      <c r="E93" s="730"/>
      <c r="F93" s="23"/>
      <c r="G93" s="53"/>
      <c r="H93" s="21"/>
      <c r="I93" s="21"/>
      <c r="J93" s="760">
        <f t="shared" si="1"/>
        <v>0</v>
      </c>
      <c r="K93" s="761"/>
      <c r="L93" s="762"/>
    </row>
    <row r="94" spans="2:12" ht="20.25" customHeight="1">
      <c r="B94" s="713" t="s">
        <v>74</v>
      </c>
      <c r="C94" s="713"/>
      <c r="D94" s="730"/>
      <c r="E94" s="730"/>
      <c r="F94" s="23"/>
      <c r="G94" s="53"/>
      <c r="H94" s="21"/>
      <c r="I94" s="21"/>
      <c r="J94" s="760">
        <f t="shared" si="1"/>
        <v>0</v>
      </c>
      <c r="K94" s="761"/>
      <c r="L94" s="762"/>
    </row>
    <row r="95" spans="2:12" ht="20.25" customHeight="1">
      <c r="B95" s="713" t="s">
        <v>75</v>
      </c>
      <c r="C95" s="713"/>
      <c r="D95" s="730"/>
      <c r="E95" s="730"/>
      <c r="F95" s="23"/>
      <c r="G95" s="53"/>
      <c r="H95" s="21"/>
      <c r="I95" s="21"/>
      <c r="J95" s="760">
        <f t="shared" si="1"/>
        <v>0</v>
      </c>
      <c r="K95" s="761"/>
      <c r="L95" s="762"/>
    </row>
    <row r="96" spans="2:12" ht="29.25" customHeight="1">
      <c r="B96" s="733" t="s">
        <v>267</v>
      </c>
      <c r="C96" s="713"/>
      <c r="D96" s="730"/>
      <c r="E96" s="730"/>
      <c r="F96" s="23"/>
      <c r="G96" s="53"/>
      <c r="H96" s="21"/>
      <c r="I96" s="21"/>
      <c r="J96" s="760">
        <f t="shared" si="1"/>
        <v>0</v>
      </c>
      <c r="K96" s="761"/>
      <c r="L96" s="762"/>
    </row>
    <row r="97" spans="2:12" ht="39" customHeight="1">
      <c r="B97" s="733" t="s">
        <v>114</v>
      </c>
      <c r="C97" s="713"/>
      <c r="D97" s="730"/>
      <c r="E97" s="730"/>
      <c r="F97" s="23"/>
      <c r="G97" s="53"/>
      <c r="H97" s="21"/>
      <c r="I97" s="21"/>
      <c r="J97" s="760">
        <f t="shared" si="1"/>
        <v>0</v>
      </c>
      <c r="K97" s="761"/>
      <c r="L97" s="762"/>
    </row>
    <row r="98" spans="2:12" ht="58.5" customHeight="1">
      <c r="B98" s="743" t="s">
        <v>77</v>
      </c>
      <c r="C98" s="744"/>
      <c r="D98" s="730"/>
      <c r="E98" s="730"/>
      <c r="F98" s="23"/>
      <c r="G98" s="53"/>
      <c r="H98" s="21"/>
      <c r="I98" s="21"/>
      <c r="J98" s="760">
        <f t="shared" si="1"/>
        <v>0</v>
      </c>
      <c r="K98" s="761"/>
      <c r="L98" s="762"/>
    </row>
    <row r="99" spans="2:12" ht="90.75" customHeight="1">
      <c r="B99" s="743" t="s">
        <v>128</v>
      </c>
      <c r="C99" s="744"/>
      <c r="D99" s="730"/>
      <c r="E99" s="730"/>
      <c r="F99" s="23"/>
      <c r="G99" s="53"/>
      <c r="H99" s="21"/>
      <c r="I99" s="21"/>
      <c r="J99" s="760">
        <f>SUM(D99:I99)</f>
        <v>0</v>
      </c>
      <c r="K99" s="761"/>
      <c r="L99" s="762"/>
    </row>
    <row r="100" spans="2:12" ht="19.5" customHeight="1">
      <c r="B100" s="745" t="s">
        <v>236</v>
      </c>
      <c r="C100" s="746"/>
      <c r="D100" s="746"/>
      <c r="E100" s="746"/>
      <c r="F100" s="746"/>
      <c r="G100" s="746"/>
      <c r="H100" s="746"/>
      <c r="I100" s="747"/>
      <c r="J100" s="775">
        <f>SUM(J90:K99)</f>
        <v>0</v>
      </c>
      <c r="K100" s="776"/>
      <c r="L100" s="777"/>
    </row>
    <row r="101" spans="2:12" ht="19.5" customHeight="1">
      <c r="B101" s="745" t="s">
        <v>237</v>
      </c>
      <c r="C101" s="746"/>
      <c r="D101" s="746"/>
      <c r="E101" s="746"/>
      <c r="F101" s="746"/>
      <c r="G101" s="746"/>
      <c r="H101" s="746"/>
      <c r="I101" s="747"/>
      <c r="J101" s="760"/>
      <c r="K101" s="761"/>
      <c r="L101" s="762"/>
    </row>
    <row r="102" spans="2:11" ht="15">
      <c r="B102" s="14"/>
      <c r="C102" s="14"/>
      <c r="D102" s="15"/>
      <c r="E102" s="15"/>
      <c r="F102" s="15"/>
      <c r="G102" s="54"/>
      <c r="H102" s="15"/>
      <c r="I102" s="15"/>
      <c r="J102" s="15"/>
      <c r="K102" s="15"/>
    </row>
    <row r="103" spans="2:12" ht="15">
      <c r="B103" s="748" t="s">
        <v>80</v>
      </c>
      <c r="C103" s="749"/>
      <c r="D103" s="749"/>
      <c r="E103" s="749"/>
      <c r="F103" s="749"/>
      <c r="G103" s="749"/>
      <c r="H103" s="749"/>
      <c r="I103" s="749"/>
      <c r="J103" s="749"/>
      <c r="K103" s="749"/>
      <c r="L103" s="750"/>
    </row>
    <row r="104" spans="2:11" s="52" customFormat="1" ht="15">
      <c r="B104" s="25"/>
      <c r="C104" s="25"/>
      <c r="D104" s="25"/>
      <c r="E104" s="25"/>
      <c r="F104" s="25"/>
      <c r="G104" s="25"/>
      <c r="H104" s="25"/>
      <c r="I104" s="25"/>
      <c r="J104" s="25"/>
      <c r="K104" s="25"/>
    </row>
    <row r="105" spans="2:12" ht="16.5">
      <c r="B105" s="748" t="s">
        <v>239</v>
      </c>
      <c r="C105" s="749"/>
      <c r="D105" s="749"/>
      <c r="E105" s="749"/>
      <c r="F105" s="749"/>
      <c r="G105" s="749"/>
      <c r="H105" s="749"/>
      <c r="I105" s="749"/>
      <c r="J105" s="749"/>
      <c r="K105" s="749"/>
      <c r="L105" s="750"/>
    </row>
    <row r="106" spans="2:12" ht="25.5">
      <c r="B106" s="728"/>
      <c r="C106" s="728"/>
      <c r="D106" s="731" t="s">
        <v>69</v>
      </c>
      <c r="E106" s="731"/>
      <c r="F106" s="19" t="s">
        <v>78</v>
      </c>
      <c r="G106" s="26" t="s">
        <v>35</v>
      </c>
      <c r="H106" s="19" t="s">
        <v>36</v>
      </c>
      <c r="I106" s="19" t="s">
        <v>112</v>
      </c>
      <c r="J106" s="772" t="s">
        <v>37</v>
      </c>
      <c r="K106" s="773"/>
      <c r="L106" s="774"/>
    </row>
    <row r="107" spans="2:12" ht="18">
      <c r="B107" s="680" t="s">
        <v>238</v>
      </c>
      <c r="C107" s="680"/>
      <c r="D107" s="730">
        <v>0</v>
      </c>
      <c r="E107" s="730"/>
      <c r="F107" s="21">
        <v>0</v>
      </c>
      <c r="G107" s="21">
        <v>0</v>
      </c>
      <c r="H107" s="21">
        <v>0</v>
      </c>
      <c r="I107" s="21">
        <v>0</v>
      </c>
      <c r="J107" s="760">
        <f>SUM(D107:I107)</f>
        <v>0</v>
      </c>
      <c r="K107" s="761"/>
      <c r="L107" s="762"/>
    </row>
    <row r="108" spans="2:12" ht="15">
      <c r="B108" s="680" t="s">
        <v>39</v>
      </c>
      <c r="C108" s="680"/>
      <c r="D108" s="732">
        <f>IF(J$107&lt;&gt;0,D107/J$107,"")</f>
      </c>
      <c r="E108" s="732"/>
      <c r="F108" s="28">
        <f>IF(J107&lt;&gt;0,F107/$J$107,"")</f>
      </c>
      <c r="G108" s="28">
        <f>IF(J107&lt;&gt;0,G107/J$107,"")</f>
      </c>
      <c r="H108" s="28">
        <f>IF(J107&lt;&gt;0,H107/J$107,"")</f>
      </c>
      <c r="I108" s="27">
        <f>IF(J107&lt;&gt;0,I107/J$107,"")</f>
      </c>
      <c r="J108" s="760">
        <f>SUM(D108:I108)</f>
        <v>0</v>
      </c>
      <c r="K108" s="761"/>
      <c r="L108" s="762"/>
    </row>
    <row r="109" spans="2:11" ht="15">
      <c r="B109" s="14"/>
      <c r="C109" s="14"/>
      <c r="D109" s="15"/>
      <c r="E109" s="15"/>
      <c r="F109" s="15"/>
      <c r="G109" s="54"/>
      <c r="H109" s="15"/>
      <c r="I109" s="15"/>
      <c r="J109" s="15"/>
      <c r="K109" s="15"/>
    </row>
    <row r="110" spans="2:12" ht="16.5">
      <c r="B110" s="748" t="s">
        <v>241</v>
      </c>
      <c r="C110" s="749"/>
      <c r="D110" s="749"/>
      <c r="E110" s="749"/>
      <c r="F110" s="749"/>
      <c r="G110" s="749"/>
      <c r="H110" s="749"/>
      <c r="I110" s="749"/>
      <c r="J110" s="749"/>
      <c r="K110" s="749"/>
      <c r="L110" s="750"/>
    </row>
    <row r="111" spans="2:12" ht="25.5">
      <c r="B111" s="728"/>
      <c r="C111" s="728"/>
      <c r="D111" s="731" t="s">
        <v>69</v>
      </c>
      <c r="E111" s="731"/>
      <c r="F111" s="19" t="s">
        <v>78</v>
      </c>
      <c r="G111" s="26" t="s">
        <v>35</v>
      </c>
      <c r="H111" s="19" t="s">
        <v>36</v>
      </c>
      <c r="I111" s="19" t="s">
        <v>113</v>
      </c>
      <c r="J111" s="772" t="s">
        <v>37</v>
      </c>
      <c r="K111" s="773"/>
      <c r="L111" s="774"/>
    </row>
    <row r="112" spans="2:12" ht="18">
      <c r="B112" s="680" t="s">
        <v>240</v>
      </c>
      <c r="C112" s="680"/>
      <c r="D112" s="730">
        <v>0</v>
      </c>
      <c r="E112" s="730"/>
      <c r="F112" s="21">
        <v>0</v>
      </c>
      <c r="G112" s="21">
        <v>0</v>
      </c>
      <c r="H112" s="21">
        <v>0</v>
      </c>
      <c r="I112" s="21">
        <v>0</v>
      </c>
      <c r="J112" s="760">
        <f>SUM(D112:I112)</f>
        <v>0</v>
      </c>
      <c r="K112" s="761"/>
      <c r="L112" s="762"/>
    </row>
    <row r="113" spans="2:12" ht="15">
      <c r="B113" s="680" t="s">
        <v>39</v>
      </c>
      <c r="C113" s="680"/>
      <c r="D113" s="732">
        <f>IF(J112&lt;&gt;0,D112/J$112,"")</f>
      </c>
      <c r="E113" s="732"/>
      <c r="F113" s="28">
        <f>IF(J112&lt;&gt;0,F112/J$112,"")</f>
      </c>
      <c r="G113" s="28">
        <f>IF(J112&lt;&gt;0,G112/J$112,"")</f>
      </c>
      <c r="H113" s="28">
        <f>IF(J112&lt;&gt;0,H112/J$112,"")</f>
      </c>
      <c r="I113" s="28">
        <f>IF(J112&lt;&gt;0,I112/J$112,"")</f>
      </c>
      <c r="J113" s="760">
        <f>SUM(D113:I113)</f>
        <v>0</v>
      </c>
      <c r="K113" s="761"/>
      <c r="L113" s="762"/>
    </row>
    <row r="114" spans="2:11" ht="15">
      <c r="B114" s="14"/>
      <c r="C114" s="14"/>
      <c r="D114" s="15"/>
      <c r="E114" s="15"/>
      <c r="F114" s="15"/>
      <c r="G114" s="54"/>
      <c r="H114" s="15"/>
      <c r="I114" s="15"/>
      <c r="J114" s="15"/>
      <c r="K114" s="15"/>
    </row>
    <row r="115" spans="2:12" ht="16.5">
      <c r="B115" s="748" t="s">
        <v>243</v>
      </c>
      <c r="C115" s="749"/>
      <c r="D115" s="749"/>
      <c r="E115" s="749"/>
      <c r="F115" s="749"/>
      <c r="G115" s="749"/>
      <c r="H115" s="749"/>
      <c r="I115" s="749"/>
      <c r="J115" s="749"/>
      <c r="K115" s="749"/>
      <c r="L115" s="750"/>
    </row>
    <row r="116" spans="2:12" ht="25.5">
      <c r="B116" s="728"/>
      <c r="C116" s="728"/>
      <c r="D116" s="731" t="s">
        <v>69</v>
      </c>
      <c r="E116" s="731"/>
      <c r="F116" s="19" t="s">
        <v>78</v>
      </c>
      <c r="G116" s="26" t="s">
        <v>35</v>
      </c>
      <c r="H116" s="19" t="s">
        <v>36</v>
      </c>
      <c r="I116" s="19" t="s">
        <v>113</v>
      </c>
      <c r="J116" s="772" t="s">
        <v>37</v>
      </c>
      <c r="K116" s="773"/>
      <c r="L116" s="774"/>
    </row>
    <row r="117" spans="2:12" ht="18">
      <c r="B117" s="680" t="s">
        <v>242</v>
      </c>
      <c r="C117" s="680"/>
      <c r="D117" s="730">
        <v>0</v>
      </c>
      <c r="E117" s="730"/>
      <c r="F117" s="21">
        <v>0</v>
      </c>
      <c r="G117" s="21">
        <v>0</v>
      </c>
      <c r="H117" s="21">
        <v>0</v>
      </c>
      <c r="I117" s="21">
        <v>0</v>
      </c>
      <c r="J117" s="760">
        <f>SUM(D117:I117)</f>
        <v>0</v>
      </c>
      <c r="K117" s="761"/>
      <c r="L117" s="762"/>
    </row>
    <row r="118" spans="2:12" ht="15">
      <c r="B118" s="680" t="s">
        <v>39</v>
      </c>
      <c r="C118" s="680"/>
      <c r="D118" s="732">
        <f>IF(J117&lt;&gt;0,D117/J$117,"")</f>
      </c>
      <c r="E118" s="732"/>
      <c r="F118" s="28">
        <f>IF(J117&lt;&gt;0,F117/$J$117,"")</f>
      </c>
      <c r="G118" s="28">
        <f>IF(J117&lt;&gt;0,G117/$J$117,"")</f>
      </c>
      <c r="H118" s="28">
        <f>IF(J117&lt;&gt;0,H117/$J$117,"")</f>
      </c>
      <c r="I118" s="28">
        <f>IF(J117&lt;&gt;0,I117/$J$117,"")</f>
      </c>
      <c r="J118" s="760">
        <f>SUM(D118:I118)</f>
        <v>0</v>
      </c>
      <c r="K118" s="761"/>
      <c r="L118" s="762"/>
    </row>
    <row r="119" spans="2:11" ht="15">
      <c r="B119" s="47"/>
      <c r="C119" s="47"/>
      <c r="D119" s="47"/>
      <c r="E119" s="47"/>
      <c r="F119" s="47"/>
      <c r="G119" s="47"/>
      <c r="H119" s="47"/>
      <c r="I119" s="47"/>
      <c r="J119" s="47"/>
      <c r="K119" s="47"/>
    </row>
    <row r="120" spans="2:5" ht="15">
      <c r="B120" s="49"/>
      <c r="C120" s="49"/>
      <c r="D120" s="49"/>
      <c r="E120" s="49"/>
    </row>
    <row r="121" spans="2:12" ht="36.75" customHeight="1">
      <c r="B121" s="763" t="s">
        <v>170</v>
      </c>
      <c r="C121" s="763"/>
      <c r="D121" s="763"/>
      <c r="E121" s="763"/>
      <c r="F121" s="763"/>
      <c r="G121" s="763"/>
      <c r="H121" s="763"/>
      <c r="I121" s="763"/>
      <c r="J121" s="763"/>
      <c r="K121" s="763"/>
      <c r="L121" s="763"/>
    </row>
    <row r="122" spans="2:12" ht="15">
      <c r="B122" s="697" t="s">
        <v>110</v>
      </c>
      <c r="C122" s="697"/>
      <c r="D122" s="697"/>
      <c r="E122" s="697"/>
      <c r="F122" s="697"/>
      <c r="G122" s="697"/>
      <c r="H122" s="697"/>
      <c r="I122" s="697"/>
      <c r="J122" s="697"/>
      <c r="K122" s="697"/>
      <c r="L122" s="697"/>
    </row>
    <row r="123" spans="2:12" ht="30.75" customHeight="1">
      <c r="B123" s="763" t="s">
        <v>111</v>
      </c>
      <c r="C123" s="763"/>
      <c r="D123" s="763"/>
      <c r="E123" s="763"/>
      <c r="F123" s="763"/>
      <c r="G123" s="763"/>
      <c r="H123" s="763"/>
      <c r="I123" s="763"/>
      <c r="J123" s="763"/>
      <c r="K123" s="763"/>
      <c r="L123" s="763"/>
    </row>
    <row r="125" ht="15">
      <c r="K125" s="4"/>
    </row>
    <row r="126" spans="2:12" ht="15" customHeight="1">
      <c r="B126" s="769" t="s">
        <v>82</v>
      </c>
      <c r="C126" s="770"/>
      <c r="D126" s="770"/>
      <c r="E126" s="770"/>
      <c r="F126" s="770"/>
      <c r="G126" s="770"/>
      <c r="H126" s="770"/>
      <c r="I126" s="770"/>
      <c r="J126" s="770"/>
      <c r="K126" s="770"/>
      <c r="L126" s="771"/>
    </row>
    <row r="127" spans="2:11" ht="15">
      <c r="B127" s="14"/>
      <c r="C127" s="14"/>
      <c r="D127" s="14"/>
      <c r="E127" s="14"/>
      <c r="F127" s="14"/>
      <c r="G127" s="14"/>
      <c r="H127" s="14"/>
      <c r="I127" s="14"/>
      <c r="J127" s="14"/>
      <c r="K127" s="14"/>
    </row>
    <row r="128" spans="2:12" ht="15">
      <c r="B128" s="681" t="s">
        <v>90</v>
      </c>
      <c r="C128" s="681"/>
      <c r="D128" s="681"/>
      <c r="E128" s="681"/>
      <c r="F128" s="681"/>
      <c r="G128" s="681"/>
      <c r="H128" s="681"/>
      <c r="I128" s="681"/>
      <c r="J128" s="681"/>
      <c r="K128" s="681"/>
      <c r="L128" s="681"/>
    </row>
    <row r="129" spans="2:12" ht="15" customHeight="1">
      <c r="B129" s="680"/>
      <c r="C129" s="680"/>
      <c r="D129" s="680"/>
      <c r="E129" s="680"/>
      <c r="F129" s="680"/>
      <c r="G129" s="680"/>
      <c r="H129" s="680"/>
      <c r="I129" s="680"/>
      <c r="J129" s="680"/>
      <c r="K129" s="680"/>
      <c r="L129" s="680"/>
    </row>
    <row r="130" spans="2:12" ht="15" customHeight="1">
      <c r="B130" s="680"/>
      <c r="C130" s="680"/>
      <c r="D130" s="680"/>
      <c r="E130" s="680"/>
      <c r="F130" s="680"/>
      <c r="G130" s="680"/>
      <c r="H130" s="680"/>
      <c r="I130" s="680"/>
      <c r="J130" s="680"/>
      <c r="K130" s="680"/>
      <c r="L130" s="680"/>
    </row>
    <row r="131" spans="2:12" ht="15" customHeight="1">
      <c r="B131" s="680"/>
      <c r="C131" s="680"/>
      <c r="D131" s="680"/>
      <c r="E131" s="680"/>
      <c r="F131" s="680"/>
      <c r="G131" s="680"/>
      <c r="H131" s="680"/>
      <c r="I131" s="680"/>
      <c r="J131" s="680"/>
      <c r="K131" s="680"/>
      <c r="L131" s="680"/>
    </row>
    <row r="132" spans="2:12" ht="15" customHeight="1">
      <c r="B132" s="680"/>
      <c r="C132" s="680"/>
      <c r="D132" s="680"/>
      <c r="E132" s="680"/>
      <c r="F132" s="680"/>
      <c r="G132" s="680"/>
      <c r="H132" s="680"/>
      <c r="I132" s="680"/>
      <c r="J132" s="680"/>
      <c r="K132" s="680"/>
      <c r="L132" s="680"/>
    </row>
    <row r="133" spans="2:12" ht="15" customHeight="1">
      <c r="B133" s="680"/>
      <c r="C133" s="680"/>
      <c r="D133" s="680"/>
      <c r="E133" s="680"/>
      <c r="F133" s="680"/>
      <c r="G133" s="680"/>
      <c r="H133" s="680"/>
      <c r="I133" s="680"/>
      <c r="J133" s="680"/>
      <c r="K133" s="680"/>
      <c r="L133" s="680"/>
    </row>
    <row r="134" spans="2:11" ht="15">
      <c r="B134" s="14"/>
      <c r="C134" s="42"/>
      <c r="D134" s="42"/>
      <c r="E134" s="42"/>
      <c r="F134" s="42"/>
      <c r="G134" s="42"/>
      <c r="H134" s="43"/>
      <c r="I134" s="43"/>
      <c r="J134" s="43"/>
      <c r="K134" s="43"/>
    </row>
    <row r="135" spans="2:12" ht="15">
      <c r="B135" s="681" t="s">
        <v>91</v>
      </c>
      <c r="C135" s="681"/>
      <c r="D135" s="681"/>
      <c r="E135" s="681"/>
      <c r="F135" s="681"/>
      <c r="G135" s="681"/>
      <c r="H135" s="681"/>
      <c r="I135" s="681"/>
      <c r="J135" s="681"/>
      <c r="K135" s="681"/>
      <c r="L135" s="681"/>
    </row>
    <row r="136" spans="2:12" ht="15">
      <c r="B136" s="680"/>
      <c r="C136" s="680"/>
      <c r="D136" s="680"/>
      <c r="E136" s="680"/>
      <c r="F136" s="680"/>
      <c r="G136" s="680"/>
      <c r="H136" s="680"/>
      <c r="I136" s="680"/>
      <c r="J136" s="680"/>
      <c r="K136" s="680"/>
      <c r="L136" s="680"/>
    </row>
    <row r="137" spans="2:12" ht="15">
      <c r="B137" s="680"/>
      <c r="C137" s="680"/>
      <c r="D137" s="680"/>
      <c r="E137" s="680"/>
      <c r="F137" s="680"/>
      <c r="G137" s="680"/>
      <c r="H137" s="680"/>
      <c r="I137" s="680"/>
      <c r="J137" s="680"/>
      <c r="K137" s="680"/>
      <c r="L137" s="680"/>
    </row>
    <row r="138" spans="2:12" ht="15">
      <c r="B138" s="680"/>
      <c r="C138" s="680"/>
      <c r="D138" s="680"/>
      <c r="E138" s="680"/>
      <c r="F138" s="680"/>
      <c r="G138" s="680"/>
      <c r="H138" s="680"/>
      <c r="I138" s="680"/>
      <c r="J138" s="680"/>
      <c r="K138" s="680"/>
      <c r="L138" s="680"/>
    </row>
    <row r="139" spans="2:12" ht="15">
      <c r="B139" s="680"/>
      <c r="C139" s="680"/>
      <c r="D139" s="680"/>
      <c r="E139" s="680"/>
      <c r="F139" s="680"/>
      <c r="G139" s="680"/>
      <c r="H139" s="680"/>
      <c r="I139" s="680"/>
      <c r="J139" s="680"/>
      <c r="K139" s="680"/>
      <c r="L139" s="680"/>
    </row>
    <row r="140" spans="2:12" ht="15">
      <c r="B140" s="680"/>
      <c r="C140" s="680"/>
      <c r="D140" s="680"/>
      <c r="E140" s="680"/>
      <c r="F140" s="680"/>
      <c r="G140" s="680"/>
      <c r="H140" s="680"/>
      <c r="I140" s="680"/>
      <c r="J140" s="680"/>
      <c r="K140" s="680"/>
      <c r="L140" s="680"/>
    </row>
    <row r="141" spans="2:11" ht="15">
      <c r="B141" s="14"/>
      <c r="C141" s="42"/>
      <c r="D141" s="42"/>
      <c r="E141" s="42"/>
      <c r="F141" s="42"/>
      <c r="G141" s="42"/>
      <c r="H141" s="42"/>
      <c r="I141" s="42"/>
      <c r="J141" s="42"/>
      <c r="K141" s="42"/>
    </row>
    <row r="142" spans="2:12" ht="15">
      <c r="B142" s="681" t="s">
        <v>92</v>
      </c>
      <c r="C142" s="681"/>
      <c r="D142" s="681"/>
      <c r="E142" s="681"/>
      <c r="F142" s="681"/>
      <c r="G142" s="681"/>
      <c r="H142" s="681"/>
      <c r="I142" s="681"/>
      <c r="J142" s="681"/>
      <c r="K142" s="681"/>
      <c r="L142" s="681"/>
    </row>
    <row r="143" spans="2:12" ht="15">
      <c r="B143" s="680"/>
      <c r="C143" s="680"/>
      <c r="D143" s="680"/>
      <c r="E143" s="680"/>
      <c r="F143" s="680"/>
      <c r="G143" s="680"/>
      <c r="H143" s="680"/>
      <c r="I143" s="680"/>
      <c r="J143" s="680"/>
      <c r="K143" s="680"/>
      <c r="L143" s="680"/>
    </row>
    <row r="144" spans="2:12" ht="15">
      <c r="B144" s="680"/>
      <c r="C144" s="680"/>
      <c r="D144" s="680"/>
      <c r="E144" s="680"/>
      <c r="F144" s="680"/>
      <c r="G144" s="680"/>
      <c r="H144" s="680"/>
      <c r="I144" s="680"/>
      <c r="J144" s="680"/>
      <c r="K144" s="680"/>
      <c r="L144" s="680"/>
    </row>
    <row r="145" spans="2:12" ht="15">
      <c r="B145" s="680"/>
      <c r="C145" s="680"/>
      <c r="D145" s="680"/>
      <c r="E145" s="680"/>
      <c r="F145" s="680"/>
      <c r="G145" s="680"/>
      <c r="H145" s="680"/>
      <c r="I145" s="680"/>
      <c r="J145" s="680"/>
      <c r="K145" s="680"/>
      <c r="L145" s="680"/>
    </row>
    <row r="146" spans="2:12" ht="15">
      <c r="B146" s="680"/>
      <c r="C146" s="680"/>
      <c r="D146" s="680"/>
      <c r="E146" s="680"/>
      <c r="F146" s="680"/>
      <c r="G146" s="680"/>
      <c r="H146" s="680"/>
      <c r="I146" s="680"/>
      <c r="J146" s="680"/>
      <c r="K146" s="680"/>
      <c r="L146" s="680"/>
    </row>
    <row r="147" spans="2:12" ht="15">
      <c r="B147" s="680"/>
      <c r="C147" s="680"/>
      <c r="D147" s="680"/>
      <c r="E147" s="680"/>
      <c r="F147" s="680"/>
      <c r="G147" s="680"/>
      <c r="H147" s="680"/>
      <c r="I147" s="680"/>
      <c r="J147" s="680"/>
      <c r="K147" s="680"/>
      <c r="L147" s="680"/>
    </row>
    <row r="148" spans="2:11" ht="15">
      <c r="B148" s="14"/>
      <c r="C148" s="42"/>
      <c r="D148" s="42"/>
      <c r="E148" s="42"/>
      <c r="F148" s="42"/>
      <c r="G148" s="42"/>
      <c r="H148" s="42"/>
      <c r="I148" s="42"/>
      <c r="J148" s="42"/>
      <c r="K148" s="42"/>
    </row>
    <row r="149" spans="2:12" ht="15">
      <c r="B149" s="681" t="s">
        <v>93</v>
      </c>
      <c r="C149" s="681"/>
      <c r="D149" s="681"/>
      <c r="E149" s="681"/>
      <c r="F149" s="681"/>
      <c r="G149" s="681"/>
      <c r="H149" s="681"/>
      <c r="I149" s="681"/>
      <c r="J149" s="681"/>
      <c r="K149" s="681"/>
      <c r="L149" s="681"/>
    </row>
    <row r="150" spans="2:12" ht="15">
      <c r="B150" s="680"/>
      <c r="C150" s="680"/>
      <c r="D150" s="680"/>
      <c r="E150" s="680"/>
      <c r="F150" s="680"/>
      <c r="G150" s="680"/>
      <c r="H150" s="680"/>
      <c r="I150" s="680"/>
      <c r="J150" s="680"/>
      <c r="K150" s="680"/>
      <c r="L150" s="680"/>
    </row>
    <row r="151" spans="2:12" ht="15">
      <c r="B151" s="680"/>
      <c r="C151" s="680"/>
      <c r="D151" s="680"/>
      <c r="E151" s="680"/>
      <c r="F151" s="680"/>
      <c r="G151" s="680"/>
      <c r="H151" s="680"/>
      <c r="I151" s="680"/>
      <c r="J151" s="680"/>
      <c r="K151" s="680"/>
      <c r="L151" s="680"/>
    </row>
    <row r="152" spans="2:12" ht="15">
      <c r="B152" s="680"/>
      <c r="C152" s="680"/>
      <c r="D152" s="680"/>
      <c r="E152" s="680"/>
      <c r="F152" s="680"/>
      <c r="G152" s="680"/>
      <c r="H152" s="680"/>
      <c r="I152" s="680"/>
      <c r="J152" s="680"/>
      <c r="K152" s="680"/>
      <c r="L152" s="680"/>
    </row>
    <row r="153" spans="2:12" ht="15">
      <c r="B153" s="680"/>
      <c r="C153" s="680"/>
      <c r="D153" s="680"/>
      <c r="E153" s="680"/>
      <c r="F153" s="680"/>
      <c r="G153" s="680"/>
      <c r="H153" s="680"/>
      <c r="I153" s="680"/>
      <c r="J153" s="680"/>
      <c r="K153" s="680"/>
      <c r="L153" s="680"/>
    </row>
    <row r="154" spans="2:12" ht="15">
      <c r="B154" s="680"/>
      <c r="C154" s="680"/>
      <c r="D154" s="680"/>
      <c r="E154" s="680"/>
      <c r="F154" s="680"/>
      <c r="G154" s="680"/>
      <c r="H154" s="680"/>
      <c r="I154" s="680"/>
      <c r="J154" s="680"/>
      <c r="K154" s="680"/>
      <c r="L154" s="680"/>
    </row>
    <row r="155" spans="2:11" ht="15">
      <c r="B155" s="14"/>
      <c r="C155" s="44"/>
      <c r="D155" s="44"/>
      <c r="E155" s="44"/>
      <c r="F155" s="44"/>
      <c r="G155" s="44"/>
      <c r="H155" s="44"/>
      <c r="I155" s="44"/>
      <c r="J155" s="44"/>
      <c r="K155" s="44"/>
    </row>
    <row r="156" spans="2:12" ht="15">
      <c r="B156" s="681" t="s">
        <v>94</v>
      </c>
      <c r="C156" s="681"/>
      <c r="D156" s="681"/>
      <c r="E156" s="681"/>
      <c r="F156" s="681"/>
      <c r="G156" s="681"/>
      <c r="H156" s="681"/>
      <c r="I156" s="681"/>
      <c r="J156" s="681"/>
      <c r="K156" s="681"/>
      <c r="L156" s="681"/>
    </row>
    <row r="157" spans="2:12" ht="15">
      <c r="B157" s="680"/>
      <c r="C157" s="680"/>
      <c r="D157" s="680"/>
      <c r="E157" s="680"/>
      <c r="F157" s="680"/>
      <c r="G157" s="680"/>
      <c r="H157" s="680"/>
      <c r="I157" s="680"/>
      <c r="J157" s="680"/>
      <c r="K157" s="680"/>
      <c r="L157" s="680"/>
    </row>
    <row r="158" spans="2:12" ht="15">
      <c r="B158" s="680"/>
      <c r="C158" s="680"/>
      <c r="D158" s="680"/>
      <c r="E158" s="680"/>
      <c r="F158" s="680"/>
      <c r="G158" s="680"/>
      <c r="H158" s="680"/>
      <c r="I158" s="680"/>
      <c r="J158" s="680"/>
      <c r="K158" s="680"/>
      <c r="L158" s="680"/>
    </row>
    <row r="159" spans="2:12" ht="15">
      <c r="B159" s="680"/>
      <c r="C159" s="680"/>
      <c r="D159" s="680"/>
      <c r="E159" s="680"/>
      <c r="F159" s="680"/>
      <c r="G159" s="680"/>
      <c r="H159" s="680"/>
      <c r="I159" s="680"/>
      <c r="J159" s="680"/>
      <c r="K159" s="680"/>
      <c r="L159" s="680"/>
    </row>
    <row r="160" spans="2:12" ht="15">
      <c r="B160" s="680"/>
      <c r="C160" s="680"/>
      <c r="D160" s="680"/>
      <c r="E160" s="680"/>
      <c r="F160" s="680"/>
      <c r="G160" s="680"/>
      <c r="H160" s="680"/>
      <c r="I160" s="680"/>
      <c r="J160" s="680"/>
      <c r="K160" s="680"/>
      <c r="L160" s="680"/>
    </row>
    <row r="161" spans="2:12" ht="15">
      <c r="B161" s="680"/>
      <c r="C161" s="680"/>
      <c r="D161" s="680"/>
      <c r="E161" s="680"/>
      <c r="F161" s="680"/>
      <c r="G161" s="680"/>
      <c r="H161" s="680"/>
      <c r="I161" s="680"/>
      <c r="J161" s="680"/>
      <c r="K161" s="680"/>
      <c r="L161" s="680"/>
    </row>
    <row r="162" spans="2:11" ht="15">
      <c r="B162" s="14"/>
      <c r="C162" s="44"/>
      <c r="D162" s="44"/>
      <c r="E162" s="44"/>
      <c r="F162" s="44"/>
      <c r="G162" s="44"/>
      <c r="H162" s="44"/>
      <c r="I162" s="44"/>
      <c r="J162" s="44"/>
      <c r="K162" s="44"/>
    </row>
    <row r="163" spans="2:12" ht="15">
      <c r="B163" s="681" t="s">
        <v>245</v>
      </c>
      <c r="C163" s="681"/>
      <c r="D163" s="681"/>
      <c r="E163" s="681"/>
      <c r="F163" s="681"/>
      <c r="G163" s="681"/>
      <c r="H163" s="681"/>
      <c r="I163" s="681"/>
      <c r="J163" s="681"/>
      <c r="K163" s="681"/>
      <c r="L163" s="681"/>
    </row>
    <row r="164" spans="2:12" ht="15">
      <c r="B164" s="680"/>
      <c r="C164" s="680"/>
      <c r="D164" s="680"/>
      <c r="E164" s="680"/>
      <c r="F164" s="680"/>
      <c r="G164" s="680"/>
      <c r="H164" s="680"/>
      <c r="I164" s="680"/>
      <c r="J164" s="680"/>
      <c r="K164" s="680"/>
      <c r="L164" s="680"/>
    </row>
    <row r="165" spans="2:12" ht="15">
      <c r="B165" s="680"/>
      <c r="C165" s="680"/>
      <c r="D165" s="680"/>
      <c r="E165" s="680"/>
      <c r="F165" s="680"/>
      <c r="G165" s="680"/>
      <c r="H165" s="680"/>
      <c r="I165" s="680"/>
      <c r="J165" s="680"/>
      <c r="K165" s="680"/>
      <c r="L165" s="680"/>
    </row>
    <row r="166" spans="2:12" ht="15">
      <c r="B166" s="680"/>
      <c r="C166" s="680"/>
      <c r="D166" s="680"/>
      <c r="E166" s="680"/>
      <c r="F166" s="680"/>
      <c r="G166" s="680"/>
      <c r="H166" s="680"/>
      <c r="I166" s="680"/>
      <c r="J166" s="680"/>
      <c r="K166" s="680"/>
      <c r="L166" s="680"/>
    </row>
    <row r="167" spans="2:12" ht="15">
      <c r="B167" s="680"/>
      <c r="C167" s="680"/>
      <c r="D167" s="680"/>
      <c r="E167" s="680"/>
      <c r="F167" s="680"/>
      <c r="G167" s="680"/>
      <c r="H167" s="680"/>
      <c r="I167" s="680"/>
      <c r="J167" s="680"/>
      <c r="K167" s="680"/>
      <c r="L167" s="680"/>
    </row>
    <row r="168" spans="2:11" ht="15">
      <c r="B168" s="47"/>
      <c r="C168" s="47"/>
      <c r="D168" s="47"/>
      <c r="E168" s="47"/>
      <c r="F168" s="47"/>
      <c r="G168" s="47"/>
      <c r="H168" s="47"/>
      <c r="I168" s="47"/>
      <c r="J168" s="47"/>
      <c r="K168" s="47"/>
    </row>
    <row r="169" spans="2:12" ht="15">
      <c r="B169" s="681" t="s">
        <v>244</v>
      </c>
      <c r="C169" s="681"/>
      <c r="D169" s="681"/>
      <c r="E169" s="681"/>
      <c r="F169" s="681"/>
      <c r="G169" s="681"/>
      <c r="H169" s="681"/>
      <c r="I169" s="681"/>
      <c r="J169" s="681"/>
      <c r="K169" s="681"/>
      <c r="L169" s="681"/>
    </row>
    <row r="170" spans="2:12" ht="15">
      <c r="B170" s="680"/>
      <c r="C170" s="680"/>
      <c r="D170" s="680"/>
      <c r="E170" s="680"/>
      <c r="F170" s="680"/>
      <c r="G170" s="680"/>
      <c r="H170" s="680"/>
      <c r="I170" s="680"/>
      <c r="J170" s="680"/>
      <c r="K170" s="680"/>
      <c r="L170" s="680"/>
    </row>
    <row r="171" spans="2:12" ht="15">
      <c r="B171" s="680"/>
      <c r="C171" s="680"/>
      <c r="D171" s="680"/>
      <c r="E171" s="680"/>
      <c r="F171" s="680"/>
      <c r="G171" s="680"/>
      <c r="H171" s="680"/>
      <c r="I171" s="680"/>
      <c r="J171" s="680"/>
      <c r="K171" s="680"/>
      <c r="L171" s="680"/>
    </row>
    <row r="172" spans="2:12" ht="15">
      <c r="B172" s="680"/>
      <c r="C172" s="680"/>
      <c r="D172" s="680"/>
      <c r="E172" s="680"/>
      <c r="F172" s="680"/>
      <c r="G172" s="680"/>
      <c r="H172" s="680"/>
      <c r="I172" s="680"/>
      <c r="J172" s="680"/>
      <c r="K172" s="680"/>
      <c r="L172" s="680"/>
    </row>
    <row r="173" spans="2:12" ht="15">
      <c r="B173" s="680"/>
      <c r="C173" s="680"/>
      <c r="D173" s="680"/>
      <c r="E173" s="680"/>
      <c r="F173" s="680"/>
      <c r="G173" s="680"/>
      <c r="H173" s="680"/>
      <c r="I173" s="680"/>
      <c r="J173" s="680"/>
      <c r="K173" s="680"/>
      <c r="L173" s="680"/>
    </row>
    <row r="177" ht="15">
      <c r="K177" s="4"/>
    </row>
    <row r="178" spans="2:12" ht="15" customHeight="1">
      <c r="B178" s="769" t="s">
        <v>83</v>
      </c>
      <c r="C178" s="770"/>
      <c r="D178" s="770"/>
      <c r="E178" s="770"/>
      <c r="F178" s="770"/>
      <c r="G178" s="770"/>
      <c r="H178" s="770"/>
      <c r="I178" s="770"/>
      <c r="J178" s="770"/>
      <c r="K178" s="770"/>
      <c r="L178" s="771"/>
    </row>
    <row r="179" spans="2:11" ht="15">
      <c r="B179" s="14"/>
      <c r="C179" s="14"/>
      <c r="D179" s="14"/>
      <c r="E179" s="14"/>
      <c r="F179" s="14"/>
      <c r="G179" s="14"/>
      <c r="H179" s="14"/>
      <c r="I179" s="14"/>
      <c r="J179" s="14"/>
      <c r="K179" s="14"/>
    </row>
    <row r="180" spans="2:12" ht="15" customHeight="1">
      <c r="B180" s="803" t="s">
        <v>85</v>
      </c>
      <c r="C180" s="804"/>
      <c r="D180" s="804"/>
      <c r="E180" s="804"/>
      <c r="F180" s="804"/>
      <c r="G180" s="804"/>
      <c r="H180" s="804"/>
      <c r="I180" s="804"/>
      <c r="J180" s="804"/>
      <c r="K180" s="804"/>
      <c r="L180" s="805"/>
    </row>
    <row r="181" spans="2:12" ht="15" customHeight="1">
      <c r="B181" s="806" t="s">
        <v>84</v>
      </c>
      <c r="C181" s="807"/>
      <c r="D181" s="807"/>
      <c r="E181" s="807"/>
      <c r="F181" s="807"/>
      <c r="G181" s="807"/>
      <c r="H181" s="807"/>
      <c r="I181" s="807"/>
      <c r="J181" s="807"/>
      <c r="K181" s="807"/>
      <c r="L181" s="808"/>
    </row>
    <row r="182" spans="2:12" ht="14.25" customHeight="1">
      <c r="B182" s="809"/>
      <c r="C182" s="810"/>
      <c r="D182" s="810"/>
      <c r="E182" s="810"/>
      <c r="F182" s="810"/>
      <c r="G182" s="810"/>
      <c r="H182" s="810"/>
      <c r="I182" s="810"/>
      <c r="J182" s="810"/>
      <c r="K182" s="810"/>
      <c r="L182" s="811"/>
    </row>
    <row r="183" spans="2:12" ht="15" customHeight="1">
      <c r="B183" s="809"/>
      <c r="C183" s="810"/>
      <c r="D183" s="810"/>
      <c r="E183" s="810"/>
      <c r="F183" s="810"/>
      <c r="G183" s="810"/>
      <c r="H183" s="810"/>
      <c r="I183" s="810"/>
      <c r="J183" s="810"/>
      <c r="K183" s="810"/>
      <c r="L183" s="811"/>
    </row>
    <row r="184" spans="2:12" ht="15" customHeight="1">
      <c r="B184" s="809"/>
      <c r="C184" s="810"/>
      <c r="D184" s="810"/>
      <c r="E184" s="810"/>
      <c r="F184" s="810"/>
      <c r="G184" s="810"/>
      <c r="H184" s="810"/>
      <c r="I184" s="810"/>
      <c r="J184" s="810"/>
      <c r="K184" s="810"/>
      <c r="L184" s="811"/>
    </row>
    <row r="185" spans="2:12" ht="30" customHeight="1">
      <c r="B185" s="812"/>
      <c r="C185" s="813"/>
      <c r="D185" s="813"/>
      <c r="E185" s="813"/>
      <c r="F185" s="813"/>
      <c r="G185" s="813"/>
      <c r="H185" s="813"/>
      <c r="I185" s="813"/>
      <c r="J185" s="813"/>
      <c r="K185" s="813"/>
      <c r="L185" s="814"/>
    </row>
    <row r="186" spans="2:11" ht="15">
      <c r="B186" s="7"/>
      <c r="C186" s="7"/>
      <c r="D186" s="7"/>
      <c r="E186" s="7"/>
      <c r="F186" s="7"/>
      <c r="G186" s="7"/>
      <c r="H186" s="7"/>
      <c r="I186" s="7"/>
      <c r="J186" s="7"/>
      <c r="K186" s="7"/>
    </row>
    <row r="187" spans="2:12" ht="15" customHeight="1">
      <c r="B187" s="803" t="s">
        <v>86</v>
      </c>
      <c r="C187" s="804"/>
      <c r="D187" s="804"/>
      <c r="E187" s="804"/>
      <c r="F187" s="804"/>
      <c r="G187" s="804"/>
      <c r="H187" s="804"/>
      <c r="I187" s="804"/>
      <c r="J187" s="804"/>
      <c r="K187" s="804"/>
      <c r="L187" s="805"/>
    </row>
    <row r="188" spans="2:12" ht="15" customHeight="1">
      <c r="B188" s="806" t="s">
        <v>129</v>
      </c>
      <c r="C188" s="807"/>
      <c r="D188" s="807"/>
      <c r="E188" s="807"/>
      <c r="F188" s="807"/>
      <c r="G188" s="807"/>
      <c r="H188" s="807"/>
      <c r="I188" s="807"/>
      <c r="J188" s="807"/>
      <c r="K188" s="807"/>
      <c r="L188" s="808"/>
    </row>
    <row r="189" spans="2:12" ht="14.25" customHeight="1">
      <c r="B189" s="809"/>
      <c r="C189" s="810"/>
      <c r="D189" s="810"/>
      <c r="E189" s="810"/>
      <c r="F189" s="810"/>
      <c r="G189" s="810"/>
      <c r="H189" s="810"/>
      <c r="I189" s="810"/>
      <c r="J189" s="810"/>
      <c r="K189" s="810"/>
      <c r="L189" s="811"/>
    </row>
    <row r="190" spans="2:12" ht="15" customHeight="1">
      <c r="B190" s="809"/>
      <c r="C190" s="810"/>
      <c r="D190" s="810"/>
      <c r="E190" s="810"/>
      <c r="F190" s="810"/>
      <c r="G190" s="810"/>
      <c r="H190" s="810"/>
      <c r="I190" s="810"/>
      <c r="J190" s="810"/>
      <c r="K190" s="810"/>
      <c r="L190" s="811"/>
    </row>
    <row r="191" spans="2:12" ht="15" customHeight="1">
      <c r="B191" s="812"/>
      <c r="C191" s="813"/>
      <c r="D191" s="813"/>
      <c r="E191" s="813"/>
      <c r="F191" s="813"/>
      <c r="G191" s="813"/>
      <c r="H191" s="813"/>
      <c r="I191" s="813"/>
      <c r="J191" s="813"/>
      <c r="K191" s="813"/>
      <c r="L191" s="814"/>
    </row>
    <row r="192" spans="2:11" ht="15">
      <c r="B192" s="7"/>
      <c r="C192" s="45"/>
      <c r="D192" s="45"/>
      <c r="E192" s="45"/>
      <c r="F192" s="45"/>
      <c r="G192" s="45"/>
      <c r="H192" s="45"/>
      <c r="I192" s="45"/>
      <c r="J192" s="45"/>
      <c r="K192" s="45"/>
    </row>
    <row r="193" spans="2:11" ht="15">
      <c r="B193" s="55"/>
      <c r="C193" s="55"/>
      <c r="D193" s="55"/>
      <c r="E193" s="55"/>
      <c r="F193" s="55"/>
      <c r="G193" s="55"/>
      <c r="H193" s="55"/>
      <c r="I193" s="55"/>
      <c r="J193" s="55"/>
      <c r="K193" s="55"/>
    </row>
    <row r="194" spans="2:11" ht="15">
      <c r="B194" s="55"/>
      <c r="C194" s="55"/>
      <c r="D194" s="55"/>
      <c r="E194" s="55"/>
      <c r="F194" s="55"/>
      <c r="G194" s="55"/>
      <c r="H194" s="55"/>
      <c r="I194" s="55"/>
      <c r="J194" s="55"/>
      <c r="K194" s="55"/>
    </row>
    <row r="195" spans="2:12" ht="15.75" customHeight="1">
      <c r="B195" s="55"/>
      <c r="C195" s="709" t="s">
        <v>19</v>
      </c>
      <c r="D195" s="710"/>
      <c r="E195" s="710"/>
      <c r="F195" s="710"/>
      <c r="G195" s="30"/>
      <c r="H195" s="29"/>
      <c r="I195" s="709" t="s">
        <v>89</v>
      </c>
      <c r="J195" s="710"/>
      <c r="K195" s="710"/>
      <c r="L195" s="55"/>
    </row>
    <row r="196" spans="2:12" ht="15">
      <c r="B196" s="55"/>
      <c r="C196" s="765" t="s">
        <v>87</v>
      </c>
      <c r="D196" s="765"/>
      <c r="E196" s="765"/>
      <c r="F196" s="765"/>
      <c r="G196" s="126"/>
      <c r="H196" s="30"/>
      <c r="I196" s="700"/>
      <c r="J196" s="701"/>
      <c r="K196" s="702"/>
      <c r="L196" s="55"/>
    </row>
    <row r="197" spans="2:12" ht="15">
      <c r="B197" s="55"/>
      <c r="C197" s="766"/>
      <c r="D197" s="766"/>
      <c r="E197" s="766"/>
      <c r="F197" s="766"/>
      <c r="G197" s="126"/>
      <c r="H197" s="30"/>
      <c r="I197" s="703"/>
      <c r="J197" s="704"/>
      <c r="K197" s="705"/>
      <c r="L197" s="55"/>
    </row>
    <row r="198" spans="2:12" ht="15">
      <c r="B198" s="55"/>
      <c r="C198" s="55"/>
      <c r="D198" s="55"/>
      <c r="E198" s="55"/>
      <c r="F198" s="55"/>
      <c r="G198" s="55"/>
      <c r="H198" s="30"/>
      <c r="I198" s="703"/>
      <c r="J198" s="704"/>
      <c r="K198" s="705"/>
      <c r="L198" s="55"/>
    </row>
    <row r="199" spans="2:12" ht="15">
      <c r="B199" s="55"/>
      <c r="C199" s="47"/>
      <c r="D199" s="47"/>
      <c r="E199" s="47"/>
      <c r="F199" s="47"/>
      <c r="G199" s="47"/>
      <c r="H199" s="30"/>
      <c r="I199" s="706"/>
      <c r="J199" s="707"/>
      <c r="K199" s="708"/>
      <c r="L199" s="55"/>
    </row>
    <row r="200" spans="2:12" ht="15">
      <c r="B200" s="55"/>
      <c r="C200" s="47"/>
      <c r="D200" s="47"/>
      <c r="E200" s="47"/>
      <c r="F200" s="47"/>
      <c r="G200" s="47"/>
      <c r="H200" s="30"/>
      <c r="I200" s="31" t="s">
        <v>88</v>
      </c>
      <c r="J200" s="698"/>
      <c r="K200" s="699"/>
      <c r="L200" s="55"/>
    </row>
    <row r="201" spans="2:11" ht="15">
      <c r="B201" s="55"/>
      <c r="C201" s="47"/>
      <c r="D201" s="47"/>
      <c r="E201" s="47"/>
      <c r="F201" s="47"/>
      <c r="G201" s="30"/>
      <c r="H201" s="30"/>
      <c r="I201" s="30"/>
      <c r="J201" s="29"/>
      <c r="K201" s="55"/>
    </row>
    <row r="202" spans="2:11" ht="15">
      <c r="B202" s="55"/>
      <c r="G202" s="55"/>
      <c r="H202" s="55"/>
      <c r="I202" s="55"/>
      <c r="J202" s="55"/>
      <c r="K202" s="55"/>
    </row>
    <row r="203" spans="2:11" ht="15">
      <c r="B203" s="47"/>
      <c r="G203" s="47"/>
      <c r="H203" s="47"/>
      <c r="I203" s="47"/>
      <c r="J203" s="47"/>
      <c r="K203" s="47"/>
    </row>
    <row r="204" spans="2:11" ht="15">
      <c r="B204" s="47"/>
      <c r="G204" s="47"/>
      <c r="H204" s="47"/>
      <c r="I204" s="47"/>
      <c r="J204" s="47"/>
      <c r="K204" s="47"/>
    </row>
    <row r="205" spans="2:11" ht="15">
      <c r="B205" s="47"/>
      <c r="G205" s="47"/>
      <c r="H205" s="47"/>
      <c r="I205" s="47"/>
      <c r="J205" s="47"/>
      <c r="K205" s="47"/>
    </row>
    <row r="209" spans="3:6" ht="15">
      <c r="C209" s="56"/>
      <c r="D209" s="56"/>
      <c r="E209" s="56"/>
      <c r="F209" s="56"/>
    </row>
    <row r="210" spans="2:7" ht="15">
      <c r="B210" s="56"/>
      <c r="C210" s="56"/>
      <c r="D210" s="56"/>
      <c r="E210" s="56"/>
      <c r="F210" s="56"/>
      <c r="G210" s="56"/>
    </row>
    <row r="211" spans="2:7" ht="15">
      <c r="B211" s="56"/>
      <c r="C211" s="56"/>
      <c r="D211" s="56"/>
      <c r="E211" s="56"/>
      <c r="F211" s="56"/>
      <c r="G211" s="56"/>
    </row>
    <row r="212" spans="2:7" ht="15">
      <c r="B212" s="56"/>
      <c r="C212" s="56"/>
      <c r="D212" s="56"/>
      <c r="E212" s="56"/>
      <c r="F212" s="56"/>
      <c r="G212" s="56"/>
    </row>
    <row r="213" spans="2:7" ht="15">
      <c r="B213" s="56"/>
      <c r="C213" s="56"/>
      <c r="D213" s="56"/>
      <c r="E213" s="56"/>
      <c r="F213" s="56"/>
      <c r="G213" s="56"/>
    </row>
    <row r="214" spans="2:7" ht="8.25" customHeight="1">
      <c r="B214" s="56"/>
      <c r="C214" s="56"/>
      <c r="D214" s="56"/>
      <c r="E214" s="56"/>
      <c r="F214" s="56"/>
      <c r="G214" s="56"/>
    </row>
    <row r="215" spans="2:7" ht="15" hidden="1">
      <c r="B215" s="56"/>
      <c r="C215" s="56"/>
      <c r="D215" s="56"/>
      <c r="E215" s="56"/>
      <c r="F215" s="56"/>
      <c r="G215" s="56"/>
    </row>
    <row r="216" spans="2:7" ht="15">
      <c r="B216" s="56"/>
      <c r="C216" s="56"/>
      <c r="D216" s="56"/>
      <c r="E216" s="56"/>
      <c r="F216" s="56"/>
      <c r="G216" s="56"/>
    </row>
    <row r="217" spans="2:7" ht="15">
      <c r="B217" s="56"/>
      <c r="C217" s="56"/>
      <c r="D217" s="56"/>
      <c r="E217" s="56"/>
      <c r="F217" s="56"/>
      <c r="G217" s="56"/>
    </row>
  </sheetData>
  <sheetProtection/>
  <mergeCells count="235">
    <mergeCell ref="G13:H13"/>
    <mergeCell ref="J13:K13"/>
    <mergeCell ref="B187:L187"/>
    <mergeCell ref="B188:L191"/>
    <mergeCell ref="B169:L169"/>
    <mergeCell ref="B170:L173"/>
    <mergeCell ref="B178:L178"/>
    <mergeCell ref="B180:L180"/>
    <mergeCell ref="B181:L185"/>
    <mergeCell ref="J99:L99"/>
    <mergeCell ref="B103:L103"/>
    <mergeCell ref="B105:L105"/>
    <mergeCell ref="J93:L93"/>
    <mergeCell ref="J94:L94"/>
    <mergeCell ref="J95:L95"/>
    <mergeCell ref="J96:L96"/>
    <mergeCell ref="J98:L98"/>
    <mergeCell ref="D95:E95"/>
    <mergeCell ref="D97:E97"/>
    <mergeCell ref="B101:I101"/>
    <mergeCell ref="B88:L88"/>
    <mergeCell ref="J90:L90"/>
    <mergeCell ref="J91:L91"/>
    <mergeCell ref="J92:L92"/>
    <mergeCell ref="D92:E92"/>
    <mergeCell ref="B91:C91"/>
    <mergeCell ref="J89:K89"/>
    <mergeCell ref="C78:L78"/>
    <mergeCell ref="D79:L79"/>
    <mergeCell ref="D76:I76"/>
    <mergeCell ref="J97:L97"/>
    <mergeCell ref="J72:L72"/>
    <mergeCell ref="J73:L73"/>
    <mergeCell ref="J74:L74"/>
    <mergeCell ref="D74:I74"/>
    <mergeCell ref="K81:L81"/>
    <mergeCell ref="B86:L86"/>
    <mergeCell ref="J63:L63"/>
    <mergeCell ref="J64:L64"/>
    <mergeCell ref="J65:L65"/>
    <mergeCell ref="J66:L66"/>
    <mergeCell ref="J67:L67"/>
    <mergeCell ref="B71:L71"/>
    <mergeCell ref="D66:I66"/>
    <mergeCell ref="D63:I63"/>
    <mergeCell ref="B59:L59"/>
    <mergeCell ref="B56:L56"/>
    <mergeCell ref="C57:L57"/>
    <mergeCell ref="D58:L58"/>
    <mergeCell ref="C60:L60"/>
    <mergeCell ref="D61:L61"/>
    <mergeCell ref="B58:C58"/>
    <mergeCell ref="J53:L53"/>
    <mergeCell ref="J54:L54"/>
    <mergeCell ref="J55:L55"/>
    <mergeCell ref="D51:I51"/>
    <mergeCell ref="D52:I52"/>
    <mergeCell ref="D54:I54"/>
    <mergeCell ref="D53:I53"/>
    <mergeCell ref="D55:I55"/>
    <mergeCell ref="J52:L52"/>
    <mergeCell ref="J39:K39"/>
    <mergeCell ref="J40:K40"/>
    <mergeCell ref="J41:K41"/>
    <mergeCell ref="B42:C42"/>
    <mergeCell ref="D42:H42"/>
    <mergeCell ref="D40:H40"/>
    <mergeCell ref="D39:H39"/>
    <mergeCell ref="B41:C41"/>
    <mergeCell ref="J22:L22"/>
    <mergeCell ref="J26:L26"/>
    <mergeCell ref="C27:L27"/>
    <mergeCell ref="D46:L46"/>
    <mergeCell ref="J42:K42"/>
    <mergeCell ref="J43:K43"/>
    <mergeCell ref="J45:K45"/>
    <mergeCell ref="B36:C36"/>
    <mergeCell ref="D36:H36"/>
    <mergeCell ref="B31:L31"/>
    <mergeCell ref="F11:L11"/>
    <mergeCell ref="D91:E91"/>
    <mergeCell ref="F15:L15"/>
    <mergeCell ref="B16:L16"/>
    <mergeCell ref="B17:L17"/>
    <mergeCell ref="K18:L18"/>
    <mergeCell ref="K19:L19"/>
    <mergeCell ref="K21:L21"/>
    <mergeCell ref="K23:L23"/>
    <mergeCell ref="J20:L20"/>
    <mergeCell ref="B2:L3"/>
    <mergeCell ref="B5:L5"/>
    <mergeCell ref="F6:L6"/>
    <mergeCell ref="F7:L7"/>
    <mergeCell ref="F8:L8"/>
    <mergeCell ref="F9:L9"/>
    <mergeCell ref="J116:L116"/>
    <mergeCell ref="B110:L110"/>
    <mergeCell ref="B90:C90"/>
    <mergeCell ref="D113:E113"/>
    <mergeCell ref="B111:C111"/>
    <mergeCell ref="B116:C116"/>
    <mergeCell ref="B107:C107"/>
    <mergeCell ref="B99:C99"/>
    <mergeCell ref="J100:L100"/>
    <mergeCell ref="J101:L101"/>
    <mergeCell ref="B115:L115"/>
    <mergeCell ref="J107:L107"/>
    <mergeCell ref="D72:I72"/>
    <mergeCell ref="J108:L108"/>
    <mergeCell ref="J112:L112"/>
    <mergeCell ref="J113:L113"/>
    <mergeCell ref="D75:I75"/>
    <mergeCell ref="D96:E96"/>
    <mergeCell ref="J106:L106"/>
    <mergeCell ref="J111:L111"/>
    <mergeCell ref="C196:F196"/>
    <mergeCell ref="C197:F197"/>
    <mergeCell ref="C195:F195"/>
    <mergeCell ref="B79:C79"/>
    <mergeCell ref="B96:C96"/>
    <mergeCell ref="D89:E89"/>
    <mergeCell ref="B123:L123"/>
    <mergeCell ref="B126:L126"/>
    <mergeCell ref="B128:L128"/>
    <mergeCell ref="D112:E112"/>
    <mergeCell ref="J117:L117"/>
    <mergeCell ref="J118:L118"/>
    <mergeCell ref="B121:L121"/>
    <mergeCell ref="B122:L122"/>
    <mergeCell ref="B89:C89"/>
    <mergeCell ref="B92:C92"/>
    <mergeCell ref="D93:E93"/>
    <mergeCell ref="D94:E94"/>
    <mergeCell ref="D98:E98"/>
    <mergeCell ref="B112:C112"/>
    <mergeCell ref="B37:C37"/>
    <mergeCell ref="J36:K36"/>
    <mergeCell ref="J38:K38"/>
    <mergeCell ref="D44:H44"/>
    <mergeCell ref="D41:H41"/>
    <mergeCell ref="D43:H43"/>
    <mergeCell ref="B44:C44"/>
    <mergeCell ref="J44:K44"/>
    <mergeCell ref="B39:C39"/>
    <mergeCell ref="B38:C38"/>
    <mergeCell ref="D45:H45"/>
    <mergeCell ref="B81:D81"/>
    <mergeCell ref="B40:C40"/>
    <mergeCell ref="B43:C43"/>
    <mergeCell ref="B61:C61"/>
    <mergeCell ref="B70:C70"/>
    <mergeCell ref="D64:I64"/>
    <mergeCell ref="B68:L68"/>
    <mergeCell ref="B45:C45"/>
    <mergeCell ref="C48:L48"/>
    <mergeCell ref="D73:I73"/>
    <mergeCell ref="B95:C95"/>
    <mergeCell ref="B94:C94"/>
    <mergeCell ref="D90:E90"/>
    <mergeCell ref="C69:L69"/>
    <mergeCell ref="B84:K84"/>
    <mergeCell ref="B83:K83"/>
    <mergeCell ref="J75:L75"/>
    <mergeCell ref="J76:L76"/>
    <mergeCell ref="B77:L77"/>
    <mergeCell ref="B62:L62"/>
    <mergeCell ref="B49:C49"/>
    <mergeCell ref="B46:C46"/>
    <mergeCell ref="D70:L70"/>
    <mergeCell ref="B98:C98"/>
    <mergeCell ref="B100:I100"/>
    <mergeCell ref="B47:L47"/>
    <mergeCell ref="D49:L49"/>
    <mergeCell ref="B50:L50"/>
    <mergeCell ref="J51:L51"/>
    <mergeCell ref="B118:C118"/>
    <mergeCell ref="B129:L133"/>
    <mergeCell ref="B14:E14"/>
    <mergeCell ref="D67:I67"/>
    <mergeCell ref="D106:E106"/>
    <mergeCell ref="D99:E99"/>
    <mergeCell ref="B97:C97"/>
    <mergeCell ref="D118:E118"/>
    <mergeCell ref="J37:K37"/>
    <mergeCell ref="D37:H37"/>
    <mergeCell ref="B106:C106"/>
    <mergeCell ref="H81:J81"/>
    <mergeCell ref="B113:C113"/>
    <mergeCell ref="D117:E117"/>
    <mergeCell ref="B117:C117"/>
    <mergeCell ref="D111:E111"/>
    <mergeCell ref="D116:E116"/>
    <mergeCell ref="B108:C108"/>
    <mergeCell ref="D107:E107"/>
    <mergeCell ref="D108:E108"/>
    <mergeCell ref="B11:E11"/>
    <mergeCell ref="B12:E12"/>
    <mergeCell ref="B7:E7"/>
    <mergeCell ref="B6:E6"/>
    <mergeCell ref="B19:J19"/>
    <mergeCell ref="B20:I20"/>
    <mergeCell ref="B18:J18"/>
    <mergeCell ref="F12:L12"/>
    <mergeCell ref="F14:L14"/>
    <mergeCell ref="F10:L10"/>
    <mergeCell ref="J200:K200"/>
    <mergeCell ref="I196:K199"/>
    <mergeCell ref="I195:K195"/>
    <mergeCell ref="B23:J23"/>
    <mergeCell ref="B29:K29"/>
    <mergeCell ref="B150:L154"/>
    <mergeCell ref="B156:L156"/>
    <mergeCell ref="B143:L147"/>
    <mergeCell ref="E81:F81"/>
    <mergeCell ref="B93:C93"/>
    <mergeCell ref="D38:H38"/>
    <mergeCell ref="B149:L149"/>
    <mergeCell ref="B13:E13"/>
    <mergeCell ref="B15:E15"/>
    <mergeCell ref="B21:J21"/>
    <mergeCell ref="B22:I22"/>
    <mergeCell ref="B30:K30"/>
    <mergeCell ref="B135:L135"/>
    <mergeCell ref="B136:L140"/>
    <mergeCell ref="B142:L142"/>
    <mergeCell ref="B157:L161"/>
    <mergeCell ref="B163:L163"/>
    <mergeCell ref="B164:L167"/>
    <mergeCell ref="B8:E8"/>
    <mergeCell ref="B9:E9"/>
    <mergeCell ref="B10:E10"/>
    <mergeCell ref="C26:I26"/>
    <mergeCell ref="D65:I65"/>
    <mergeCell ref="B34:L34"/>
    <mergeCell ref="B35:L35"/>
  </mergeCells>
  <printOptions horizontalCentered="1"/>
  <pageMargins left="0.7086614173228347" right="0.5118110236220472" top="0.7480314960629921" bottom="0.7480314960629921" header="0.31496062992125984" footer="0.31496062992125984"/>
  <pageSetup horizontalDpi="600" verticalDpi="600" orientation="portrait" paperSize="9" scale="52" r:id="rId1"/>
  <rowBreaks count="757" manualBreakCount="757">
    <brk id="46" max="255" man="1"/>
    <brk id="85" max="255" man="1"/>
    <brk id="123" max="255" man="1"/>
    <brk id="246" max="255" man="1"/>
    <brk id="249" max="255" man="1"/>
    <brk id="336" max="255" man="1"/>
    <brk id="341" max="255" man="1"/>
    <brk id="428" max="255" man="1"/>
    <brk id="433" max="255" man="1"/>
    <brk id="520" max="255" man="1"/>
    <brk id="525" max="255" man="1"/>
    <brk id="612" max="255" man="1"/>
    <brk id="699" max="255" man="1"/>
    <brk id="786" max="255" man="1"/>
    <brk id="873" max="255" man="1"/>
    <brk id="960" max="255" man="1"/>
    <brk id="1047" max="255" man="1"/>
    <brk id="1134" max="255" man="1"/>
    <brk id="1221" max="255" man="1"/>
    <brk id="1308" max="255" man="1"/>
    <brk id="1395" max="255" man="1"/>
    <brk id="1482" max="255" man="1"/>
    <brk id="1569" max="255" man="1"/>
    <brk id="1656" max="255" man="1"/>
    <brk id="1743" max="255" man="1"/>
    <brk id="1830" max="255" man="1"/>
    <brk id="1917" max="255" man="1"/>
    <brk id="2004" max="255" man="1"/>
    <brk id="2091" max="255" man="1"/>
    <brk id="2178" max="255" man="1"/>
    <brk id="2265" max="255" man="1"/>
    <brk id="2352" max="255" man="1"/>
    <brk id="2439" max="255" man="1"/>
    <brk id="2526" max="255" man="1"/>
    <brk id="2613" max="255" man="1"/>
    <brk id="2700" max="255" man="1"/>
    <brk id="2787" max="255" man="1"/>
    <brk id="2874" max="255" man="1"/>
    <brk id="2961" max="255" man="1"/>
    <brk id="3048" max="255" man="1"/>
    <brk id="3135" max="255" man="1"/>
    <brk id="3222" max="255" man="1"/>
    <brk id="3309" max="255" man="1"/>
    <brk id="3396" max="255" man="1"/>
    <brk id="3483" max="255" man="1"/>
    <brk id="3570" max="255" man="1"/>
    <brk id="3657" max="255" man="1"/>
    <brk id="3744" max="255" man="1"/>
    <brk id="3831" max="255" man="1"/>
    <brk id="3918" max="255" man="1"/>
    <brk id="4005" max="255" man="1"/>
    <brk id="4092" max="255" man="1"/>
    <brk id="4179" max="255" man="1"/>
    <brk id="4266" max="255" man="1"/>
    <brk id="4353" max="255" man="1"/>
    <brk id="4440" max="255" man="1"/>
    <brk id="4527" max="255" man="1"/>
    <brk id="4614" max="255" man="1"/>
    <brk id="4701" max="255" man="1"/>
    <brk id="4788" max="255" man="1"/>
    <brk id="4875" max="255" man="1"/>
    <brk id="4962" max="255" man="1"/>
    <brk id="5049" max="255" man="1"/>
    <brk id="5136" max="255" man="1"/>
    <brk id="5223" max="255" man="1"/>
    <brk id="5310" max="255" man="1"/>
    <brk id="5397" max="255" man="1"/>
    <brk id="5484" max="255" man="1"/>
    <brk id="5571" max="255" man="1"/>
    <brk id="5658" max="255" man="1"/>
    <brk id="5745" max="255" man="1"/>
    <brk id="5832" max="255" man="1"/>
    <brk id="5919" max="255" man="1"/>
    <brk id="6006" max="255" man="1"/>
    <brk id="6093" max="255" man="1"/>
    <brk id="6180" max="255" man="1"/>
    <brk id="6267" max="255" man="1"/>
    <brk id="6354" max="255" man="1"/>
    <brk id="6441" max="255" man="1"/>
    <brk id="6528" max="255" man="1"/>
    <brk id="6615" max="255" man="1"/>
    <brk id="6702" max="255" man="1"/>
    <brk id="6789" max="255" man="1"/>
    <brk id="6876" max="255" man="1"/>
    <brk id="6963" max="255" man="1"/>
    <brk id="7050" max="255" man="1"/>
    <brk id="7137" max="255" man="1"/>
    <brk id="7224" max="255" man="1"/>
    <brk id="7311" max="255" man="1"/>
    <brk id="7398" max="255" man="1"/>
    <brk id="7485" max="255" man="1"/>
    <brk id="7572" max="255" man="1"/>
    <brk id="7659" max="255" man="1"/>
    <brk id="7746" max="255" man="1"/>
    <brk id="7833" max="255" man="1"/>
    <brk id="7920" max="255" man="1"/>
    <brk id="8007" max="255" man="1"/>
    <brk id="8094" max="255" man="1"/>
    <brk id="8181" max="255" man="1"/>
    <brk id="8268" max="255" man="1"/>
    <brk id="8355" max="255" man="1"/>
    <brk id="8442" max="255" man="1"/>
    <brk id="8529" max="255" man="1"/>
    <brk id="8616" max="255" man="1"/>
    <brk id="8703" max="255" man="1"/>
    <brk id="8790" max="255" man="1"/>
    <brk id="8877" max="255" man="1"/>
    <brk id="8964" max="255" man="1"/>
    <brk id="9051" max="255" man="1"/>
    <brk id="9138" max="255" man="1"/>
    <brk id="9225" max="255" man="1"/>
    <brk id="9312" max="255" man="1"/>
    <brk id="9399" max="255" man="1"/>
    <brk id="9486" max="255" man="1"/>
    <brk id="9573" max="255" man="1"/>
    <brk id="9660" max="255" man="1"/>
    <brk id="9747" max="255" man="1"/>
    <brk id="9834" max="255" man="1"/>
    <brk id="9921" max="255" man="1"/>
    <brk id="10008" max="255" man="1"/>
    <brk id="10095" max="255" man="1"/>
    <brk id="10182" max="255" man="1"/>
    <brk id="10269" max="255" man="1"/>
    <brk id="10356" max="255" man="1"/>
    <brk id="10443" max="255" man="1"/>
    <brk id="10530" max="255" man="1"/>
    <brk id="10617" max="255" man="1"/>
    <brk id="10704" max="255" man="1"/>
    <brk id="10791" max="255" man="1"/>
    <brk id="10878" max="255" man="1"/>
    <brk id="10965" max="255" man="1"/>
    <brk id="11052" max="255" man="1"/>
    <brk id="11139" max="255" man="1"/>
    <brk id="11226" max="255" man="1"/>
    <brk id="11313" max="255" man="1"/>
    <brk id="11400" max="255" man="1"/>
    <brk id="11487" max="255" man="1"/>
    <brk id="11574" max="255" man="1"/>
    <brk id="11661" max="255" man="1"/>
    <brk id="11748" max="255" man="1"/>
    <brk id="11835" max="255" man="1"/>
    <brk id="11922" max="255" man="1"/>
    <brk id="12009" max="255" man="1"/>
    <brk id="12096" max="255" man="1"/>
    <brk id="12183" max="255" man="1"/>
    <brk id="12270" max="255" man="1"/>
    <brk id="12357" max="255" man="1"/>
    <brk id="12444" max="255" man="1"/>
    <brk id="12531" max="255" man="1"/>
    <brk id="12618" max="255" man="1"/>
    <brk id="12705" max="255" man="1"/>
    <brk id="12792" max="255" man="1"/>
    <brk id="12879" max="255" man="1"/>
    <brk id="12966" max="255" man="1"/>
    <brk id="13053" max="255" man="1"/>
    <brk id="13140" max="255" man="1"/>
    <brk id="13227" max="255" man="1"/>
    <brk id="13314" max="255" man="1"/>
    <brk id="13401" max="255" man="1"/>
    <brk id="13488" max="255" man="1"/>
    <brk id="13575" max="255" man="1"/>
    <brk id="13662" max="255" man="1"/>
    <brk id="13749" max="255" man="1"/>
    <brk id="13836" max="255" man="1"/>
    <brk id="13923" max="255" man="1"/>
    <brk id="14010" max="255" man="1"/>
    <brk id="14097" max="255" man="1"/>
    <brk id="14184" max="255" man="1"/>
    <brk id="14271" max="255" man="1"/>
    <brk id="14358" max="255" man="1"/>
    <brk id="14445" max="255" man="1"/>
    <brk id="14532" max="255" man="1"/>
    <brk id="14619" max="255" man="1"/>
    <brk id="14706" max="255" man="1"/>
    <brk id="14793" max="255" man="1"/>
    <brk id="14880" max="255" man="1"/>
    <brk id="14967" max="255" man="1"/>
    <brk id="15054" max="255" man="1"/>
    <brk id="15141" max="255" man="1"/>
    <brk id="15228" max="255" man="1"/>
    <brk id="15315" max="255" man="1"/>
    <brk id="15402" max="255" man="1"/>
    <brk id="15489" max="255" man="1"/>
    <brk id="15576" max="255" man="1"/>
    <brk id="15663" max="255" man="1"/>
    <brk id="15750" max="255" man="1"/>
    <brk id="15837" max="255" man="1"/>
    <brk id="15924" max="255" man="1"/>
    <brk id="16011" max="255" man="1"/>
    <brk id="16098" max="255" man="1"/>
    <brk id="16185" max="255" man="1"/>
    <brk id="16272" max="255" man="1"/>
    <brk id="16359" max="255" man="1"/>
    <brk id="16446" max="255" man="1"/>
    <brk id="16533" max="255" man="1"/>
    <brk id="16620" max="255" man="1"/>
    <brk id="16707" max="255" man="1"/>
    <brk id="16794" max="255" man="1"/>
    <brk id="16881" max="255" man="1"/>
    <brk id="16968" max="255" man="1"/>
    <brk id="17055" max="255" man="1"/>
    <brk id="17142" max="255" man="1"/>
    <brk id="17229" max="255" man="1"/>
    <brk id="17316" max="255" man="1"/>
    <brk id="17403" max="255" man="1"/>
    <brk id="17490" max="255" man="1"/>
    <brk id="17577" max="255" man="1"/>
    <brk id="17664" max="255" man="1"/>
    <brk id="17751" max="255" man="1"/>
    <brk id="17838" max="255" man="1"/>
    <brk id="17925" max="255" man="1"/>
    <brk id="18012" max="255" man="1"/>
    <brk id="18099" max="255" man="1"/>
    <brk id="18186" max="255" man="1"/>
    <brk id="18273" max="255" man="1"/>
    <brk id="18360" max="255" man="1"/>
    <brk id="18447" max="255" man="1"/>
    <brk id="18534" max="255" man="1"/>
    <brk id="18621" max="255" man="1"/>
    <brk id="18708" max="255" man="1"/>
    <brk id="18795" max="255" man="1"/>
    <brk id="18882" max="255" man="1"/>
    <brk id="18969" max="255" man="1"/>
    <brk id="19056" max="255" man="1"/>
    <brk id="19143" max="255" man="1"/>
    <brk id="19230" max="255" man="1"/>
    <brk id="19317" max="255" man="1"/>
    <brk id="19404" max="255" man="1"/>
    <brk id="19491" max="255" man="1"/>
    <brk id="19578" max="255" man="1"/>
    <brk id="19665" max="255" man="1"/>
    <brk id="19752" max="255" man="1"/>
    <brk id="19839" max="255" man="1"/>
    <brk id="19926" max="255" man="1"/>
    <brk id="20013" max="255" man="1"/>
    <brk id="20100" max="255" man="1"/>
    <brk id="20187" max="255" man="1"/>
    <brk id="20274" max="255" man="1"/>
    <brk id="20361" max="255" man="1"/>
    <brk id="20448" max="255" man="1"/>
    <brk id="20535" max="255" man="1"/>
    <brk id="20622" max="255" man="1"/>
    <brk id="20709" max="255" man="1"/>
    <brk id="20796" max="255" man="1"/>
    <brk id="20883" max="255" man="1"/>
    <brk id="20970" max="255" man="1"/>
    <brk id="21057" max="255" man="1"/>
    <brk id="21144" max="255" man="1"/>
    <brk id="21231" max="255" man="1"/>
    <brk id="21318" max="255" man="1"/>
    <brk id="21405" max="255" man="1"/>
    <brk id="21492" max="255" man="1"/>
    <brk id="21579" max="255" man="1"/>
    <brk id="21666" max="255" man="1"/>
    <brk id="21753" max="255" man="1"/>
    <brk id="21840" max="255" man="1"/>
    <brk id="21927" max="255" man="1"/>
    <brk id="22014" max="255" man="1"/>
    <brk id="22101" max="255" man="1"/>
    <brk id="22188" max="255" man="1"/>
    <brk id="22275" max="255" man="1"/>
    <brk id="22362" max="255" man="1"/>
    <brk id="22449" max="255" man="1"/>
    <brk id="22536" max="255" man="1"/>
    <brk id="22623" max="255" man="1"/>
    <brk id="22710" max="255" man="1"/>
    <brk id="22797" max="255" man="1"/>
    <brk id="22884" max="255" man="1"/>
    <brk id="22971" max="255" man="1"/>
    <brk id="23058" max="255" man="1"/>
    <brk id="23145" max="255" man="1"/>
    <brk id="23232" max="255" man="1"/>
    <brk id="23319" max="255" man="1"/>
    <brk id="23406" max="255" man="1"/>
    <brk id="23493" max="255" man="1"/>
    <brk id="23580" max="255" man="1"/>
    <brk id="23667" max="255" man="1"/>
    <brk id="23754" max="255" man="1"/>
    <brk id="23841" max="255" man="1"/>
    <brk id="23928" max="255" man="1"/>
    <brk id="24015" max="255" man="1"/>
    <brk id="24102" max="255" man="1"/>
    <brk id="24189" max="255" man="1"/>
    <brk id="24276" max="255" man="1"/>
    <brk id="24363" max="255" man="1"/>
    <brk id="24450" max="255" man="1"/>
    <brk id="24537" max="255" man="1"/>
    <brk id="24624" max="255" man="1"/>
    <brk id="24711" max="255" man="1"/>
    <brk id="24798" max="255" man="1"/>
    <brk id="24885" max="255" man="1"/>
    <brk id="24972" max="255" man="1"/>
    <brk id="25059" max="255" man="1"/>
    <brk id="25146" max="255" man="1"/>
    <brk id="25233" max="255" man="1"/>
    <brk id="25320" max="255" man="1"/>
    <brk id="25407" max="255" man="1"/>
    <brk id="25494" max="255" man="1"/>
    <brk id="25581" max="255" man="1"/>
    <brk id="25668" max="255" man="1"/>
    <brk id="25755" max="255" man="1"/>
    <brk id="25842" max="255" man="1"/>
    <brk id="25929" max="255" man="1"/>
    <brk id="26016" max="255" man="1"/>
    <brk id="26103" max="255" man="1"/>
    <brk id="26190" max="255" man="1"/>
    <brk id="26277" max="255" man="1"/>
    <brk id="26364" max="255" man="1"/>
    <brk id="26451" max="255" man="1"/>
    <brk id="26538" max="255" man="1"/>
    <brk id="26625" max="255" man="1"/>
    <brk id="26712" max="255" man="1"/>
    <brk id="26799" max="255" man="1"/>
    <brk id="26886" max="255" man="1"/>
    <brk id="26973" max="255" man="1"/>
    <brk id="27060" max="255" man="1"/>
    <brk id="27147" max="255" man="1"/>
    <brk id="27234" max="255" man="1"/>
    <brk id="27321" max="255" man="1"/>
    <brk id="27408" max="255" man="1"/>
    <brk id="27495" max="255" man="1"/>
    <brk id="27582" max="255" man="1"/>
    <brk id="27669" max="255" man="1"/>
    <brk id="27756" max="255" man="1"/>
    <brk id="27843" max="255" man="1"/>
    <brk id="27930" max="255" man="1"/>
    <brk id="28017" max="255" man="1"/>
    <brk id="28104" max="255" man="1"/>
    <brk id="28191" max="255" man="1"/>
    <brk id="28278" max="255" man="1"/>
    <brk id="28365" max="255" man="1"/>
    <brk id="28452" max="255" man="1"/>
    <brk id="28539" max="255" man="1"/>
    <brk id="28626" max="255" man="1"/>
    <brk id="28713" max="255" man="1"/>
    <brk id="28800" max="255" man="1"/>
    <brk id="28887" max="255" man="1"/>
    <brk id="28974" max="255" man="1"/>
    <brk id="29061" max="255" man="1"/>
    <brk id="29148" max="255" man="1"/>
    <brk id="29235" max="255" man="1"/>
    <brk id="29322" max="255" man="1"/>
    <brk id="29409" max="255" man="1"/>
    <brk id="29496" max="255" man="1"/>
    <brk id="29583" max="255" man="1"/>
    <brk id="29670" max="255" man="1"/>
    <brk id="29757" max="255" man="1"/>
    <brk id="29844" max="255" man="1"/>
    <brk id="29931" max="255" man="1"/>
    <brk id="30018" max="255" man="1"/>
    <brk id="30105" max="255" man="1"/>
    <brk id="30192" max="255" man="1"/>
    <brk id="30279" max="255" man="1"/>
    <brk id="30366" max="255" man="1"/>
    <brk id="30453" max="255" man="1"/>
    <brk id="30540" max="255" man="1"/>
    <brk id="30627" max="255" man="1"/>
    <brk id="30714" max="255" man="1"/>
    <brk id="30801" max="255" man="1"/>
    <brk id="30888" max="255" man="1"/>
    <brk id="30975" max="255" man="1"/>
    <brk id="31062" max="255" man="1"/>
    <brk id="31149" max="255" man="1"/>
    <brk id="31236" max="255" man="1"/>
    <brk id="31323" max="255" man="1"/>
    <brk id="31410" max="255" man="1"/>
    <brk id="31497" max="255" man="1"/>
    <brk id="31584" max="255" man="1"/>
    <brk id="31671" max="255" man="1"/>
    <brk id="31758" max="255" man="1"/>
    <brk id="31845" max="255" man="1"/>
    <brk id="31932" max="255" man="1"/>
    <brk id="32019" max="255" man="1"/>
    <brk id="32106" max="255" man="1"/>
    <brk id="32193" max="255" man="1"/>
    <brk id="32280" max="255" man="1"/>
    <brk id="32367" max="255" man="1"/>
    <brk id="32454" max="255" man="1"/>
    <brk id="32541" max="255" man="1"/>
    <brk id="32628" max="255" man="1"/>
    <brk id="32715" max="255" man="1"/>
    <brk id="32802" max="255" man="1"/>
    <brk id="32889" max="255" man="1"/>
    <brk id="32976" max="255" man="1"/>
    <brk id="33063" max="255" man="1"/>
    <brk id="33150" max="255" man="1"/>
    <brk id="33237" max="255" man="1"/>
    <brk id="33324" max="255" man="1"/>
    <brk id="33411" max="255" man="1"/>
    <brk id="33498" max="255" man="1"/>
    <brk id="33585" max="255" man="1"/>
    <brk id="33672" max="255" man="1"/>
    <brk id="33759" max="255" man="1"/>
    <brk id="33846" max="255" man="1"/>
    <brk id="33933" max="255" man="1"/>
    <brk id="34020" max="255" man="1"/>
    <brk id="34107" max="255" man="1"/>
    <brk id="34194" max="255" man="1"/>
    <brk id="34281" max="255" man="1"/>
    <brk id="34368" max="255" man="1"/>
    <brk id="34455" max="255" man="1"/>
    <brk id="34542" max="255" man="1"/>
    <brk id="34629" max="255" man="1"/>
    <brk id="34716" max="255" man="1"/>
    <brk id="34803" max="255" man="1"/>
    <brk id="34890" max="255" man="1"/>
    <brk id="34977" max="255" man="1"/>
    <brk id="35064" max="255" man="1"/>
    <brk id="35151" max="255" man="1"/>
    <brk id="35238" max="255" man="1"/>
    <brk id="35325" max="255" man="1"/>
    <brk id="35412" max="255" man="1"/>
    <brk id="35499" max="255" man="1"/>
    <brk id="35586" max="255" man="1"/>
    <brk id="35673" max="255" man="1"/>
    <brk id="35760" max="255" man="1"/>
    <brk id="35847" max="255" man="1"/>
    <brk id="35934" max="255" man="1"/>
    <brk id="36021" max="255" man="1"/>
    <brk id="36108" max="255" man="1"/>
    <brk id="36195" max="255" man="1"/>
    <brk id="36282" max="255" man="1"/>
    <brk id="36369" max="255" man="1"/>
    <brk id="36456" max="255" man="1"/>
    <brk id="36543" max="255" man="1"/>
    <brk id="36630" max="255" man="1"/>
    <brk id="36717" max="255" man="1"/>
    <brk id="36804" max="255" man="1"/>
    <brk id="36891" max="255" man="1"/>
    <brk id="36978" max="255" man="1"/>
    <brk id="37065" max="255" man="1"/>
    <brk id="37152" max="255" man="1"/>
    <brk id="37239" max="255" man="1"/>
    <brk id="37326" max="255" man="1"/>
    <brk id="37413" max="255" man="1"/>
    <brk id="37500" max="255" man="1"/>
    <brk id="37587" max="255" man="1"/>
    <brk id="37674" max="255" man="1"/>
    <brk id="37761" max="255" man="1"/>
    <brk id="37848" max="255" man="1"/>
    <brk id="37935" max="255" man="1"/>
    <brk id="38022" max="255" man="1"/>
    <brk id="38109" max="255" man="1"/>
    <brk id="38196" max="255" man="1"/>
    <brk id="38283" max="255" man="1"/>
    <brk id="38370" max="255" man="1"/>
    <brk id="38457" max="255" man="1"/>
    <brk id="38544" max="255" man="1"/>
    <brk id="38631" max="255" man="1"/>
    <brk id="38718" max="255" man="1"/>
    <brk id="38805" max="255" man="1"/>
    <brk id="38892" max="255" man="1"/>
    <brk id="38979" max="255" man="1"/>
    <brk id="39066" max="255" man="1"/>
    <brk id="39153" max="255" man="1"/>
    <brk id="39240" max="255" man="1"/>
    <brk id="39327" max="255" man="1"/>
    <brk id="39414" max="255" man="1"/>
    <brk id="39501" max="255" man="1"/>
    <brk id="39588" max="255" man="1"/>
    <brk id="39675" max="255" man="1"/>
    <brk id="39762" max="255" man="1"/>
    <brk id="39849" max="255" man="1"/>
    <brk id="39936" max="255" man="1"/>
    <brk id="40023" max="255" man="1"/>
    <brk id="40110" max="255" man="1"/>
    <brk id="40197" max="255" man="1"/>
    <brk id="40284" max="255" man="1"/>
    <brk id="40371" max="255" man="1"/>
    <brk id="40458" max="255" man="1"/>
    <brk id="40545" max="255" man="1"/>
    <brk id="40632" max="255" man="1"/>
    <brk id="40719" max="255" man="1"/>
    <brk id="40806" max="255" man="1"/>
    <brk id="40893" max="255" man="1"/>
    <brk id="40980" max="255" man="1"/>
    <brk id="41067" max="255" man="1"/>
    <brk id="41154" max="255" man="1"/>
    <brk id="41241" max="255" man="1"/>
    <brk id="41328" max="255" man="1"/>
    <brk id="41415" max="255" man="1"/>
    <brk id="41502" max="255" man="1"/>
    <brk id="41589" max="255" man="1"/>
    <brk id="41676" max="255" man="1"/>
    <brk id="41763" max="255" man="1"/>
    <brk id="41850" max="255" man="1"/>
    <brk id="41937" max="255" man="1"/>
    <brk id="42024" max="255" man="1"/>
    <brk id="42111" max="255" man="1"/>
    <brk id="42198" max="255" man="1"/>
    <brk id="42285" max="255" man="1"/>
    <brk id="42372" max="255" man="1"/>
    <brk id="42459" max="255" man="1"/>
    <brk id="42546" max="255" man="1"/>
    <brk id="42633" max="255" man="1"/>
    <brk id="42720" max="255" man="1"/>
    <brk id="42807" max="255" man="1"/>
    <brk id="42894" max="255" man="1"/>
    <brk id="42981" max="255" man="1"/>
    <brk id="43068" max="255" man="1"/>
    <brk id="43155" max="255" man="1"/>
    <brk id="43242" max="255" man="1"/>
    <brk id="43329" max="255" man="1"/>
    <brk id="43416" max="255" man="1"/>
    <brk id="43503" max="255" man="1"/>
    <brk id="43590" max="255" man="1"/>
    <brk id="43677" max="255" man="1"/>
    <brk id="43764" max="255" man="1"/>
    <brk id="43851" max="255" man="1"/>
    <brk id="43938" max="255" man="1"/>
    <brk id="44025" max="255" man="1"/>
    <brk id="44112" max="255" man="1"/>
    <brk id="44199" max="255" man="1"/>
    <brk id="44286" max="255" man="1"/>
    <brk id="44373" max="255" man="1"/>
    <brk id="44460" max="255" man="1"/>
    <brk id="44547" max="255" man="1"/>
    <brk id="44634" max="255" man="1"/>
    <brk id="44721" max="255" man="1"/>
    <brk id="44808" max="255" man="1"/>
    <brk id="44895" max="255" man="1"/>
    <brk id="44982" max="255" man="1"/>
    <brk id="45069" max="255" man="1"/>
    <brk id="45156" max="255" man="1"/>
    <brk id="45243" max="255" man="1"/>
    <brk id="45330" max="255" man="1"/>
    <brk id="45417" max="255" man="1"/>
    <brk id="45504" max="255" man="1"/>
    <brk id="45591" max="255" man="1"/>
    <brk id="45678" max="255" man="1"/>
    <brk id="45765" max="255" man="1"/>
    <brk id="45852" max="255" man="1"/>
    <brk id="45939" max="255" man="1"/>
    <brk id="46026" max="255" man="1"/>
    <brk id="46113" max="255" man="1"/>
    <brk id="46200" max="255" man="1"/>
    <brk id="46287" max="255" man="1"/>
    <brk id="46374" max="255" man="1"/>
    <brk id="46461" max="255" man="1"/>
    <brk id="46548" max="255" man="1"/>
    <brk id="46635" max="255" man="1"/>
    <brk id="46722" max="255" man="1"/>
    <brk id="46809" max="255" man="1"/>
    <brk id="46896" max="255" man="1"/>
    <brk id="46983" max="255" man="1"/>
    <brk id="47070" max="255" man="1"/>
    <brk id="47157" max="255" man="1"/>
    <brk id="47244" max="255" man="1"/>
    <brk id="47331" max="255" man="1"/>
    <brk id="47418" max="255" man="1"/>
    <brk id="47505" max="255" man="1"/>
    <brk id="47592" max="255" man="1"/>
    <brk id="47679" max="255" man="1"/>
    <brk id="47766" max="255" man="1"/>
    <brk id="47853" max="255" man="1"/>
    <brk id="47940" max="255" man="1"/>
    <brk id="48027" max="255" man="1"/>
    <brk id="48114" max="255" man="1"/>
    <brk id="48201" max="255" man="1"/>
    <brk id="48288" max="255" man="1"/>
    <brk id="48375" max="255" man="1"/>
    <brk id="48462" max="255" man="1"/>
    <brk id="48549" max="255" man="1"/>
    <brk id="48636" max="255" man="1"/>
    <brk id="48723" max="255" man="1"/>
    <brk id="48810" max="255" man="1"/>
    <brk id="48897" max="255" man="1"/>
    <brk id="48984" max="255" man="1"/>
    <brk id="49071" max="255" man="1"/>
    <brk id="49158" max="255" man="1"/>
    <brk id="49245" max="255" man="1"/>
    <brk id="49332" max="255" man="1"/>
    <brk id="49419" max="255" man="1"/>
    <brk id="49506" max="255" man="1"/>
    <brk id="49593" max="255" man="1"/>
    <brk id="49680" max="255" man="1"/>
    <brk id="49767" max="255" man="1"/>
    <brk id="49854" max="255" man="1"/>
    <brk id="49941" max="255" man="1"/>
    <brk id="50028" max="255" man="1"/>
    <brk id="50115" max="255" man="1"/>
    <brk id="50202" max="255" man="1"/>
    <brk id="50289" max="255" man="1"/>
    <brk id="50376" max="255" man="1"/>
    <brk id="50463" max="255" man="1"/>
    <brk id="50550" max="255" man="1"/>
    <brk id="50637" max="255" man="1"/>
    <brk id="50724" max="255" man="1"/>
    <brk id="50811" max="255" man="1"/>
    <brk id="50898" max="255" man="1"/>
    <brk id="50985" max="255" man="1"/>
    <brk id="51072" max="255" man="1"/>
    <brk id="51159" max="255" man="1"/>
    <brk id="51246" max="255" man="1"/>
    <brk id="51333" max="255" man="1"/>
    <brk id="51420" max="255" man="1"/>
    <brk id="51507" max="255" man="1"/>
    <brk id="51594" max="255" man="1"/>
    <brk id="51681" max="255" man="1"/>
    <brk id="51768" max="255" man="1"/>
    <brk id="51855" max="255" man="1"/>
    <brk id="51942" max="255" man="1"/>
    <brk id="52029" max="255" man="1"/>
    <brk id="52116" max="255" man="1"/>
    <brk id="52203" max="255" man="1"/>
    <brk id="52290" max="255" man="1"/>
    <brk id="52377" max="255" man="1"/>
    <brk id="52464" max="255" man="1"/>
    <brk id="52551" max="255" man="1"/>
    <brk id="52638" max="255" man="1"/>
    <brk id="52725" max="255" man="1"/>
    <brk id="52812" max="255" man="1"/>
    <brk id="52899" max="255" man="1"/>
    <brk id="52986" max="255" man="1"/>
    <brk id="53073" max="255" man="1"/>
    <brk id="53160" max="255" man="1"/>
    <brk id="53247" max="255" man="1"/>
    <brk id="53334" max="255" man="1"/>
    <brk id="53421" max="255" man="1"/>
    <brk id="53508" max="255" man="1"/>
    <brk id="53595" max="255" man="1"/>
    <brk id="53682" max="255" man="1"/>
    <brk id="53769" max="255" man="1"/>
    <brk id="53856" max="255" man="1"/>
    <brk id="53943" max="255" man="1"/>
    <brk id="54030" max="255" man="1"/>
    <brk id="54117" max="255" man="1"/>
    <brk id="54204" max="255" man="1"/>
    <brk id="54291" max="255" man="1"/>
    <brk id="54378" max="255" man="1"/>
    <brk id="54465" max="255" man="1"/>
    <brk id="54552" max="255" man="1"/>
    <brk id="54639" max="255" man="1"/>
    <brk id="54726" max="255" man="1"/>
    <brk id="54813" max="255" man="1"/>
    <brk id="54900" max="255" man="1"/>
    <brk id="54987" max="255" man="1"/>
    <brk id="55074" max="255" man="1"/>
    <brk id="55161" max="255" man="1"/>
    <brk id="55248" max="255" man="1"/>
    <brk id="55335" max="255" man="1"/>
    <brk id="55422" max="255" man="1"/>
    <brk id="55509" max="255" man="1"/>
    <brk id="55596" max="255" man="1"/>
    <brk id="55683" max="255" man="1"/>
    <brk id="55770" max="255" man="1"/>
    <brk id="55857" max="255" man="1"/>
    <brk id="55944" max="255" man="1"/>
    <brk id="56031" max="255" man="1"/>
    <brk id="56118" max="255" man="1"/>
    <brk id="56205" max="255" man="1"/>
    <brk id="56292" max="255" man="1"/>
    <brk id="56379" max="255" man="1"/>
    <brk id="56466" max="255" man="1"/>
    <brk id="56553" max="255" man="1"/>
    <brk id="56640" max="255" man="1"/>
    <brk id="56727" max="255" man="1"/>
    <brk id="56814" max="255" man="1"/>
    <brk id="56901" max="255" man="1"/>
    <brk id="56988" max="255" man="1"/>
    <brk id="57075" max="255" man="1"/>
    <brk id="57162" max="255" man="1"/>
    <brk id="57249" max="255" man="1"/>
    <brk id="57336" max="255" man="1"/>
    <brk id="57423" max="255" man="1"/>
    <brk id="57510" max="255" man="1"/>
    <brk id="57597" max="255" man="1"/>
    <brk id="57684" max="255" man="1"/>
    <brk id="57771" max="255" man="1"/>
    <brk id="57858" max="255" man="1"/>
    <brk id="57945" max="255" man="1"/>
    <brk id="58032" max="255" man="1"/>
    <brk id="58119" max="255" man="1"/>
    <brk id="58206" max="255" man="1"/>
    <brk id="58293" max="255" man="1"/>
    <brk id="58380" max="255" man="1"/>
    <brk id="58467" max="255" man="1"/>
    <brk id="58554" max="255" man="1"/>
    <brk id="58641" max="255" man="1"/>
    <brk id="58728" max="255" man="1"/>
    <brk id="58815" max="255" man="1"/>
    <brk id="58902" max="255" man="1"/>
    <brk id="58989" max="255" man="1"/>
    <brk id="59076" max="255" man="1"/>
    <brk id="59163" max="255" man="1"/>
    <brk id="59250" max="255" man="1"/>
    <brk id="59337" max="255" man="1"/>
    <brk id="59424" max="255" man="1"/>
    <brk id="59511" max="255" man="1"/>
    <brk id="59598" max="255" man="1"/>
    <brk id="59685" max="255" man="1"/>
    <brk id="59772" max="255" man="1"/>
    <brk id="59859" max="255" man="1"/>
    <brk id="59946" max="255" man="1"/>
    <brk id="60033" max="255" man="1"/>
    <brk id="60120" max="255" man="1"/>
    <brk id="60207" max="255" man="1"/>
    <brk id="60294" max="255" man="1"/>
    <brk id="60381" max="255" man="1"/>
    <brk id="60468" max="255" man="1"/>
    <brk id="60555" max="255" man="1"/>
    <brk id="60642" max="255" man="1"/>
    <brk id="60729" max="255" man="1"/>
    <brk id="60816" max="255" man="1"/>
    <brk id="60903" max="255" man="1"/>
    <brk id="60990" max="255" man="1"/>
    <brk id="61077" max="255" man="1"/>
    <brk id="61164" max="255" man="1"/>
    <brk id="61251" max="255" man="1"/>
    <brk id="61338" max="255" man="1"/>
    <brk id="61425" max="255" man="1"/>
    <brk id="61512" max="255" man="1"/>
    <brk id="61599" max="255" man="1"/>
    <brk id="61686" max="255" man="1"/>
    <brk id="61773" max="255" man="1"/>
    <brk id="61860" max="255" man="1"/>
    <brk id="61947" max="255" man="1"/>
    <brk id="62034" max="255" man="1"/>
    <brk id="62121" max="255" man="1"/>
    <brk id="62208" max="255" man="1"/>
    <brk id="62295" max="255" man="1"/>
    <brk id="62382" max="255" man="1"/>
    <brk id="62469" max="255" man="1"/>
    <brk id="62556" max="255" man="1"/>
    <brk id="62643" max="255" man="1"/>
    <brk id="62730" max="255" man="1"/>
    <brk id="62817" max="255" man="1"/>
    <brk id="62904" max="255" man="1"/>
    <brk id="62991" max="255" man="1"/>
    <brk id="63078" max="255" man="1"/>
    <brk id="63165" max="255" man="1"/>
    <brk id="63252" max="255" man="1"/>
    <brk id="63339" max="255" man="1"/>
    <brk id="63426" max="255" man="1"/>
    <brk id="63513" max="255" man="1"/>
    <brk id="63600" max="255" man="1"/>
    <brk id="63687" max="255" man="1"/>
    <brk id="63774" max="255" man="1"/>
    <brk id="63861" max="255" man="1"/>
    <brk id="63948" max="255" man="1"/>
    <brk id="64035" max="255" man="1"/>
    <brk id="64122" max="255" man="1"/>
    <brk id="64209" max="255" man="1"/>
    <brk id="64296" max="255" man="1"/>
    <brk id="64383" max="255" man="1"/>
    <brk id="64470" max="255" man="1"/>
    <brk id="64557" max="255" man="1"/>
    <brk id="64644" max="255" man="1"/>
    <brk id="64731" max="255" man="1"/>
    <brk id="64818" max="255" man="1"/>
    <brk id="64905" max="255" man="1"/>
    <brk id="64992" max="255" man="1"/>
    <brk id="65079" max="255" man="1"/>
    <brk id="65166" max="255" man="1"/>
    <brk id="65253" max="255" man="1"/>
    <brk id="65340" max="255" man="1"/>
    <brk id="65427" max="255" man="1"/>
  </rowBreaks>
</worksheet>
</file>

<file path=xl/worksheets/sheet9.xml><?xml version="1.0" encoding="utf-8"?>
<worksheet xmlns="http://schemas.openxmlformats.org/spreadsheetml/2006/main" xmlns:r="http://schemas.openxmlformats.org/officeDocument/2006/relationships">
  <dimension ref="A1:L156"/>
  <sheetViews>
    <sheetView view="pageLayout" zoomScale="75" zoomScaleSheetLayoutView="100" zoomScalePageLayoutView="75" workbookViewId="0" topLeftCell="A1">
      <selection activeCell="B2" sqref="B2:K3"/>
    </sheetView>
  </sheetViews>
  <sheetFormatPr defaultColWidth="8.796875" defaultRowHeight="14.25"/>
  <cols>
    <col min="1" max="5" width="9" style="46" customWidth="1"/>
    <col min="6" max="6" width="10.3984375" style="46" customWidth="1"/>
    <col min="7" max="9" width="10.3984375" style="46" bestFit="1" customWidth="1"/>
    <col min="10" max="10" width="9" style="46" customWidth="1"/>
    <col min="11" max="11" width="20.8984375" style="46" customWidth="1"/>
    <col min="12" max="12" width="7.8984375" style="46" customWidth="1"/>
    <col min="13" max="16384" width="9" style="46" customWidth="1"/>
  </cols>
  <sheetData>
    <row r="1" ht="15.75" thickBot="1">
      <c r="K1" s="41"/>
    </row>
    <row r="2" spans="2:11" ht="32.25" customHeight="1">
      <c r="B2" s="829" t="s">
        <v>599</v>
      </c>
      <c r="C2" s="830"/>
      <c r="D2" s="830"/>
      <c r="E2" s="830"/>
      <c r="F2" s="830"/>
      <c r="G2" s="830"/>
      <c r="H2" s="830"/>
      <c r="I2" s="830"/>
      <c r="J2" s="830"/>
      <c r="K2" s="831"/>
    </row>
    <row r="3" spans="2:11" ht="29.25" customHeight="1" thickBot="1">
      <c r="B3" s="832"/>
      <c r="C3" s="833"/>
      <c r="D3" s="833"/>
      <c r="E3" s="833"/>
      <c r="F3" s="833"/>
      <c r="G3" s="833"/>
      <c r="H3" s="833"/>
      <c r="I3" s="833"/>
      <c r="J3" s="833"/>
      <c r="K3" s="834"/>
    </row>
    <row r="4" spans="2:11" ht="30" customHeight="1">
      <c r="B4" s="47"/>
      <c r="C4" s="47"/>
      <c r="D4" s="47"/>
      <c r="E4" s="47"/>
      <c r="F4" s="47"/>
      <c r="G4" s="47"/>
      <c r="H4" s="47"/>
      <c r="I4" s="47"/>
      <c r="J4" s="47"/>
      <c r="K4" s="47"/>
    </row>
    <row r="5" spans="2:11" ht="15">
      <c r="B5" s="828" t="s">
        <v>171</v>
      </c>
      <c r="C5" s="828"/>
      <c r="D5" s="828"/>
      <c r="E5" s="828"/>
      <c r="F5" s="828"/>
      <c r="G5" s="828"/>
      <c r="H5" s="828"/>
      <c r="I5" s="828"/>
      <c r="J5" s="828"/>
      <c r="K5" s="828"/>
    </row>
    <row r="6" spans="2:11" ht="18" customHeight="1">
      <c r="B6" s="693" t="s">
        <v>56</v>
      </c>
      <c r="C6" s="694"/>
      <c r="D6" s="694"/>
      <c r="E6" s="694"/>
      <c r="F6" s="694"/>
      <c r="G6" s="694"/>
      <c r="H6" s="694"/>
      <c r="I6" s="695"/>
      <c r="J6" s="10"/>
      <c r="K6" s="9"/>
    </row>
    <row r="7" spans="2:11" ht="15">
      <c r="B7" s="844" t="s">
        <v>45</v>
      </c>
      <c r="C7" s="845"/>
      <c r="D7" s="845"/>
      <c r="E7" s="845"/>
      <c r="F7" s="845"/>
      <c r="G7" s="845"/>
      <c r="H7" s="845"/>
      <c r="I7" s="845"/>
      <c r="J7" s="845"/>
      <c r="K7" s="846"/>
    </row>
    <row r="8" spans="2:12" ht="85.5" customHeight="1">
      <c r="B8" s="835" t="s">
        <v>121</v>
      </c>
      <c r="C8" s="836"/>
      <c r="D8" s="739" t="s">
        <v>51</v>
      </c>
      <c r="E8" s="837"/>
      <c r="F8" s="837"/>
      <c r="G8" s="837"/>
      <c r="H8" s="837"/>
      <c r="I8" s="11" t="s">
        <v>70</v>
      </c>
      <c r="J8" s="838" t="s">
        <v>174</v>
      </c>
      <c r="K8" s="839"/>
      <c r="L8" s="145" t="s">
        <v>261</v>
      </c>
    </row>
    <row r="9" spans="2:12" ht="31.5" customHeight="1">
      <c r="B9" s="757"/>
      <c r="C9" s="757"/>
      <c r="D9" s="689"/>
      <c r="E9" s="689"/>
      <c r="F9" s="689"/>
      <c r="G9" s="689"/>
      <c r="H9" s="689"/>
      <c r="I9" s="24"/>
      <c r="J9" s="689"/>
      <c r="K9" s="757"/>
      <c r="L9" s="146">
        <f>IF(J9&lt;&gt;0,IF(I9&lt;J8,"TAK","NIE"),"")</f>
      </c>
    </row>
    <row r="10" spans="2:12" ht="31.5" customHeight="1">
      <c r="B10" s="757"/>
      <c r="C10" s="757"/>
      <c r="D10" s="689"/>
      <c r="E10" s="689"/>
      <c r="F10" s="689"/>
      <c r="G10" s="689"/>
      <c r="H10" s="689"/>
      <c r="I10" s="24"/>
      <c r="J10" s="689"/>
      <c r="K10" s="757"/>
      <c r="L10" s="146">
        <f aca="true" t="shared" si="0" ref="L10:L17">IF(J10&lt;&gt;0,IF(I10&lt;J9,"TAK","NIE"),"")</f>
      </c>
    </row>
    <row r="11" spans="2:12" ht="31.5" customHeight="1">
      <c r="B11" s="757"/>
      <c r="C11" s="757"/>
      <c r="D11" s="689"/>
      <c r="E11" s="689"/>
      <c r="F11" s="689"/>
      <c r="G11" s="689"/>
      <c r="H11" s="689"/>
      <c r="I11" s="24"/>
      <c r="J11" s="689"/>
      <c r="K11" s="757"/>
      <c r="L11" s="146">
        <f t="shared" si="0"/>
      </c>
    </row>
    <row r="12" spans="2:12" ht="31.5" customHeight="1">
      <c r="B12" s="757"/>
      <c r="C12" s="757"/>
      <c r="D12" s="689"/>
      <c r="E12" s="689"/>
      <c r="F12" s="689"/>
      <c r="G12" s="689"/>
      <c r="H12" s="689"/>
      <c r="I12" s="24"/>
      <c r="J12" s="689"/>
      <c r="K12" s="757"/>
      <c r="L12" s="146">
        <f t="shared" si="0"/>
      </c>
    </row>
    <row r="13" spans="2:12" ht="31.5" customHeight="1">
      <c r="B13" s="757"/>
      <c r="C13" s="757"/>
      <c r="D13" s="689"/>
      <c r="E13" s="689"/>
      <c r="F13" s="689"/>
      <c r="G13" s="689"/>
      <c r="H13" s="689"/>
      <c r="I13" s="24"/>
      <c r="J13" s="689"/>
      <c r="K13" s="757"/>
      <c r="L13" s="146">
        <f t="shared" si="0"/>
      </c>
    </row>
    <row r="14" spans="2:12" ht="31.5" customHeight="1">
      <c r="B14" s="757"/>
      <c r="C14" s="757"/>
      <c r="D14" s="689"/>
      <c r="E14" s="689"/>
      <c r="F14" s="689"/>
      <c r="G14" s="689"/>
      <c r="H14" s="689"/>
      <c r="I14" s="24"/>
      <c r="J14" s="689"/>
      <c r="K14" s="757"/>
      <c r="L14" s="146">
        <f t="shared" si="0"/>
      </c>
    </row>
    <row r="15" spans="2:12" ht="31.5" customHeight="1">
      <c r="B15" s="757"/>
      <c r="C15" s="757"/>
      <c r="D15" s="689"/>
      <c r="E15" s="689"/>
      <c r="F15" s="689"/>
      <c r="G15" s="689"/>
      <c r="H15" s="689"/>
      <c r="I15" s="24"/>
      <c r="J15" s="689"/>
      <c r="K15" s="757"/>
      <c r="L15" s="146">
        <f t="shared" si="0"/>
      </c>
    </row>
    <row r="16" spans="2:12" ht="31.5" customHeight="1">
      <c r="B16" s="757"/>
      <c r="C16" s="757"/>
      <c r="D16" s="689"/>
      <c r="E16" s="689"/>
      <c r="F16" s="689"/>
      <c r="G16" s="689"/>
      <c r="H16" s="689"/>
      <c r="I16" s="24"/>
      <c r="J16" s="689"/>
      <c r="K16" s="757"/>
      <c r="L16" s="146">
        <f t="shared" si="0"/>
      </c>
    </row>
    <row r="17" spans="2:12" ht="31.5" customHeight="1">
      <c r="B17" s="757"/>
      <c r="C17" s="757"/>
      <c r="D17" s="689"/>
      <c r="E17" s="689"/>
      <c r="F17" s="689"/>
      <c r="G17" s="689"/>
      <c r="H17" s="689"/>
      <c r="I17" s="24"/>
      <c r="J17" s="689"/>
      <c r="K17" s="757"/>
      <c r="L17" s="146">
        <f t="shared" si="0"/>
      </c>
    </row>
    <row r="18" spans="2:11" ht="15" customHeight="1">
      <c r="B18" s="821" t="s">
        <v>122</v>
      </c>
      <c r="C18" s="822"/>
      <c r="D18" s="822"/>
      <c r="E18" s="822"/>
      <c r="F18" s="822"/>
      <c r="G18" s="822"/>
      <c r="H18" s="822"/>
      <c r="I18" s="822"/>
      <c r="J18" s="822"/>
      <c r="K18" s="823"/>
    </row>
    <row r="19" spans="2:11" ht="30" customHeight="1">
      <c r="B19" s="8" t="s">
        <v>229</v>
      </c>
      <c r="C19" s="824"/>
      <c r="D19" s="824"/>
      <c r="E19" s="824"/>
      <c r="F19" s="824"/>
      <c r="G19" s="824"/>
      <c r="H19" s="824"/>
      <c r="I19" s="824"/>
      <c r="J19" s="824"/>
      <c r="K19" s="824"/>
    </row>
    <row r="20" spans="2:11" ht="14.25" customHeight="1">
      <c r="B20" s="825" t="s">
        <v>53</v>
      </c>
      <c r="C20" s="826"/>
      <c r="D20" s="826"/>
      <c r="E20" s="826"/>
      <c r="F20" s="826"/>
      <c r="G20" s="826"/>
      <c r="H20" s="826"/>
      <c r="I20" s="826"/>
      <c r="J20" s="826"/>
      <c r="K20" s="827"/>
    </row>
    <row r="21" spans="2:11" ht="17.25" customHeight="1">
      <c r="B21" s="102"/>
      <c r="C21" s="12"/>
      <c r="D21" s="686" t="s">
        <v>58</v>
      </c>
      <c r="E21" s="686"/>
      <c r="F21" s="686"/>
      <c r="G21" s="686"/>
      <c r="H21" s="686"/>
      <c r="I21" s="686"/>
      <c r="J21" s="820">
        <v>0</v>
      </c>
      <c r="K21" s="820"/>
    </row>
    <row r="22" spans="2:11" ht="17.25" customHeight="1">
      <c r="B22" s="103"/>
      <c r="C22" s="13"/>
      <c r="D22" s="686" t="s">
        <v>115</v>
      </c>
      <c r="E22" s="686"/>
      <c r="F22" s="686"/>
      <c r="G22" s="686"/>
      <c r="H22" s="686"/>
      <c r="I22" s="686"/>
      <c r="J22" s="820">
        <v>0</v>
      </c>
      <c r="K22" s="820"/>
    </row>
    <row r="23" spans="2:11" ht="17.25" customHeight="1">
      <c r="B23" s="103"/>
      <c r="C23" s="13"/>
      <c r="D23" s="686" t="s">
        <v>59</v>
      </c>
      <c r="E23" s="686"/>
      <c r="F23" s="686"/>
      <c r="G23" s="686"/>
      <c r="H23" s="686"/>
      <c r="I23" s="686"/>
      <c r="J23" s="820">
        <v>0</v>
      </c>
      <c r="K23" s="820"/>
    </row>
    <row r="24" spans="2:11" ht="17.25" customHeight="1">
      <c r="B24" s="103"/>
      <c r="C24" s="13"/>
      <c r="D24" s="686" t="s">
        <v>116</v>
      </c>
      <c r="E24" s="686"/>
      <c r="F24" s="686"/>
      <c r="G24" s="686"/>
      <c r="H24" s="686"/>
      <c r="I24" s="686"/>
      <c r="J24" s="820">
        <v>0</v>
      </c>
      <c r="K24" s="820"/>
    </row>
    <row r="25" spans="2:11" ht="17.25" customHeight="1">
      <c r="B25" s="104"/>
      <c r="C25" s="13"/>
      <c r="D25" s="686" t="s">
        <v>60</v>
      </c>
      <c r="E25" s="686"/>
      <c r="F25" s="686"/>
      <c r="G25" s="686"/>
      <c r="H25" s="686"/>
      <c r="I25" s="686"/>
      <c r="J25" s="820">
        <f>J21*J22*J23*J24</f>
        <v>0</v>
      </c>
      <c r="K25" s="820"/>
    </row>
    <row r="26" spans="2:11" ht="15" customHeight="1">
      <c r="B26" s="821" t="s">
        <v>47</v>
      </c>
      <c r="C26" s="822"/>
      <c r="D26" s="822"/>
      <c r="E26" s="822"/>
      <c r="F26" s="822"/>
      <c r="G26" s="822"/>
      <c r="H26" s="822"/>
      <c r="I26" s="822"/>
      <c r="J26" s="822"/>
      <c r="K26" s="823"/>
    </row>
    <row r="27" spans="2:11" ht="30" customHeight="1">
      <c r="B27" s="8" t="s">
        <v>52</v>
      </c>
      <c r="C27" s="824"/>
      <c r="D27" s="824"/>
      <c r="E27" s="824"/>
      <c r="F27" s="824"/>
      <c r="G27" s="824"/>
      <c r="H27" s="824"/>
      <c r="I27" s="824"/>
      <c r="J27" s="824"/>
      <c r="K27" s="824"/>
    </row>
    <row r="28" spans="2:11" ht="15" customHeight="1">
      <c r="B28" s="821" t="s">
        <v>249</v>
      </c>
      <c r="C28" s="822"/>
      <c r="D28" s="822"/>
      <c r="E28" s="822"/>
      <c r="F28" s="822"/>
      <c r="G28" s="822"/>
      <c r="H28" s="822"/>
      <c r="I28" s="822"/>
      <c r="J28" s="822"/>
      <c r="K28" s="823"/>
    </row>
    <row r="29" spans="2:11" ht="30" customHeight="1">
      <c r="B29" s="8" t="s">
        <v>52</v>
      </c>
      <c r="C29" s="824"/>
      <c r="D29" s="824"/>
      <c r="E29" s="824"/>
      <c r="F29" s="824"/>
      <c r="G29" s="824"/>
      <c r="H29" s="824"/>
      <c r="I29" s="824"/>
      <c r="J29" s="824"/>
      <c r="K29" s="824"/>
    </row>
    <row r="30" spans="2:11" ht="14.25" customHeight="1">
      <c r="B30" s="825" t="s">
        <v>54</v>
      </c>
      <c r="C30" s="826"/>
      <c r="D30" s="826"/>
      <c r="E30" s="826"/>
      <c r="F30" s="826"/>
      <c r="G30" s="826"/>
      <c r="H30" s="826"/>
      <c r="I30" s="826"/>
      <c r="J30" s="826"/>
      <c r="K30" s="827"/>
    </row>
    <row r="31" spans="2:11" ht="17.25" customHeight="1">
      <c r="B31" s="102"/>
      <c r="C31" s="12"/>
      <c r="D31" s="686" t="s">
        <v>49</v>
      </c>
      <c r="E31" s="686"/>
      <c r="F31" s="686" t="s">
        <v>49</v>
      </c>
      <c r="G31" s="686"/>
      <c r="H31" s="686" t="s">
        <v>49</v>
      </c>
      <c r="I31" s="686"/>
      <c r="J31" s="820">
        <v>0</v>
      </c>
      <c r="K31" s="820"/>
    </row>
    <row r="32" spans="2:11" ht="17.25" customHeight="1">
      <c r="B32" s="103"/>
      <c r="C32" s="13"/>
      <c r="D32" s="686" t="s">
        <v>61</v>
      </c>
      <c r="E32" s="686"/>
      <c r="F32" s="686" t="s">
        <v>61</v>
      </c>
      <c r="G32" s="686"/>
      <c r="H32" s="686" t="s">
        <v>61</v>
      </c>
      <c r="I32" s="686"/>
      <c r="J32" s="820">
        <v>0</v>
      </c>
      <c r="K32" s="820"/>
    </row>
    <row r="33" spans="2:11" ht="17.25" customHeight="1">
      <c r="B33" s="103"/>
      <c r="C33" s="13"/>
      <c r="D33" s="686" t="s">
        <v>62</v>
      </c>
      <c r="E33" s="686"/>
      <c r="F33" s="686" t="s">
        <v>62</v>
      </c>
      <c r="G33" s="686"/>
      <c r="H33" s="686" t="s">
        <v>62</v>
      </c>
      <c r="I33" s="686"/>
      <c r="J33" s="820">
        <v>0</v>
      </c>
      <c r="K33" s="820"/>
    </row>
    <row r="34" spans="2:11" ht="17.25" customHeight="1">
      <c r="B34" s="103"/>
      <c r="C34" s="13"/>
      <c r="D34" s="686" t="s">
        <v>63</v>
      </c>
      <c r="E34" s="686"/>
      <c r="F34" s="686" t="s">
        <v>63</v>
      </c>
      <c r="G34" s="686"/>
      <c r="H34" s="686" t="s">
        <v>63</v>
      </c>
      <c r="I34" s="686"/>
      <c r="J34" s="820">
        <v>0</v>
      </c>
      <c r="K34" s="820"/>
    </row>
    <row r="35" spans="2:11" ht="17.25" customHeight="1">
      <c r="B35" s="104"/>
      <c r="C35" s="13"/>
      <c r="D35" s="686" t="s">
        <v>64</v>
      </c>
      <c r="E35" s="686"/>
      <c r="F35" s="686"/>
      <c r="G35" s="686"/>
      <c r="H35" s="686"/>
      <c r="I35" s="686"/>
      <c r="J35" s="820">
        <f>J31*J32*J33*J34</f>
        <v>0</v>
      </c>
      <c r="K35" s="820"/>
    </row>
    <row r="36" spans="2:11" ht="15" customHeight="1">
      <c r="B36" s="821" t="s">
        <v>123</v>
      </c>
      <c r="C36" s="822"/>
      <c r="D36" s="822"/>
      <c r="E36" s="822"/>
      <c r="F36" s="822"/>
      <c r="G36" s="822"/>
      <c r="H36" s="822"/>
      <c r="I36" s="822"/>
      <c r="J36" s="822"/>
      <c r="K36" s="823"/>
    </row>
    <row r="37" spans="2:11" ht="30" customHeight="1">
      <c r="B37" s="8" t="s">
        <v>52</v>
      </c>
      <c r="C37" s="824"/>
      <c r="D37" s="824"/>
      <c r="E37" s="824"/>
      <c r="F37" s="824"/>
      <c r="G37" s="824"/>
      <c r="H37" s="824"/>
      <c r="I37" s="824"/>
      <c r="J37" s="824"/>
      <c r="K37" s="824"/>
    </row>
    <row r="38" spans="2:11" ht="14.25" customHeight="1">
      <c r="B38" s="825" t="s">
        <v>55</v>
      </c>
      <c r="C38" s="826" t="s">
        <v>46</v>
      </c>
      <c r="D38" s="826"/>
      <c r="E38" s="826"/>
      <c r="F38" s="826"/>
      <c r="G38" s="826"/>
      <c r="H38" s="826"/>
      <c r="I38" s="826"/>
      <c r="J38" s="826"/>
      <c r="K38" s="827"/>
    </row>
    <row r="39" spans="2:11" ht="17.25" customHeight="1">
      <c r="B39" s="102"/>
      <c r="C39" s="12"/>
      <c r="D39" s="686" t="s">
        <v>117</v>
      </c>
      <c r="E39" s="686"/>
      <c r="F39" s="686"/>
      <c r="G39" s="686"/>
      <c r="H39" s="686"/>
      <c r="I39" s="686"/>
      <c r="J39" s="820">
        <v>0</v>
      </c>
      <c r="K39" s="820">
        <v>0.93</v>
      </c>
    </row>
    <row r="40" spans="2:11" ht="17.25" customHeight="1">
      <c r="B40" s="103"/>
      <c r="C40" s="13"/>
      <c r="D40" s="686" t="s">
        <v>118</v>
      </c>
      <c r="E40" s="686"/>
      <c r="F40" s="686"/>
      <c r="G40" s="686"/>
      <c r="H40" s="686"/>
      <c r="I40" s="686"/>
      <c r="J40" s="820">
        <v>0</v>
      </c>
      <c r="K40" s="820">
        <v>0.8</v>
      </c>
    </row>
    <row r="41" spans="2:11" ht="17.25" customHeight="1">
      <c r="B41" s="103"/>
      <c r="C41" s="13"/>
      <c r="D41" s="686" t="s">
        <v>65</v>
      </c>
      <c r="E41" s="686"/>
      <c r="F41" s="686"/>
      <c r="G41" s="686"/>
      <c r="H41" s="686"/>
      <c r="I41" s="686"/>
      <c r="J41" s="820">
        <v>0</v>
      </c>
      <c r="K41" s="820">
        <v>0.84</v>
      </c>
    </row>
    <row r="42" spans="2:11" ht="17.25" customHeight="1">
      <c r="B42" s="103"/>
      <c r="C42" s="13"/>
      <c r="D42" s="686" t="s">
        <v>119</v>
      </c>
      <c r="E42" s="686"/>
      <c r="F42" s="686"/>
      <c r="G42" s="686"/>
      <c r="H42" s="686"/>
      <c r="I42" s="686"/>
      <c r="J42" s="820">
        <v>0</v>
      </c>
      <c r="K42" s="820">
        <v>0</v>
      </c>
    </row>
    <row r="43" spans="2:11" ht="17.25" customHeight="1">
      <c r="B43" s="104"/>
      <c r="C43" s="13"/>
      <c r="D43" s="686" t="s">
        <v>66</v>
      </c>
      <c r="E43" s="686"/>
      <c r="F43" s="686"/>
      <c r="G43" s="686"/>
      <c r="H43" s="686"/>
      <c r="I43" s="686"/>
      <c r="J43" s="820">
        <f>J39*J40*J41*J42</f>
        <v>0</v>
      </c>
      <c r="K43" s="820">
        <v>0.62</v>
      </c>
    </row>
    <row r="44" spans="2:11" ht="15" customHeight="1">
      <c r="B44" s="821" t="s">
        <v>124</v>
      </c>
      <c r="C44" s="822"/>
      <c r="D44" s="822"/>
      <c r="E44" s="822"/>
      <c r="F44" s="822"/>
      <c r="G44" s="822"/>
      <c r="H44" s="822"/>
      <c r="I44" s="822"/>
      <c r="J44" s="822"/>
      <c r="K44" s="823"/>
    </row>
    <row r="45" spans="2:11" ht="30" customHeight="1">
      <c r="B45" s="8" t="s">
        <v>52</v>
      </c>
      <c r="C45" s="824"/>
      <c r="D45" s="824"/>
      <c r="E45" s="824"/>
      <c r="F45" s="824"/>
      <c r="G45" s="824"/>
      <c r="H45" s="824"/>
      <c r="I45" s="824"/>
      <c r="J45" s="824"/>
      <c r="K45" s="824"/>
    </row>
    <row r="46" spans="2:11" ht="16.5">
      <c r="B46" s="756" t="s">
        <v>247</v>
      </c>
      <c r="C46" s="711"/>
      <c r="D46" s="711"/>
      <c r="E46" s="711" t="s">
        <v>230</v>
      </c>
      <c r="F46" s="712"/>
      <c r="G46" s="139"/>
      <c r="H46" s="729" t="s">
        <v>248</v>
      </c>
      <c r="I46" s="729"/>
      <c r="J46" s="729"/>
      <c r="K46" s="139"/>
    </row>
    <row r="47" spans="2:11" ht="8.25" customHeight="1">
      <c r="B47" s="136"/>
      <c r="C47" s="136"/>
      <c r="D47" s="136"/>
      <c r="E47" s="136"/>
      <c r="F47" s="137"/>
      <c r="G47" s="136"/>
      <c r="H47" s="5"/>
      <c r="I47" s="5"/>
      <c r="J47" s="138"/>
      <c r="K47" s="138"/>
    </row>
    <row r="48" spans="2:11" ht="17.25" customHeight="1">
      <c r="B48" s="754" t="s">
        <v>231</v>
      </c>
      <c r="C48" s="755"/>
      <c r="D48" s="755"/>
      <c r="E48" s="755"/>
      <c r="F48" s="755"/>
      <c r="G48" s="755"/>
      <c r="H48" s="755"/>
      <c r="I48" s="755"/>
      <c r="J48" s="755"/>
      <c r="K48" s="755"/>
    </row>
    <row r="49" spans="2:11" ht="32.25" customHeight="1">
      <c r="B49" s="818" t="s">
        <v>255</v>
      </c>
      <c r="C49" s="819"/>
      <c r="D49" s="819"/>
      <c r="E49" s="819"/>
      <c r="F49" s="819"/>
      <c r="G49" s="819"/>
      <c r="H49" s="819"/>
      <c r="I49" s="819"/>
      <c r="J49" s="819"/>
      <c r="K49" s="819"/>
    </row>
    <row r="50" spans="2:11" ht="17.25" customHeight="1">
      <c r="B50" s="754" t="s">
        <v>246</v>
      </c>
      <c r="C50" s="755"/>
      <c r="D50" s="755"/>
      <c r="E50" s="755"/>
      <c r="F50" s="755"/>
      <c r="G50" s="755"/>
      <c r="H50" s="755"/>
      <c r="I50" s="755"/>
      <c r="J50" s="755"/>
      <c r="K50" s="755"/>
    </row>
    <row r="51" spans="2:11" ht="17.25" customHeight="1">
      <c r="B51" s="141"/>
      <c r="C51" s="140"/>
      <c r="D51" s="140"/>
      <c r="E51" s="140"/>
      <c r="F51" s="140"/>
      <c r="G51" s="140"/>
      <c r="H51" s="140"/>
      <c r="I51" s="140"/>
      <c r="J51" s="140"/>
      <c r="K51" s="140"/>
    </row>
    <row r="52" spans="2:11" ht="15">
      <c r="B52" s="821" t="s">
        <v>102</v>
      </c>
      <c r="C52" s="822"/>
      <c r="D52" s="822"/>
      <c r="E52" s="822"/>
      <c r="F52" s="822"/>
      <c r="G52" s="822"/>
      <c r="H52" s="822"/>
      <c r="I52" s="822"/>
      <c r="J52" s="822"/>
      <c r="K52" s="823"/>
    </row>
    <row r="53" spans="2:11" s="52" customFormat="1" ht="15">
      <c r="B53" s="16"/>
      <c r="C53" s="17"/>
      <c r="D53" s="17"/>
      <c r="E53" s="17"/>
      <c r="F53" s="17"/>
      <c r="G53" s="17"/>
      <c r="H53" s="17"/>
      <c r="I53" s="17"/>
      <c r="J53" s="17"/>
      <c r="K53" s="18"/>
    </row>
    <row r="54" spans="2:11" ht="33.75" customHeight="1">
      <c r="B54" s="769" t="s">
        <v>250</v>
      </c>
      <c r="C54" s="770"/>
      <c r="D54" s="770"/>
      <c r="E54" s="770"/>
      <c r="F54" s="770"/>
      <c r="G54" s="770"/>
      <c r="H54" s="770"/>
      <c r="I54" s="770"/>
      <c r="J54" s="770"/>
      <c r="K54" s="771"/>
    </row>
    <row r="55" spans="2:11" ht="28.5">
      <c r="B55" s="728" t="s">
        <v>67</v>
      </c>
      <c r="C55" s="728"/>
      <c r="D55" s="772" t="s">
        <v>265</v>
      </c>
      <c r="E55" s="774"/>
      <c r="F55" s="19" t="s">
        <v>78</v>
      </c>
      <c r="G55" s="20" t="s">
        <v>35</v>
      </c>
      <c r="H55" s="19" t="s">
        <v>36</v>
      </c>
      <c r="I55" s="19" t="s">
        <v>268</v>
      </c>
      <c r="J55" s="772" t="s">
        <v>37</v>
      </c>
      <c r="K55" s="774"/>
    </row>
    <row r="56" spans="2:11" ht="20.25" customHeight="1">
      <c r="B56" s="713" t="s">
        <v>71</v>
      </c>
      <c r="C56" s="713"/>
      <c r="D56" s="730"/>
      <c r="E56" s="730"/>
      <c r="F56" s="21"/>
      <c r="G56" s="53"/>
      <c r="H56" s="21"/>
      <c r="I56" s="22"/>
      <c r="J56" s="760">
        <f>SUM(D56:I56)</f>
        <v>0</v>
      </c>
      <c r="K56" s="762"/>
    </row>
    <row r="57" spans="2:11" ht="20.25" customHeight="1">
      <c r="B57" s="713" t="s">
        <v>38</v>
      </c>
      <c r="C57" s="713"/>
      <c r="D57" s="730"/>
      <c r="E57" s="730"/>
      <c r="F57" s="23"/>
      <c r="G57" s="53"/>
      <c r="H57" s="21"/>
      <c r="I57" s="21"/>
      <c r="J57" s="760">
        <f aca="true" t="shared" si="1" ref="J57:J64">SUM(D57:I57)</f>
        <v>0</v>
      </c>
      <c r="K57" s="762"/>
    </row>
    <row r="58" spans="2:11" ht="20.25" customHeight="1">
      <c r="B58" s="713" t="s">
        <v>72</v>
      </c>
      <c r="C58" s="713"/>
      <c r="D58" s="730"/>
      <c r="E58" s="730"/>
      <c r="F58" s="23"/>
      <c r="G58" s="53"/>
      <c r="H58" s="21"/>
      <c r="I58" s="21"/>
      <c r="J58" s="760">
        <f t="shared" si="1"/>
        <v>0</v>
      </c>
      <c r="K58" s="762"/>
    </row>
    <row r="59" spans="2:11" ht="20.25" customHeight="1">
      <c r="B59" s="713" t="s">
        <v>73</v>
      </c>
      <c r="C59" s="713"/>
      <c r="D59" s="730"/>
      <c r="E59" s="730"/>
      <c r="F59" s="23"/>
      <c r="G59" s="53"/>
      <c r="H59" s="21"/>
      <c r="I59" s="21"/>
      <c r="J59" s="760">
        <f t="shared" si="1"/>
        <v>0</v>
      </c>
      <c r="K59" s="762"/>
    </row>
    <row r="60" spans="2:11" ht="20.25" customHeight="1">
      <c r="B60" s="713" t="s">
        <v>74</v>
      </c>
      <c r="C60" s="713"/>
      <c r="D60" s="730"/>
      <c r="E60" s="730"/>
      <c r="F60" s="23"/>
      <c r="G60" s="53"/>
      <c r="H60" s="21"/>
      <c r="I60" s="21"/>
      <c r="J60" s="760">
        <f t="shared" si="1"/>
        <v>0</v>
      </c>
      <c r="K60" s="762"/>
    </row>
    <row r="61" spans="2:11" ht="20.25" customHeight="1">
      <c r="B61" s="713" t="s">
        <v>75</v>
      </c>
      <c r="C61" s="713"/>
      <c r="D61" s="730"/>
      <c r="E61" s="730"/>
      <c r="F61" s="23"/>
      <c r="G61" s="53"/>
      <c r="H61" s="21"/>
      <c r="I61" s="21"/>
      <c r="J61" s="760">
        <f t="shared" si="1"/>
        <v>0</v>
      </c>
      <c r="K61" s="762"/>
    </row>
    <row r="62" spans="2:11" ht="29.25" customHeight="1">
      <c r="B62" s="733" t="s">
        <v>76</v>
      </c>
      <c r="C62" s="713"/>
      <c r="D62" s="730"/>
      <c r="E62" s="730"/>
      <c r="F62" s="23"/>
      <c r="G62" s="53"/>
      <c r="H62" s="21"/>
      <c r="I62" s="21"/>
      <c r="J62" s="760">
        <f t="shared" si="1"/>
        <v>0</v>
      </c>
      <c r="K62" s="762"/>
    </row>
    <row r="63" spans="2:11" ht="42.75" customHeight="1">
      <c r="B63" s="733" t="s">
        <v>103</v>
      </c>
      <c r="C63" s="713"/>
      <c r="D63" s="730"/>
      <c r="E63" s="730"/>
      <c r="F63" s="23"/>
      <c r="G63" s="53"/>
      <c r="H63" s="21"/>
      <c r="I63" s="21"/>
      <c r="J63" s="760">
        <f t="shared" si="1"/>
        <v>0</v>
      </c>
      <c r="K63" s="762"/>
    </row>
    <row r="64" spans="2:11" ht="50.25" customHeight="1">
      <c r="B64" s="743" t="s">
        <v>77</v>
      </c>
      <c r="C64" s="744"/>
      <c r="D64" s="730"/>
      <c r="E64" s="730"/>
      <c r="F64" s="23"/>
      <c r="G64" s="53"/>
      <c r="H64" s="21"/>
      <c r="I64" s="21"/>
      <c r="J64" s="760">
        <f t="shared" si="1"/>
        <v>0</v>
      </c>
      <c r="K64" s="762"/>
    </row>
    <row r="65" spans="2:11" ht="90.75" customHeight="1">
      <c r="B65" s="743" t="s">
        <v>289</v>
      </c>
      <c r="C65" s="744"/>
      <c r="D65" s="730"/>
      <c r="E65" s="730"/>
      <c r="F65" s="23"/>
      <c r="G65" s="53"/>
      <c r="H65" s="21"/>
      <c r="I65" s="21"/>
      <c r="J65" s="760">
        <f>SUM(D65:I65)</f>
        <v>0</v>
      </c>
      <c r="K65" s="762"/>
    </row>
    <row r="66" spans="2:11" ht="19.5" customHeight="1">
      <c r="B66" s="745" t="s">
        <v>236</v>
      </c>
      <c r="C66" s="746"/>
      <c r="D66" s="746"/>
      <c r="E66" s="746"/>
      <c r="F66" s="746"/>
      <c r="G66" s="746"/>
      <c r="H66" s="746"/>
      <c r="I66" s="747"/>
      <c r="J66" s="775">
        <f>SUM(J56:K65)</f>
        <v>0</v>
      </c>
      <c r="K66" s="777"/>
    </row>
    <row r="67" spans="2:11" ht="19.5" customHeight="1">
      <c r="B67" s="745" t="s">
        <v>237</v>
      </c>
      <c r="C67" s="746"/>
      <c r="D67" s="746"/>
      <c r="E67" s="746"/>
      <c r="F67" s="746"/>
      <c r="G67" s="746"/>
      <c r="H67" s="746"/>
      <c r="I67" s="747"/>
      <c r="J67" s="775"/>
      <c r="K67" s="777"/>
    </row>
    <row r="68" spans="2:11" ht="15">
      <c r="B68" s="14"/>
      <c r="C68" s="14"/>
      <c r="D68" s="15"/>
      <c r="E68" s="15"/>
      <c r="F68" s="15"/>
      <c r="G68" s="54"/>
      <c r="H68" s="15"/>
      <c r="I68" s="15"/>
      <c r="J68" s="15"/>
      <c r="K68" s="15"/>
    </row>
    <row r="69" spans="2:11" ht="15">
      <c r="B69" s="748" t="s">
        <v>80</v>
      </c>
      <c r="C69" s="749"/>
      <c r="D69" s="749"/>
      <c r="E69" s="749"/>
      <c r="F69" s="749"/>
      <c r="G69" s="749"/>
      <c r="H69" s="749"/>
      <c r="I69" s="749"/>
      <c r="J69" s="749"/>
      <c r="K69" s="750"/>
    </row>
    <row r="70" spans="2:11" s="52" customFormat="1" ht="15">
      <c r="B70" s="25"/>
      <c r="C70" s="25"/>
      <c r="D70" s="25"/>
      <c r="E70" s="25"/>
      <c r="F70" s="25"/>
      <c r="G70" s="25"/>
      <c r="H70" s="25"/>
      <c r="I70" s="25"/>
      <c r="J70" s="25"/>
      <c r="K70" s="25"/>
    </row>
    <row r="71" spans="2:11" ht="16.5">
      <c r="B71" s="681" t="s">
        <v>251</v>
      </c>
      <c r="C71" s="681"/>
      <c r="D71" s="681"/>
      <c r="E71" s="681"/>
      <c r="F71" s="681"/>
      <c r="G71" s="681"/>
      <c r="H71" s="681"/>
      <c r="I71" s="681"/>
      <c r="J71" s="681"/>
      <c r="K71" s="681"/>
    </row>
    <row r="72" spans="2:11" ht="28.5">
      <c r="B72" s="728"/>
      <c r="C72" s="728"/>
      <c r="D72" s="731" t="s">
        <v>69</v>
      </c>
      <c r="E72" s="731"/>
      <c r="F72" s="19" t="s">
        <v>78</v>
      </c>
      <c r="G72" s="26" t="s">
        <v>35</v>
      </c>
      <c r="H72" s="19" t="s">
        <v>36</v>
      </c>
      <c r="I72" s="19" t="s">
        <v>268</v>
      </c>
      <c r="J72" s="731" t="s">
        <v>37</v>
      </c>
      <c r="K72" s="731"/>
    </row>
    <row r="73" spans="2:11" ht="18">
      <c r="B73" s="680" t="s">
        <v>238</v>
      </c>
      <c r="C73" s="680"/>
      <c r="D73" s="730">
        <v>0</v>
      </c>
      <c r="E73" s="730"/>
      <c r="F73" s="21">
        <v>0</v>
      </c>
      <c r="G73" s="21">
        <v>0</v>
      </c>
      <c r="H73" s="21">
        <v>0</v>
      </c>
      <c r="I73" s="21">
        <v>0</v>
      </c>
      <c r="J73" s="817">
        <f>SUM(D73:I73)</f>
        <v>0</v>
      </c>
      <c r="K73" s="817"/>
    </row>
    <row r="74" spans="2:11" ht="15">
      <c r="B74" s="680" t="s">
        <v>39</v>
      </c>
      <c r="C74" s="680"/>
      <c r="D74" s="732">
        <f>IF(J73&lt;&gt;0,D73/J$73,"")</f>
      </c>
      <c r="E74" s="732"/>
      <c r="F74" s="28">
        <f>IF(J73&lt;&gt;0,F73/J$73,"")</f>
      </c>
      <c r="G74" s="28">
        <f>IF(J73&lt;&gt;0,G73/J$73,"")</f>
      </c>
      <c r="H74" s="28">
        <f>IF(J73&lt;&gt;0,H73/J$73,"")</f>
      </c>
      <c r="I74" s="27">
        <f>IF(J73&lt;&gt;0,I73/J$73,"")</f>
      </c>
      <c r="J74" s="816">
        <f>SUM(D74:I74)</f>
        <v>0</v>
      </c>
      <c r="K74" s="816"/>
    </row>
    <row r="75" spans="2:11" ht="15">
      <c r="B75" s="14"/>
      <c r="C75" s="14"/>
      <c r="D75" s="15"/>
      <c r="E75" s="15"/>
      <c r="F75" s="15"/>
      <c r="G75" s="54"/>
      <c r="H75" s="15"/>
      <c r="I75" s="15"/>
      <c r="J75" s="15"/>
      <c r="K75" s="15"/>
    </row>
    <row r="76" spans="2:11" ht="16.5">
      <c r="B76" s="681" t="s">
        <v>252</v>
      </c>
      <c r="C76" s="681"/>
      <c r="D76" s="681"/>
      <c r="E76" s="681"/>
      <c r="F76" s="681"/>
      <c r="G76" s="681"/>
      <c r="H76" s="681"/>
      <c r="I76" s="681"/>
      <c r="J76" s="681"/>
      <c r="K76" s="681"/>
    </row>
    <row r="77" spans="2:11" ht="25.5">
      <c r="B77" s="728"/>
      <c r="C77" s="728"/>
      <c r="D77" s="731" t="s">
        <v>69</v>
      </c>
      <c r="E77" s="731"/>
      <c r="F77" s="19" t="s">
        <v>78</v>
      </c>
      <c r="G77" s="26" t="s">
        <v>35</v>
      </c>
      <c r="H77" s="19" t="s">
        <v>36</v>
      </c>
      <c r="I77" s="19" t="s">
        <v>79</v>
      </c>
      <c r="J77" s="731" t="s">
        <v>37</v>
      </c>
      <c r="K77" s="731"/>
    </row>
    <row r="78" spans="2:11" ht="18">
      <c r="B78" s="680" t="s">
        <v>240</v>
      </c>
      <c r="C78" s="680"/>
      <c r="D78" s="730">
        <v>0</v>
      </c>
      <c r="E78" s="730"/>
      <c r="F78" s="21">
        <v>0</v>
      </c>
      <c r="G78" s="21">
        <v>0</v>
      </c>
      <c r="H78" s="21">
        <v>0</v>
      </c>
      <c r="I78" s="21">
        <v>0</v>
      </c>
      <c r="J78" s="817">
        <f>SUM(D78:I78)</f>
        <v>0</v>
      </c>
      <c r="K78" s="817"/>
    </row>
    <row r="79" spans="2:11" ht="15">
      <c r="B79" s="680" t="s">
        <v>39</v>
      </c>
      <c r="C79" s="680"/>
      <c r="D79" s="732">
        <f>IF(J78&lt;&gt;0,D78/J$78,"")</f>
      </c>
      <c r="E79" s="732"/>
      <c r="F79" s="28">
        <f>IF(J78&lt;&gt;0,F78/J$78,"")</f>
      </c>
      <c r="G79" s="28">
        <f>IF(J78&lt;&gt;0,G78/J$78,"")</f>
      </c>
      <c r="H79" s="28">
        <f>IF(J78&lt;&gt;0,H78/J$78,"")</f>
      </c>
      <c r="I79" s="27">
        <f>IF(J78&lt;&gt;0,I78/J$78,"")</f>
      </c>
      <c r="J79" s="816">
        <f>SUM(D79:I79)</f>
        <v>0</v>
      </c>
      <c r="K79" s="816"/>
    </row>
    <row r="80" spans="2:11" ht="15">
      <c r="B80" s="14"/>
      <c r="C80" s="14"/>
      <c r="D80" s="15"/>
      <c r="E80" s="15"/>
      <c r="F80" s="15"/>
      <c r="G80" s="54"/>
      <c r="H80" s="15"/>
      <c r="I80" s="15"/>
      <c r="J80" s="15"/>
      <c r="K80" s="15"/>
    </row>
    <row r="81" spans="2:11" ht="16.5">
      <c r="B81" s="681" t="s">
        <v>253</v>
      </c>
      <c r="C81" s="681"/>
      <c r="D81" s="681"/>
      <c r="E81" s="681"/>
      <c r="F81" s="681"/>
      <c r="G81" s="681"/>
      <c r="H81" s="681"/>
      <c r="I81" s="681"/>
      <c r="J81" s="681"/>
      <c r="K81" s="681"/>
    </row>
    <row r="82" spans="2:11" ht="25.5">
      <c r="B82" s="728"/>
      <c r="C82" s="728"/>
      <c r="D82" s="731" t="s">
        <v>69</v>
      </c>
      <c r="E82" s="731"/>
      <c r="F82" s="19" t="s">
        <v>78</v>
      </c>
      <c r="G82" s="26" t="s">
        <v>35</v>
      </c>
      <c r="H82" s="19" t="s">
        <v>36</v>
      </c>
      <c r="I82" s="19" t="s">
        <v>79</v>
      </c>
      <c r="J82" s="731" t="s">
        <v>37</v>
      </c>
      <c r="K82" s="731"/>
    </row>
    <row r="83" spans="2:11" ht="18">
      <c r="B83" s="680" t="s">
        <v>242</v>
      </c>
      <c r="C83" s="680"/>
      <c r="D83" s="730">
        <v>0</v>
      </c>
      <c r="E83" s="730"/>
      <c r="F83" s="21">
        <v>0</v>
      </c>
      <c r="G83" s="21">
        <v>0</v>
      </c>
      <c r="H83" s="21">
        <v>0</v>
      </c>
      <c r="I83" s="21">
        <v>0</v>
      </c>
      <c r="J83" s="817">
        <f>SUM(D83:I83)</f>
        <v>0</v>
      </c>
      <c r="K83" s="817"/>
    </row>
    <row r="84" spans="2:11" ht="15">
      <c r="B84" s="680" t="s">
        <v>39</v>
      </c>
      <c r="C84" s="680"/>
      <c r="D84" s="732">
        <f>IF(J83&lt;&gt;0,D83/J$83,"")</f>
      </c>
      <c r="E84" s="732"/>
      <c r="F84" s="28">
        <f>IF(J83&lt;&gt;0,F83/J$83,"")</f>
      </c>
      <c r="G84" s="28">
        <f>IF(J83&lt;&gt;0,G83/J$83,"")</f>
      </c>
      <c r="H84" s="28">
        <f>IF(J83&lt;&gt;0,H83/J$83,"")</f>
      </c>
      <c r="I84" s="27">
        <f>IF(J83&lt;&gt;0,I83/J$83,"")</f>
      </c>
      <c r="J84" s="816">
        <f>SUM(D84:I84)</f>
        <v>0</v>
      </c>
      <c r="K84" s="816"/>
    </row>
    <row r="85" spans="1:11" ht="15">
      <c r="A85" s="56"/>
      <c r="B85" s="110"/>
      <c r="C85" s="110"/>
      <c r="D85" s="108"/>
      <c r="E85" s="108"/>
      <c r="F85" s="108"/>
      <c r="G85" s="108"/>
      <c r="H85" s="108"/>
      <c r="I85" s="109"/>
      <c r="J85" s="15"/>
      <c r="K85" s="15"/>
    </row>
    <row r="86" spans="2:11" ht="18" customHeight="1">
      <c r="B86" s="840" t="s">
        <v>269</v>
      </c>
      <c r="C86" s="840"/>
      <c r="D86" s="841">
        <f>D83+F83</f>
        <v>0</v>
      </c>
      <c r="E86" s="842"/>
      <c r="F86" s="843"/>
      <c r="G86" s="107">
        <f>G83</f>
        <v>0</v>
      </c>
      <c r="H86" s="107">
        <f>H83</f>
        <v>0</v>
      </c>
      <c r="I86" s="47"/>
      <c r="J86" s="47"/>
      <c r="K86" s="47"/>
    </row>
    <row r="87" spans="2:11" ht="16.5">
      <c r="B87" s="840" t="s">
        <v>172</v>
      </c>
      <c r="C87" s="840"/>
      <c r="D87" s="849"/>
      <c r="E87" s="850"/>
      <c r="F87" s="851"/>
      <c r="G87" s="21"/>
      <c r="H87" s="21"/>
      <c r="I87" s="47"/>
      <c r="J87" s="47"/>
      <c r="K87" s="47"/>
    </row>
    <row r="88" spans="2:11" ht="27" customHeight="1">
      <c r="B88" s="847"/>
      <c r="C88" s="848"/>
      <c r="D88" s="852">
        <f>IF(D87&lt;&gt;"",IF(D86&lt;D87,"Warunek spełniony","Wskaźnik przekroczony"),"")</f>
      </c>
      <c r="E88" s="853"/>
      <c r="F88" s="853"/>
      <c r="G88" s="111">
        <f>IF(G87&lt;&gt;"",IF(G86&lt;G87,"Warunek spełniony","Wskaźnik przekroczony"),"")</f>
      </c>
      <c r="H88" s="111">
        <f>IF(H87&lt;&gt;"",IF(H86&lt;H87,"Warunek spełniony","Wskaźnik przekroczony"),"")</f>
      </c>
      <c r="I88" s="47"/>
      <c r="J88" s="47"/>
      <c r="K88" s="47"/>
    </row>
    <row r="89" spans="2:11" ht="15">
      <c r="B89" s="47"/>
      <c r="C89" s="47"/>
      <c r="D89" s="47"/>
      <c r="E89" s="47"/>
      <c r="F89" s="47"/>
      <c r="G89" s="47"/>
      <c r="H89" s="47"/>
      <c r="I89" s="47"/>
      <c r="J89" s="47"/>
      <c r="K89" s="47"/>
    </row>
    <row r="90" spans="2:12" ht="9" customHeight="1">
      <c r="B90" s="73"/>
      <c r="C90" s="73"/>
      <c r="D90" s="98"/>
      <c r="E90" s="98"/>
      <c r="F90" s="48"/>
      <c r="G90" s="105"/>
      <c r="H90" s="105"/>
      <c r="I90" s="72"/>
      <c r="J90" s="106"/>
      <c r="K90" s="106"/>
      <c r="L90" s="48"/>
    </row>
    <row r="91" spans="2:11" ht="15">
      <c r="B91" s="815" t="s">
        <v>293</v>
      </c>
      <c r="C91" s="815"/>
      <c r="D91" s="815"/>
      <c r="E91" s="815"/>
      <c r="F91" s="815"/>
      <c r="G91" s="815"/>
      <c r="H91" s="815"/>
      <c r="I91" s="815"/>
      <c r="J91" s="815"/>
      <c r="K91" s="815"/>
    </row>
    <row r="92" spans="2:11" ht="22.5" customHeight="1">
      <c r="B92" s="815" t="s">
        <v>292</v>
      </c>
      <c r="C92" s="815"/>
      <c r="D92" s="815"/>
      <c r="E92" s="815"/>
      <c r="F92" s="815"/>
      <c r="G92" s="815"/>
      <c r="H92" s="815"/>
      <c r="I92" s="815"/>
      <c r="J92" s="815"/>
      <c r="K92" s="815"/>
    </row>
    <row r="93" spans="2:11" ht="25.5" customHeight="1">
      <c r="B93" s="815" t="s">
        <v>291</v>
      </c>
      <c r="C93" s="815"/>
      <c r="D93" s="815"/>
      <c r="E93" s="815"/>
      <c r="F93" s="815"/>
      <c r="G93" s="815"/>
      <c r="H93" s="815"/>
      <c r="I93" s="815"/>
      <c r="J93" s="815"/>
      <c r="K93" s="815"/>
    </row>
    <row r="94" spans="2:12" ht="15">
      <c r="B94" s="815" t="s">
        <v>290</v>
      </c>
      <c r="C94" s="815"/>
      <c r="D94" s="815"/>
      <c r="E94" s="815"/>
      <c r="F94" s="815"/>
      <c r="G94" s="815"/>
      <c r="H94" s="815"/>
      <c r="I94" s="815"/>
      <c r="J94" s="815"/>
      <c r="K94" s="815"/>
      <c r="L94" s="58"/>
    </row>
    <row r="95" spans="2:11" ht="15.75" customHeight="1">
      <c r="B95" s="815" t="s">
        <v>294</v>
      </c>
      <c r="C95" s="815"/>
      <c r="D95" s="815"/>
      <c r="E95" s="815"/>
      <c r="F95" s="815"/>
      <c r="G95" s="815"/>
      <c r="H95" s="815"/>
      <c r="I95" s="815"/>
      <c r="J95" s="815"/>
      <c r="K95" s="815"/>
    </row>
    <row r="96" spans="2:11" ht="15.75" customHeight="1">
      <c r="B96" s="98"/>
      <c r="C96" s="98"/>
      <c r="D96" s="98"/>
      <c r="E96" s="98"/>
      <c r="F96" s="98"/>
      <c r="G96" s="98"/>
      <c r="H96" s="98"/>
      <c r="I96" s="98"/>
      <c r="J96" s="98"/>
      <c r="K96" s="98"/>
    </row>
    <row r="97" spans="2:11" ht="15">
      <c r="B97" s="47"/>
      <c r="C97" s="709" t="s">
        <v>19</v>
      </c>
      <c r="D97" s="710"/>
      <c r="E97" s="710"/>
      <c r="F97" s="710"/>
      <c r="G97" s="29"/>
      <c r="H97" s="709" t="s">
        <v>89</v>
      </c>
      <c r="I97" s="710"/>
      <c r="J97" s="710"/>
      <c r="K97" s="47"/>
    </row>
    <row r="98" spans="2:11" ht="15">
      <c r="B98" s="47"/>
      <c r="C98" s="765" t="s">
        <v>87</v>
      </c>
      <c r="D98" s="765"/>
      <c r="E98" s="765"/>
      <c r="F98" s="765"/>
      <c r="G98" s="30"/>
      <c r="H98" s="700"/>
      <c r="I98" s="701"/>
      <c r="J98" s="702"/>
      <c r="K98" s="47"/>
    </row>
    <row r="99" spans="2:11" ht="15">
      <c r="B99" s="47"/>
      <c r="C99" s="766">
        <f>'1. Ocena char. bud. przed'!C197:F197</f>
        <v>0</v>
      </c>
      <c r="D99" s="766"/>
      <c r="E99" s="766"/>
      <c r="F99" s="766"/>
      <c r="G99" s="30"/>
      <c r="H99" s="703"/>
      <c r="I99" s="704"/>
      <c r="J99" s="705"/>
      <c r="K99" s="47"/>
    </row>
    <row r="100" spans="2:11" ht="15">
      <c r="B100" s="47"/>
      <c r="C100" s="47"/>
      <c r="D100" s="47"/>
      <c r="E100" s="47"/>
      <c r="F100" s="47"/>
      <c r="G100" s="30"/>
      <c r="H100" s="703"/>
      <c r="I100" s="704"/>
      <c r="J100" s="705"/>
      <c r="K100" s="47"/>
    </row>
    <row r="101" spans="2:11" ht="15">
      <c r="B101" s="47"/>
      <c r="C101" s="47"/>
      <c r="D101" s="47"/>
      <c r="E101" s="47"/>
      <c r="F101" s="47"/>
      <c r="G101" s="30"/>
      <c r="H101" s="706"/>
      <c r="I101" s="707"/>
      <c r="J101" s="708"/>
      <c r="K101" s="47"/>
    </row>
    <row r="102" spans="2:11" ht="15">
      <c r="B102" s="47"/>
      <c r="C102" s="47"/>
      <c r="D102" s="47"/>
      <c r="E102" s="47"/>
      <c r="F102" s="47"/>
      <c r="G102" s="30"/>
      <c r="H102" s="31" t="s">
        <v>88</v>
      </c>
      <c r="I102" s="698" t="e">
        <f>'1. Ocena char. bud. przed'!J200:K200</f>
        <v>#VALUE!</v>
      </c>
      <c r="J102" s="699"/>
      <c r="K102" s="47"/>
    </row>
    <row r="103" spans="2:11" ht="15">
      <c r="B103" s="47"/>
      <c r="C103" s="47"/>
      <c r="D103" s="47"/>
      <c r="E103" s="47"/>
      <c r="F103" s="47"/>
      <c r="G103" s="30"/>
      <c r="H103" s="30"/>
      <c r="I103" s="30"/>
      <c r="J103" s="29"/>
      <c r="K103" s="47"/>
    </row>
    <row r="104" spans="2:11" ht="15">
      <c r="B104" s="47"/>
      <c r="C104" s="47"/>
      <c r="D104" s="47"/>
      <c r="E104" s="47"/>
      <c r="F104" s="47"/>
      <c r="G104" s="47"/>
      <c r="H104" s="47"/>
      <c r="I104" s="47"/>
      <c r="J104" s="47"/>
      <c r="K104" s="47"/>
    </row>
    <row r="105" spans="2:11" ht="33.75" customHeight="1">
      <c r="B105" s="57"/>
      <c r="C105" s="57"/>
      <c r="D105" s="57"/>
      <c r="E105" s="57"/>
      <c r="F105" s="57"/>
      <c r="G105" s="57"/>
      <c r="H105" s="57"/>
      <c r="I105" s="57"/>
      <c r="J105" s="57"/>
      <c r="K105" s="57"/>
    </row>
    <row r="124" spans="2:11" ht="15">
      <c r="B124" s="47"/>
      <c r="C124" s="47"/>
      <c r="D124" s="47"/>
      <c r="E124" s="47"/>
      <c r="F124" s="47"/>
      <c r="G124" s="47"/>
      <c r="H124" s="47"/>
      <c r="I124" s="47"/>
      <c r="J124" s="47"/>
      <c r="K124" s="47"/>
    </row>
    <row r="136" spans="2:11" ht="15">
      <c r="B136" s="55"/>
      <c r="C136" s="55"/>
      <c r="D136" s="55"/>
      <c r="E136" s="55"/>
      <c r="F136" s="55"/>
      <c r="G136" s="55"/>
      <c r="H136" s="55"/>
      <c r="I136" s="55"/>
      <c r="J136" s="55"/>
      <c r="K136" s="55"/>
    </row>
    <row r="137" spans="2:11" ht="15">
      <c r="B137" s="55"/>
      <c r="C137" s="55"/>
      <c r="D137" s="55"/>
      <c r="E137" s="55"/>
      <c r="F137" s="55"/>
      <c r="G137" s="55"/>
      <c r="H137" s="55"/>
      <c r="I137" s="55"/>
      <c r="J137" s="55"/>
      <c r="K137" s="55"/>
    </row>
    <row r="138" spans="2:11" ht="15.75" customHeight="1">
      <c r="B138" s="55"/>
      <c r="K138" s="55"/>
    </row>
    <row r="139" spans="2:11" ht="15">
      <c r="B139" s="55"/>
      <c r="K139" s="55"/>
    </row>
    <row r="140" spans="2:11" ht="15">
      <c r="B140" s="55"/>
      <c r="K140" s="55"/>
    </row>
    <row r="141" spans="2:11" ht="15">
      <c r="B141" s="55"/>
      <c r="K141" s="55"/>
    </row>
    <row r="142" spans="2:11" ht="15">
      <c r="B142" s="55"/>
      <c r="K142" s="55"/>
    </row>
    <row r="143" spans="2:11" ht="15">
      <c r="B143" s="55"/>
      <c r="K143" s="55"/>
    </row>
    <row r="144" spans="2:11" ht="15">
      <c r="B144" s="55"/>
      <c r="K144" s="55"/>
    </row>
    <row r="145" spans="2:11" ht="15">
      <c r="B145" s="55"/>
      <c r="C145" s="55"/>
      <c r="D145" s="55"/>
      <c r="E145" s="55"/>
      <c r="F145" s="55"/>
      <c r="G145" s="55"/>
      <c r="H145" s="55"/>
      <c r="I145" s="55"/>
      <c r="J145" s="55"/>
      <c r="K145" s="55"/>
    </row>
    <row r="146" spans="2:11" ht="15">
      <c r="B146" s="47"/>
      <c r="C146" s="47"/>
      <c r="D146" s="47"/>
      <c r="E146" s="47"/>
      <c r="F146" s="47"/>
      <c r="G146" s="47"/>
      <c r="H146" s="47"/>
      <c r="I146" s="47"/>
      <c r="J146" s="47"/>
      <c r="K146" s="47"/>
    </row>
    <row r="147" spans="2:11" ht="15">
      <c r="B147" s="47"/>
      <c r="C147" s="47"/>
      <c r="D147" s="47"/>
      <c r="E147" s="47"/>
      <c r="F147" s="47"/>
      <c r="G147" s="47"/>
      <c r="H147" s="47"/>
      <c r="I147" s="47"/>
      <c r="J147" s="47"/>
      <c r="K147" s="47"/>
    </row>
    <row r="148" spans="2:11" ht="15">
      <c r="B148" s="47"/>
      <c r="C148" s="47"/>
      <c r="D148" s="47"/>
      <c r="E148" s="47"/>
      <c r="F148" s="47"/>
      <c r="G148" s="47"/>
      <c r="H148" s="47"/>
      <c r="I148" s="47"/>
      <c r="J148" s="47"/>
      <c r="K148" s="47"/>
    </row>
    <row r="156" spans="2:7" ht="15">
      <c r="B156" s="56"/>
      <c r="C156" s="56"/>
      <c r="D156" s="56"/>
      <c r="E156" s="56"/>
      <c r="F156" s="56"/>
      <c r="G156" s="56"/>
    </row>
    <row r="157" ht="8.25" customHeight="1"/>
    <row r="158" ht="15" hidden="1"/>
  </sheetData>
  <sheetProtection/>
  <mergeCells count="170">
    <mergeCell ref="B95:K95"/>
    <mergeCell ref="B87:C87"/>
    <mergeCell ref="B88:C88"/>
    <mergeCell ref="D87:F87"/>
    <mergeCell ref="D88:F88"/>
    <mergeCell ref="D10:H10"/>
    <mergeCell ref="J10:K10"/>
    <mergeCell ref="B10:C10"/>
    <mergeCell ref="B17:C17"/>
    <mergeCell ref="D17:H17"/>
    <mergeCell ref="J8:K8"/>
    <mergeCell ref="B86:C86"/>
    <mergeCell ref="D86:F86"/>
    <mergeCell ref="B6:I6"/>
    <mergeCell ref="B7:K7"/>
    <mergeCell ref="B12:C12"/>
    <mergeCell ref="D12:H12"/>
    <mergeCell ref="J12:K12"/>
    <mergeCell ref="B13:C13"/>
    <mergeCell ref="D13:H13"/>
    <mergeCell ref="B5:K5"/>
    <mergeCell ref="B2:K3"/>
    <mergeCell ref="B9:C9"/>
    <mergeCell ref="D9:H9"/>
    <mergeCell ref="J9:K9"/>
    <mergeCell ref="B11:C11"/>
    <mergeCell ref="D11:H11"/>
    <mergeCell ref="J11:K11"/>
    <mergeCell ref="B8:C8"/>
    <mergeCell ref="D8:H8"/>
    <mergeCell ref="J13:K13"/>
    <mergeCell ref="B14:C14"/>
    <mergeCell ref="D14:H14"/>
    <mergeCell ref="J14:K14"/>
    <mergeCell ref="D23:I23"/>
    <mergeCell ref="J23:K23"/>
    <mergeCell ref="C19:K19"/>
    <mergeCell ref="B20:K20"/>
    <mergeCell ref="B15:C15"/>
    <mergeCell ref="D15:H15"/>
    <mergeCell ref="J15:K15"/>
    <mergeCell ref="B16:C16"/>
    <mergeCell ref="D16:H16"/>
    <mergeCell ref="J16:K16"/>
    <mergeCell ref="B30:K30"/>
    <mergeCell ref="D31:I31"/>
    <mergeCell ref="J17:K17"/>
    <mergeCell ref="B18:K18"/>
    <mergeCell ref="B26:K26"/>
    <mergeCell ref="C27:K27"/>
    <mergeCell ref="D21:I21"/>
    <mergeCell ref="J21:K21"/>
    <mergeCell ref="D22:I22"/>
    <mergeCell ref="J22:K22"/>
    <mergeCell ref="B36:K36"/>
    <mergeCell ref="C37:K37"/>
    <mergeCell ref="D24:I24"/>
    <mergeCell ref="J24:K24"/>
    <mergeCell ref="D25:I25"/>
    <mergeCell ref="J25:K25"/>
    <mergeCell ref="B28:K28"/>
    <mergeCell ref="C29:K29"/>
    <mergeCell ref="J31:K31"/>
    <mergeCell ref="D32:I32"/>
    <mergeCell ref="J32:K32"/>
    <mergeCell ref="D33:I33"/>
    <mergeCell ref="J33:K33"/>
    <mergeCell ref="J34:K34"/>
    <mergeCell ref="B38:K38"/>
    <mergeCell ref="D39:I39"/>
    <mergeCell ref="J39:K39"/>
    <mergeCell ref="D40:I40"/>
    <mergeCell ref="J40:K40"/>
    <mergeCell ref="D35:I35"/>
    <mergeCell ref="J35:K35"/>
    <mergeCell ref="D34:I34"/>
    <mergeCell ref="J41:K41"/>
    <mergeCell ref="D41:I41"/>
    <mergeCell ref="D42:I42"/>
    <mergeCell ref="J42:K42"/>
    <mergeCell ref="B56:C56"/>
    <mergeCell ref="D56:E56"/>
    <mergeCell ref="J56:K56"/>
    <mergeCell ref="B44:K44"/>
    <mergeCell ref="C45:K45"/>
    <mergeCell ref="D43:I43"/>
    <mergeCell ref="J43:K43"/>
    <mergeCell ref="B52:K52"/>
    <mergeCell ref="B54:K54"/>
    <mergeCell ref="B55:C55"/>
    <mergeCell ref="D55:E55"/>
    <mergeCell ref="J55:K55"/>
    <mergeCell ref="B46:D46"/>
    <mergeCell ref="E46:F46"/>
    <mergeCell ref="H46:J46"/>
    <mergeCell ref="B48:K48"/>
    <mergeCell ref="B50:K50"/>
    <mergeCell ref="B49:K49"/>
    <mergeCell ref="B57:C57"/>
    <mergeCell ref="D57:E57"/>
    <mergeCell ref="J57:K57"/>
    <mergeCell ref="B58:C58"/>
    <mergeCell ref="D58:E58"/>
    <mergeCell ref="J58:K58"/>
    <mergeCell ref="B59:C59"/>
    <mergeCell ref="D59:E59"/>
    <mergeCell ref="J59:K59"/>
    <mergeCell ref="B60:C60"/>
    <mergeCell ref="D60:E60"/>
    <mergeCell ref="J60:K60"/>
    <mergeCell ref="J64:K64"/>
    <mergeCell ref="B65:C65"/>
    <mergeCell ref="D65:E65"/>
    <mergeCell ref="J65:K65"/>
    <mergeCell ref="B61:C61"/>
    <mergeCell ref="D61:E61"/>
    <mergeCell ref="J61:K61"/>
    <mergeCell ref="B62:C62"/>
    <mergeCell ref="D62:E62"/>
    <mergeCell ref="J62:K62"/>
    <mergeCell ref="D74:E74"/>
    <mergeCell ref="B71:K71"/>
    <mergeCell ref="B72:C72"/>
    <mergeCell ref="D72:E72"/>
    <mergeCell ref="B69:K69"/>
    <mergeCell ref="B63:C63"/>
    <mergeCell ref="D63:E63"/>
    <mergeCell ref="J63:K63"/>
    <mergeCell ref="B64:C64"/>
    <mergeCell ref="D64:E64"/>
    <mergeCell ref="J74:K74"/>
    <mergeCell ref="B76:K76"/>
    <mergeCell ref="B77:C77"/>
    <mergeCell ref="D77:E77"/>
    <mergeCell ref="B66:I66"/>
    <mergeCell ref="J66:K66"/>
    <mergeCell ref="B73:C73"/>
    <mergeCell ref="D73:E73"/>
    <mergeCell ref="J73:K73"/>
    <mergeCell ref="B74:C74"/>
    <mergeCell ref="J79:K79"/>
    <mergeCell ref="D82:E82"/>
    <mergeCell ref="J82:K82"/>
    <mergeCell ref="B81:K81"/>
    <mergeCell ref="J72:K72"/>
    <mergeCell ref="D78:E78"/>
    <mergeCell ref="J78:K78"/>
    <mergeCell ref="B79:C79"/>
    <mergeCell ref="D79:E79"/>
    <mergeCell ref="B78:C78"/>
    <mergeCell ref="D84:E84"/>
    <mergeCell ref="J84:K84"/>
    <mergeCell ref="C98:F98"/>
    <mergeCell ref="H98:J101"/>
    <mergeCell ref="J77:K77"/>
    <mergeCell ref="C99:F99"/>
    <mergeCell ref="B83:C83"/>
    <mergeCell ref="D83:E83"/>
    <mergeCell ref="J83:K83"/>
    <mergeCell ref="C97:F97"/>
    <mergeCell ref="B67:I67"/>
    <mergeCell ref="J67:K67"/>
    <mergeCell ref="I102:J102"/>
    <mergeCell ref="B91:K91"/>
    <mergeCell ref="B92:K92"/>
    <mergeCell ref="B93:K93"/>
    <mergeCell ref="B94:K94"/>
    <mergeCell ref="B82:C82"/>
    <mergeCell ref="H97:J97"/>
    <mergeCell ref="B84:C84"/>
  </mergeCells>
  <printOptions horizontalCentered="1"/>
  <pageMargins left="0.7086614173228347" right="0.7086614173228347" top="0.7480314960629921" bottom="0.7480314960629921" header="0.31496062992125984" footer="0.31496062992125984"/>
  <pageSetup horizontalDpi="600" verticalDpi="600" orientation="portrait" paperSize="9" scale="63" r:id="rId1"/>
  <rowBreaks count="889" manualBreakCount="889">
    <brk id="50" max="255" man="1"/>
    <brk id="141" max="255" man="1"/>
    <brk id="143" max="255" man="1"/>
    <brk id="218" max="255" man="1"/>
    <brk id="222" max="255" man="1"/>
    <brk id="296" max="255" man="1"/>
    <brk id="300" max="255" man="1"/>
    <brk id="374" max="255" man="1"/>
    <brk id="378" max="255" man="1"/>
    <brk id="452" max="255" man="1"/>
    <brk id="526" max="255" man="1"/>
    <brk id="600" max="255" man="1"/>
    <brk id="674" max="255" man="1"/>
    <brk id="748" max="255" man="1"/>
    <brk id="822" max="255" man="1"/>
    <brk id="896" max="255" man="1"/>
    <brk id="970" max="255" man="1"/>
    <brk id="1044" max="255" man="1"/>
    <brk id="1118" max="255" man="1"/>
    <brk id="1192" max="255" man="1"/>
    <brk id="1266" max="255" man="1"/>
    <brk id="1340" max="255" man="1"/>
    <brk id="1414" max="255" man="1"/>
    <brk id="1488" max="255" man="1"/>
    <brk id="1562" max="255" man="1"/>
    <brk id="1636" max="255" man="1"/>
    <brk id="1710" max="255" man="1"/>
    <brk id="1784" max="255" man="1"/>
    <brk id="1858" max="255" man="1"/>
    <brk id="1932" max="255" man="1"/>
    <brk id="2006" max="255" man="1"/>
    <brk id="2080" max="255" man="1"/>
    <brk id="2154" max="255" man="1"/>
    <brk id="2228" max="255" man="1"/>
    <brk id="2302" max="255" man="1"/>
    <brk id="2376" max="255" man="1"/>
    <brk id="2450" max="255" man="1"/>
    <brk id="2524" max="255" man="1"/>
    <brk id="2598" max="255" man="1"/>
    <brk id="2672" max="255" man="1"/>
    <brk id="2746" max="255" man="1"/>
    <brk id="2820" max="255" man="1"/>
    <brk id="2894" max="255" man="1"/>
    <brk id="2968" max="255" man="1"/>
    <brk id="3042" max="255" man="1"/>
    <brk id="3116" max="255" man="1"/>
    <brk id="3190" max="255" man="1"/>
    <brk id="3264" max="255" man="1"/>
    <brk id="3338" max="255" man="1"/>
    <brk id="3412" max="255" man="1"/>
    <brk id="3486" max="255" man="1"/>
    <brk id="3560" max="255" man="1"/>
    <brk id="3634" max="255" man="1"/>
    <brk id="3708" max="255" man="1"/>
    <brk id="3782" max="255" man="1"/>
    <brk id="3856" max="255" man="1"/>
    <brk id="3930" max="255" man="1"/>
    <brk id="4004" max="255" man="1"/>
    <brk id="4078" max="255" man="1"/>
    <brk id="4152" max="255" man="1"/>
    <brk id="4226" max="255" man="1"/>
    <brk id="4300" max="255" man="1"/>
    <brk id="4374" max="255" man="1"/>
    <brk id="4448" max="255" man="1"/>
    <brk id="4522" max="255" man="1"/>
    <brk id="4596" max="255" man="1"/>
    <brk id="4670" max="255" man="1"/>
    <brk id="4744" max="255" man="1"/>
    <brk id="4818" max="255" man="1"/>
    <brk id="4892" max="255" man="1"/>
    <brk id="4966" max="255" man="1"/>
    <brk id="5040" max="255" man="1"/>
    <brk id="5114" max="255" man="1"/>
    <brk id="5188" max="255" man="1"/>
    <brk id="5262" max="255" man="1"/>
    <brk id="5336" max="255" man="1"/>
    <brk id="5410" max="255" man="1"/>
    <brk id="5484" max="255" man="1"/>
    <brk id="5558" max="255" man="1"/>
    <brk id="5632" max="255" man="1"/>
    <brk id="5706" max="255" man="1"/>
    <brk id="5780" max="255" man="1"/>
    <brk id="5854" max="255" man="1"/>
    <brk id="5928" max="255" man="1"/>
    <brk id="6002" max="255" man="1"/>
    <brk id="6076" max="255" man="1"/>
    <brk id="6150" max="255" man="1"/>
    <brk id="6224" max="255" man="1"/>
    <brk id="6298" max="255" man="1"/>
    <brk id="6372" max="255" man="1"/>
    <brk id="6446" max="255" man="1"/>
    <brk id="6520" max="255" man="1"/>
    <brk id="6594" max="255" man="1"/>
    <brk id="6668" max="255" man="1"/>
    <brk id="6742" max="255" man="1"/>
    <brk id="6816" max="255" man="1"/>
    <brk id="6890" max="255" man="1"/>
    <brk id="6964" max="255" man="1"/>
    <brk id="7038" max="255" man="1"/>
    <brk id="7112" max="255" man="1"/>
    <brk id="7186" max="255" man="1"/>
    <brk id="7260" max="255" man="1"/>
    <brk id="7334" max="255" man="1"/>
    <brk id="7408" max="255" man="1"/>
    <brk id="7482" max="255" man="1"/>
    <brk id="7556" max="255" man="1"/>
    <brk id="7630" max="255" man="1"/>
    <brk id="7704" max="255" man="1"/>
    <brk id="7778" max="255" man="1"/>
    <brk id="7852" max="255" man="1"/>
    <brk id="7926" max="255" man="1"/>
    <brk id="8000" max="255" man="1"/>
    <brk id="8074" max="255" man="1"/>
    <brk id="8148" max="255" man="1"/>
    <brk id="8222" max="255" man="1"/>
    <brk id="8296" max="255" man="1"/>
    <brk id="8370" max="255" man="1"/>
    <brk id="8444" max="255" man="1"/>
    <brk id="8518" max="255" man="1"/>
    <brk id="8592" max="255" man="1"/>
    <brk id="8666" max="255" man="1"/>
    <brk id="8740" max="255" man="1"/>
    <brk id="8814" max="255" man="1"/>
    <brk id="8888" max="255" man="1"/>
    <brk id="8962" max="255" man="1"/>
    <brk id="9036" max="255" man="1"/>
    <brk id="9110" max="255" man="1"/>
    <brk id="9184" max="255" man="1"/>
    <brk id="9258" max="255" man="1"/>
    <brk id="9332" max="255" man="1"/>
    <brk id="9406" max="255" man="1"/>
    <brk id="9480" max="255" man="1"/>
    <brk id="9554" max="255" man="1"/>
    <brk id="9628" max="255" man="1"/>
    <brk id="9702" max="255" man="1"/>
    <brk id="9776" max="255" man="1"/>
    <brk id="9850" max="255" man="1"/>
    <brk id="9924" max="255" man="1"/>
    <brk id="9998" max="255" man="1"/>
    <brk id="10072" max="255" man="1"/>
    <brk id="10146" max="255" man="1"/>
    <brk id="10220" max="255" man="1"/>
    <brk id="10294" max="255" man="1"/>
    <brk id="10368" max="255" man="1"/>
    <brk id="10442" max="255" man="1"/>
    <brk id="10516" max="255" man="1"/>
    <brk id="10590" max="255" man="1"/>
    <brk id="10664" max="255" man="1"/>
    <brk id="10738" max="255" man="1"/>
    <brk id="10812" max="255" man="1"/>
    <brk id="10886" max="255" man="1"/>
    <brk id="10960" max="255" man="1"/>
    <brk id="11034" max="255" man="1"/>
    <brk id="11108" max="255" man="1"/>
    <brk id="11182" max="255" man="1"/>
    <brk id="11256" max="255" man="1"/>
    <brk id="11330" max="255" man="1"/>
    <brk id="11404" max="255" man="1"/>
    <brk id="11478" max="255" man="1"/>
    <brk id="11552" max="255" man="1"/>
    <brk id="11626" max="255" man="1"/>
    <brk id="11700" max="255" man="1"/>
    <brk id="11774" max="255" man="1"/>
    <brk id="11848" max="255" man="1"/>
    <brk id="11922" max="255" man="1"/>
    <brk id="11996" max="255" man="1"/>
    <brk id="12070" max="255" man="1"/>
    <brk id="12144" max="255" man="1"/>
    <brk id="12218" max="255" man="1"/>
    <brk id="12292" max="255" man="1"/>
    <brk id="12366" max="255" man="1"/>
    <brk id="12440" max="255" man="1"/>
    <brk id="12514" max="255" man="1"/>
    <brk id="12588" max="255" man="1"/>
    <brk id="12662" max="255" man="1"/>
    <brk id="12736" max="255" man="1"/>
    <brk id="12810" max="255" man="1"/>
    <brk id="12884" max="255" man="1"/>
    <brk id="12958" max="255" man="1"/>
    <brk id="13032" max="255" man="1"/>
    <brk id="13106" max="255" man="1"/>
    <brk id="13180" max="255" man="1"/>
    <brk id="13254" max="255" man="1"/>
    <brk id="13328" max="255" man="1"/>
    <brk id="13402" max="255" man="1"/>
    <brk id="13476" max="255" man="1"/>
    <brk id="13550" max="255" man="1"/>
    <brk id="13624" max="255" man="1"/>
    <brk id="13698" max="255" man="1"/>
    <brk id="13772" max="255" man="1"/>
    <brk id="13846" max="255" man="1"/>
    <brk id="13920" max="255" man="1"/>
    <brk id="13994" max="255" man="1"/>
    <brk id="14068" max="255" man="1"/>
    <brk id="14142" max="255" man="1"/>
    <brk id="14216" max="255" man="1"/>
    <brk id="14290" max="255" man="1"/>
    <brk id="14364" max="255" man="1"/>
    <brk id="14438" max="255" man="1"/>
    <brk id="14512" max="255" man="1"/>
    <brk id="14586" max="255" man="1"/>
    <brk id="14660" max="255" man="1"/>
    <brk id="14734" max="255" man="1"/>
    <brk id="14808" max="255" man="1"/>
    <brk id="14882" max="255" man="1"/>
    <brk id="14956" max="255" man="1"/>
    <brk id="15030" max="255" man="1"/>
    <brk id="15104" max="255" man="1"/>
    <brk id="15178" max="255" man="1"/>
    <brk id="15252" max="255" man="1"/>
    <brk id="15326" max="255" man="1"/>
    <brk id="15400" max="255" man="1"/>
    <brk id="15474" max="255" man="1"/>
    <brk id="15548" max="255" man="1"/>
    <brk id="15622" max="255" man="1"/>
    <brk id="15696" max="255" man="1"/>
    <brk id="15770" max="255" man="1"/>
    <brk id="15844" max="255" man="1"/>
    <brk id="15918" max="255" man="1"/>
    <brk id="15992" max="255" man="1"/>
    <brk id="16066" max="255" man="1"/>
    <brk id="16140" max="255" man="1"/>
    <brk id="16214" max="255" man="1"/>
    <brk id="16288" max="255" man="1"/>
    <brk id="16362" max="255" man="1"/>
    <brk id="16436" max="255" man="1"/>
    <brk id="16510" max="255" man="1"/>
    <brk id="16584" max="255" man="1"/>
    <brk id="16658" max="255" man="1"/>
    <brk id="16732" max="255" man="1"/>
    <brk id="16806" max="255" man="1"/>
    <brk id="16880" max="255" man="1"/>
    <brk id="16954" max="255" man="1"/>
    <brk id="17028" max="255" man="1"/>
    <brk id="17102" max="255" man="1"/>
    <brk id="17176" max="255" man="1"/>
    <brk id="17250" max="255" man="1"/>
    <brk id="17324" max="255" man="1"/>
    <brk id="17398" max="255" man="1"/>
    <brk id="17472" max="255" man="1"/>
    <brk id="17546" max="255" man="1"/>
    <brk id="17620" max="255" man="1"/>
    <brk id="17694" max="255" man="1"/>
    <brk id="17768" max="255" man="1"/>
    <brk id="17842" max="255" man="1"/>
    <brk id="17916" max="255" man="1"/>
    <brk id="17990" max="255" man="1"/>
    <brk id="18064" max="255" man="1"/>
    <brk id="18138" max="255" man="1"/>
    <brk id="18212" max="255" man="1"/>
    <brk id="18286" max="255" man="1"/>
    <brk id="18360" max="255" man="1"/>
    <brk id="18434" max="255" man="1"/>
    <brk id="18508" max="255" man="1"/>
    <brk id="18582" max="255" man="1"/>
    <brk id="18656" max="255" man="1"/>
    <brk id="18730" max="255" man="1"/>
    <brk id="18804" max="255" man="1"/>
    <brk id="18878" max="255" man="1"/>
    <brk id="18952" max="255" man="1"/>
    <brk id="19026" max="255" man="1"/>
    <brk id="19100" max="255" man="1"/>
    <brk id="19174" max="255" man="1"/>
    <brk id="19248" max="255" man="1"/>
    <brk id="19322" max="255" man="1"/>
    <brk id="19396" max="255" man="1"/>
    <brk id="19470" max="255" man="1"/>
    <brk id="19544" max="255" man="1"/>
    <brk id="19618" max="255" man="1"/>
    <brk id="19692" max="255" man="1"/>
    <brk id="19766" max="255" man="1"/>
    <brk id="19840" max="255" man="1"/>
    <brk id="19914" max="255" man="1"/>
    <brk id="19988" max="255" man="1"/>
    <brk id="20062" max="255" man="1"/>
    <brk id="20136" max="255" man="1"/>
    <brk id="20210" max="255" man="1"/>
    <brk id="20284" max="255" man="1"/>
    <brk id="20358" max="255" man="1"/>
    <brk id="20432" max="255" man="1"/>
    <brk id="20506" max="255" man="1"/>
    <brk id="20580" max="255" man="1"/>
    <brk id="20654" max="255" man="1"/>
    <brk id="20728" max="255" man="1"/>
    <brk id="20802" max="255" man="1"/>
    <brk id="20876" max="255" man="1"/>
    <brk id="20950" max="255" man="1"/>
    <brk id="21024" max="255" man="1"/>
    <brk id="21098" max="255" man="1"/>
    <brk id="21172" max="255" man="1"/>
    <brk id="21246" max="255" man="1"/>
    <brk id="21320" max="255" man="1"/>
    <brk id="21394" max="255" man="1"/>
    <brk id="21468" max="255" man="1"/>
    <brk id="21542" max="255" man="1"/>
    <brk id="21616" max="255" man="1"/>
    <brk id="21690" max="255" man="1"/>
    <brk id="21764" max="255" man="1"/>
    <brk id="21838" max="255" man="1"/>
    <brk id="21912" max="255" man="1"/>
    <brk id="21986" max="255" man="1"/>
    <brk id="22060" max="255" man="1"/>
    <brk id="22134" max="255" man="1"/>
    <brk id="22208" max="255" man="1"/>
    <brk id="22282" max="255" man="1"/>
    <brk id="22356" max="255" man="1"/>
    <brk id="22430" max="255" man="1"/>
    <brk id="22504" max="255" man="1"/>
    <brk id="22578" max="255" man="1"/>
    <brk id="22652" max="255" man="1"/>
    <brk id="22726" max="255" man="1"/>
    <brk id="22800" max="255" man="1"/>
    <brk id="22874" max="255" man="1"/>
    <brk id="22948" max="255" man="1"/>
    <brk id="23022" max="255" man="1"/>
    <brk id="23096" max="255" man="1"/>
    <brk id="23170" max="255" man="1"/>
    <brk id="23244" max="255" man="1"/>
    <brk id="23318" max="255" man="1"/>
    <brk id="23392" max="255" man="1"/>
    <brk id="23466" max="255" man="1"/>
    <brk id="23540" max="255" man="1"/>
    <brk id="23614" max="255" man="1"/>
    <brk id="23688" max="255" man="1"/>
    <brk id="23762" max="255" man="1"/>
    <brk id="23836" max="255" man="1"/>
    <brk id="23910" max="255" man="1"/>
    <brk id="23984" max="255" man="1"/>
    <brk id="24058" max="255" man="1"/>
    <brk id="24132" max="255" man="1"/>
    <brk id="24206" max="255" man="1"/>
    <brk id="24280" max="255" man="1"/>
    <brk id="24354" max="255" man="1"/>
    <brk id="24428" max="255" man="1"/>
    <brk id="24502" max="255" man="1"/>
    <brk id="24576" max="255" man="1"/>
    <brk id="24650" max="255" man="1"/>
    <brk id="24724" max="255" man="1"/>
    <brk id="24798" max="255" man="1"/>
    <brk id="24872" max="255" man="1"/>
    <brk id="24946" max="255" man="1"/>
    <brk id="25020" max="255" man="1"/>
    <brk id="25094" max="255" man="1"/>
    <brk id="25168" max="255" man="1"/>
    <brk id="25242" max="255" man="1"/>
    <brk id="25316" max="255" man="1"/>
    <brk id="25390" max="255" man="1"/>
    <brk id="25464" max="255" man="1"/>
    <brk id="25538" max="255" man="1"/>
    <brk id="25612" max="255" man="1"/>
    <brk id="25686" max="255" man="1"/>
    <brk id="25760" max="255" man="1"/>
    <brk id="25834" max="255" man="1"/>
    <brk id="25908" max="255" man="1"/>
    <brk id="25982" max="255" man="1"/>
    <brk id="26056" max="255" man="1"/>
    <brk id="26130" max="255" man="1"/>
    <brk id="26204" max="255" man="1"/>
    <brk id="26278" max="255" man="1"/>
    <brk id="26352" max="255" man="1"/>
    <brk id="26426" max="255" man="1"/>
    <brk id="26500" max="255" man="1"/>
    <brk id="26574" max="255" man="1"/>
    <brk id="26648" max="255" man="1"/>
    <brk id="26722" max="255" man="1"/>
    <brk id="26796" max="255" man="1"/>
    <brk id="26870" max="255" man="1"/>
    <brk id="26944" max="255" man="1"/>
    <brk id="27018" max="255" man="1"/>
    <brk id="27092" max="255" man="1"/>
    <brk id="27166" max="255" man="1"/>
    <brk id="27240" max="255" man="1"/>
    <brk id="27314" max="255" man="1"/>
    <brk id="27388" max="255" man="1"/>
    <brk id="27462" max="255" man="1"/>
    <brk id="27536" max="255" man="1"/>
    <brk id="27610" max="255" man="1"/>
    <brk id="27684" max="255" man="1"/>
    <brk id="27758" max="255" man="1"/>
    <brk id="27832" max="255" man="1"/>
    <brk id="27906" max="255" man="1"/>
    <brk id="27980" max="255" man="1"/>
    <brk id="28054" max="255" man="1"/>
    <brk id="28128" max="255" man="1"/>
    <brk id="28202" max="255" man="1"/>
    <brk id="28276" max="255" man="1"/>
    <brk id="28350" max="255" man="1"/>
    <brk id="28424" max="255" man="1"/>
    <brk id="28498" max="255" man="1"/>
    <brk id="28572" max="255" man="1"/>
    <brk id="28646" max="255" man="1"/>
    <brk id="28720" max="255" man="1"/>
    <brk id="28794" max="255" man="1"/>
    <brk id="28868" max="255" man="1"/>
    <brk id="28942" max="255" man="1"/>
    <brk id="29016" max="255" man="1"/>
    <brk id="29090" max="255" man="1"/>
    <brk id="29164" max="255" man="1"/>
    <brk id="29238" max="255" man="1"/>
    <brk id="29312" max="255" man="1"/>
    <brk id="29386" max="255" man="1"/>
    <brk id="29460" max="255" man="1"/>
    <brk id="29534" max="255" man="1"/>
    <brk id="29608" max="255" man="1"/>
    <brk id="29682" max="255" man="1"/>
    <brk id="29756" max="255" man="1"/>
    <brk id="29830" max="255" man="1"/>
    <brk id="29904" max="255" man="1"/>
    <brk id="29978" max="255" man="1"/>
    <brk id="30052" max="255" man="1"/>
    <brk id="30126" max="255" man="1"/>
    <brk id="30200" max="255" man="1"/>
    <brk id="30274" max="255" man="1"/>
    <brk id="30348" max="255" man="1"/>
    <brk id="30422" max="255" man="1"/>
    <brk id="30496" max="255" man="1"/>
    <brk id="30570" max="255" man="1"/>
    <brk id="30644" max="255" man="1"/>
    <brk id="30718" max="255" man="1"/>
    <brk id="30792" max="255" man="1"/>
    <brk id="30866" max="255" man="1"/>
    <brk id="30940" max="255" man="1"/>
    <brk id="31014" max="255" man="1"/>
    <brk id="31088" max="255" man="1"/>
    <brk id="31162" max="255" man="1"/>
    <brk id="31236" max="255" man="1"/>
    <brk id="31310" max="255" man="1"/>
    <brk id="31384" max="255" man="1"/>
    <brk id="31458" max="255" man="1"/>
    <brk id="31532" max="255" man="1"/>
    <brk id="31606" max="255" man="1"/>
    <brk id="31680" max="255" man="1"/>
    <brk id="31754" max="255" man="1"/>
    <brk id="31828" max="255" man="1"/>
    <brk id="31902" max="255" man="1"/>
    <brk id="31976" max="255" man="1"/>
    <brk id="32050" max="255" man="1"/>
    <brk id="32124" max="255" man="1"/>
    <brk id="32198" max="255" man="1"/>
    <brk id="32272" max="255" man="1"/>
    <brk id="32346" max="255" man="1"/>
    <brk id="32420" max="255" man="1"/>
    <brk id="32494" max="255" man="1"/>
    <brk id="32568" max="255" man="1"/>
    <brk id="32642" max="255" man="1"/>
    <brk id="32716" max="255" man="1"/>
    <brk id="32790" max="255" man="1"/>
    <brk id="32864" max="255" man="1"/>
    <brk id="32938" max="255" man="1"/>
    <brk id="33012" max="255" man="1"/>
    <brk id="33086" max="255" man="1"/>
    <brk id="33160" max="255" man="1"/>
    <brk id="33234" max="255" man="1"/>
    <brk id="33308" max="255" man="1"/>
    <brk id="33382" max="255" man="1"/>
    <brk id="33456" max="255" man="1"/>
    <brk id="33530" max="255" man="1"/>
    <brk id="33604" max="255" man="1"/>
    <brk id="33678" max="255" man="1"/>
    <brk id="33752" max="255" man="1"/>
    <brk id="33826" max="255" man="1"/>
    <brk id="33900" max="255" man="1"/>
    <brk id="33974" max="255" man="1"/>
    <brk id="34048" max="255" man="1"/>
    <brk id="34122" max="255" man="1"/>
    <brk id="34196" max="255" man="1"/>
    <brk id="34270" max="255" man="1"/>
    <brk id="34344" max="255" man="1"/>
    <brk id="34418" max="255" man="1"/>
    <brk id="34492" max="255" man="1"/>
    <brk id="34566" max="255" man="1"/>
    <brk id="34640" max="255" man="1"/>
    <brk id="34714" max="255" man="1"/>
    <brk id="34788" max="255" man="1"/>
    <brk id="34862" max="255" man="1"/>
    <brk id="34936" max="255" man="1"/>
    <brk id="35010" max="255" man="1"/>
    <brk id="35084" max="255" man="1"/>
    <brk id="35158" max="255" man="1"/>
    <brk id="35232" max="255" man="1"/>
    <brk id="35306" max="255" man="1"/>
    <brk id="35380" max="255" man="1"/>
    <brk id="35454" max="255" man="1"/>
    <brk id="35528" max="255" man="1"/>
    <brk id="35602" max="255" man="1"/>
    <brk id="35676" max="255" man="1"/>
    <brk id="35750" max="255" man="1"/>
    <brk id="35824" max="255" man="1"/>
    <brk id="35898" max="255" man="1"/>
    <brk id="35972" max="255" man="1"/>
    <brk id="36046" max="255" man="1"/>
    <brk id="36120" max="255" man="1"/>
    <brk id="36194" max="255" man="1"/>
    <brk id="36268" max="255" man="1"/>
    <brk id="36342" max="255" man="1"/>
    <brk id="36416" max="255" man="1"/>
    <brk id="36490" max="255" man="1"/>
    <brk id="36564" max="255" man="1"/>
    <brk id="36638" max="255" man="1"/>
    <brk id="36712" max="255" man="1"/>
    <brk id="36786" max="255" man="1"/>
    <brk id="36860" max="255" man="1"/>
    <brk id="36934" max="255" man="1"/>
    <brk id="37008" max="255" man="1"/>
    <brk id="37082" max="255" man="1"/>
    <brk id="37156" max="255" man="1"/>
    <brk id="37230" max="255" man="1"/>
    <brk id="37304" max="255" man="1"/>
    <brk id="37378" max="255" man="1"/>
    <brk id="37452" max="255" man="1"/>
    <brk id="37526" max="255" man="1"/>
    <brk id="37600" max="255" man="1"/>
    <brk id="37674" max="255" man="1"/>
    <brk id="37748" max="255" man="1"/>
    <brk id="37822" max="255" man="1"/>
    <brk id="37896" max="255" man="1"/>
    <brk id="37970" max="255" man="1"/>
    <brk id="38044" max="255" man="1"/>
    <brk id="38118" max="255" man="1"/>
    <brk id="38192" max="255" man="1"/>
    <brk id="38266" max="255" man="1"/>
    <brk id="38340" max="255" man="1"/>
    <brk id="38414" max="255" man="1"/>
    <brk id="38488" max="255" man="1"/>
    <brk id="38562" max="255" man="1"/>
    <brk id="38636" max="255" man="1"/>
    <brk id="38710" max="255" man="1"/>
    <brk id="38784" max="255" man="1"/>
    <brk id="38858" max="255" man="1"/>
    <brk id="38932" max="255" man="1"/>
    <brk id="39006" max="255" man="1"/>
    <brk id="39080" max="255" man="1"/>
    <brk id="39154" max="255" man="1"/>
    <brk id="39228" max="255" man="1"/>
    <brk id="39302" max="255" man="1"/>
    <brk id="39376" max="255" man="1"/>
    <brk id="39450" max="255" man="1"/>
    <brk id="39524" max="255" man="1"/>
    <brk id="39598" max="255" man="1"/>
    <brk id="39672" max="255" man="1"/>
    <brk id="39746" max="255" man="1"/>
    <brk id="39820" max="255" man="1"/>
    <brk id="39894" max="255" man="1"/>
    <brk id="39968" max="255" man="1"/>
    <brk id="40042" max="255" man="1"/>
    <brk id="40116" max="255" man="1"/>
    <brk id="40190" max="255" man="1"/>
    <brk id="40264" max="255" man="1"/>
    <brk id="40338" max="255" man="1"/>
    <brk id="40412" max="255" man="1"/>
    <brk id="40486" max="255" man="1"/>
    <brk id="40560" max="255" man="1"/>
    <brk id="40634" max="255" man="1"/>
    <brk id="40708" max="255" man="1"/>
    <brk id="40782" max="255" man="1"/>
    <brk id="40856" max="255" man="1"/>
    <brk id="40930" max="255" man="1"/>
    <brk id="41004" max="255" man="1"/>
    <brk id="41078" max="255" man="1"/>
    <brk id="41152" max="255" man="1"/>
    <brk id="41226" max="255" man="1"/>
    <brk id="41300" max="255" man="1"/>
    <brk id="41374" max="255" man="1"/>
    <brk id="41448" max="255" man="1"/>
    <brk id="41522" max="255" man="1"/>
    <brk id="41596" max="255" man="1"/>
    <brk id="41670" max="255" man="1"/>
    <brk id="41744" max="255" man="1"/>
    <brk id="41818" max="255" man="1"/>
    <brk id="41892" max="255" man="1"/>
    <brk id="41966" max="255" man="1"/>
    <brk id="42040" max="255" man="1"/>
    <brk id="42114" max="255" man="1"/>
    <brk id="42188" max="255" man="1"/>
    <brk id="42262" max="255" man="1"/>
    <brk id="42336" max="255" man="1"/>
    <brk id="42410" max="255" man="1"/>
    <brk id="42484" max="255" man="1"/>
    <brk id="42558" max="255" man="1"/>
    <brk id="42632" max="255" man="1"/>
    <brk id="42706" max="255" man="1"/>
    <brk id="42780" max="255" man="1"/>
    <brk id="42854" max="255" man="1"/>
    <brk id="42928" max="255" man="1"/>
    <brk id="43002" max="255" man="1"/>
    <brk id="43076" max="255" man="1"/>
    <brk id="43150" max="255" man="1"/>
    <brk id="43224" max="255" man="1"/>
    <brk id="43298" max="255" man="1"/>
    <brk id="43372" max="255" man="1"/>
    <brk id="43446" max="255" man="1"/>
    <brk id="43520" max="255" man="1"/>
    <brk id="43594" max="255" man="1"/>
    <brk id="43668" max="255" man="1"/>
    <brk id="43742" max="255" man="1"/>
    <brk id="43816" max="255" man="1"/>
    <brk id="43890" max="255" man="1"/>
    <brk id="43964" max="255" man="1"/>
    <brk id="44038" max="255" man="1"/>
    <brk id="44112" max="255" man="1"/>
    <brk id="44186" max="255" man="1"/>
    <brk id="44260" max="255" man="1"/>
    <brk id="44334" max="255" man="1"/>
    <brk id="44408" max="255" man="1"/>
    <brk id="44482" max="255" man="1"/>
    <brk id="44556" max="255" man="1"/>
    <brk id="44630" max="255" man="1"/>
    <brk id="44704" max="255" man="1"/>
    <brk id="44778" max="255" man="1"/>
    <brk id="44852" max="255" man="1"/>
    <brk id="44926" max="255" man="1"/>
    <brk id="45000" max="255" man="1"/>
    <brk id="45074" max="255" man="1"/>
    <brk id="45148" max="255" man="1"/>
    <brk id="45222" max="255" man="1"/>
    <brk id="45296" max="255" man="1"/>
    <brk id="45370" max="255" man="1"/>
    <brk id="45444" max="255" man="1"/>
    <brk id="45518" max="255" man="1"/>
    <brk id="45592" max="255" man="1"/>
    <brk id="45666" max="255" man="1"/>
    <brk id="45740" max="255" man="1"/>
    <brk id="45814" max="255" man="1"/>
    <brk id="45888" max="255" man="1"/>
    <brk id="45962" max="255" man="1"/>
    <brk id="46036" max="255" man="1"/>
    <brk id="46110" max="255" man="1"/>
    <brk id="46184" max="255" man="1"/>
    <brk id="46258" max="255" man="1"/>
    <brk id="46332" max="255" man="1"/>
    <brk id="46406" max="255" man="1"/>
    <brk id="46480" max="255" man="1"/>
    <brk id="46554" max="255" man="1"/>
    <brk id="46628" max="255" man="1"/>
    <brk id="46702" max="255" man="1"/>
    <brk id="46776" max="255" man="1"/>
    <brk id="46850" max="255" man="1"/>
    <brk id="46924" max="255" man="1"/>
    <brk id="46998" max="255" man="1"/>
    <brk id="47072" max="255" man="1"/>
    <brk id="47146" max="255" man="1"/>
    <brk id="47220" max="255" man="1"/>
    <brk id="47294" max="255" man="1"/>
    <brk id="47368" max="255" man="1"/>
    <brk id="47442" max="255" man="1"/>
    <brk id="47516" max="255" man="1"/>
    <brk id="47590" max="255" man="1"/>
    <brk id="47664" max="255" man="1"/>
    <brk id="47738" max="255" man="1"/>
    <brk id="47812" max="255" man="1"/>
    <brk id="47886" max="255" man="1"/>
    <brk id="47960" max="255" man="1"/>
    <brk id="48034" max="255" man="1"/>
    <brk id="48108" max="255" man="1"/>
    <brk id="48182" max="255" man="1"/>
    <brk id="48256" max="255" man="1"/>
    <brk id="48330" max="255" man="1"/>
    <brk id="48404" max="255" man="1"/>
    <brk id="48478" max="255" man="1"/>
    <brk id="48552" max="255" man="1"/>
    <brk id="48626" max="255" man="1"/>
    <brk id="48700" max="255" man="1"/>
    <brk id="48774" max="255" man="1"/>
    <brk id="48848" max="255" man="1"/>
    <brk id="48922" max="255" man="1"/>
    <brk id="48996" max="255" man="1"/>
    <brk id="49070" max="255" man="1"/>
    <brk id="49144" max="255" man="1"/>
    <brk id="49218" max="255" man="1"/>
    <brk id="49292" max="255" man="1"/>
    <brk id="49366" max="255" man="1"/>
    <brk id="49440" max="255" man="1"/>
    <brk id="49514" max="255" man="1"/>
    <brk id="49588" max="255" man="1"/>
    <brk id="49662" max="255" man="1"/>
    <brk id="49736" max="255" man="1"/>
    <brk id="49810" max="255" man="1"/>
    <brk id="49884" max="255" man="1"/>
    <brk id="49958" max="255" man="1"/>
    <brk id="50032" max="255" man="1"/>
    <brk id="50106" max="255" man="1"/>
    <brk id="50180" max="255" man="1"/>
    <brk id="50254" max="255" man="1"/>
    <brk id="50328" max="255" man="1"/>
    <brk id="50402" max="255" man="1"/>
    <brk id="50476" max="255" man="1"/>
    <brk id="50550" max="255" man="1"/>
    <brk id="50624" max="255" man="1"/>
    <brk id="50698" max="255" man="1"/>
    <brk id="50772" max="255" man="1"/>
    <brk id="50846" max="255" man="1"/>
    <brk id="50920" max="255" man="1"/>
    <brk id="50994" max="255" man="1"/>
    <brk id="51068" max="255" man="1"/>
    <brk id="51142" max="255" man="1"/>
    <brk id="51216" max="255" man="1"/>
    <brk id="51290" max="255" man="1"/>
    <brk id="51364" max="255" man="1"/>
    <brk id="51438" max="255" man="1"/>
    <brk id="51512" max="255" man="1"/>
    <brk id="51586" max="255" man="1"/>
    <brk id="51660" max="255" man="1"/>
    <brk id="51734" max="255" man="1"/>
    <brk id="51808" max="255" man="1"/>
    <brk id="51882" max="255" man="1"/>
    <brk id="51956" max="255" man="1"/>
    <brk id="52030" max="255" man="1"/>
    <brk id="52104" max="255" man="1"/>
    <brk id="52178" max="255" man="1"/>
    <brk id="52252" max="255" man="1"/>
    <brk id="52326" max="255" man="1"/>
    <brk id="52400" max="255" man="1"/>
    <brk id="52474" max="255" man="1"/>
    <brk id="52548" max="255" man="1"/>
    <brk id="52622" max="255" man="1"/>
    <brk id="52696" max="255" man="1"/>
    <brk id="52770" max="255" man="1"/>
    <brk id="52844" max="255" man="1"/>
    <brk id="52918" max="255" man="1"/>
    <brk id="52992" max="255" man="1"/>
    <brk id="53066" max="255" man="1"/>
    <brk id="53140" max="255" man="1"/>
    <brk id="53214" max="255" man="1"/>
    <brk id="53288" max="255" man="1"/>
    <brk id="53362" max="255" man="1"/>
    <brk id="53436" max="255" man="1"/>
    <brk id="53510" max="255" man="1"/>
    <brk id="53584" max="255" man="1"/>
    <brk id="53658" max="255" man="1"/>
    <brk id="53732" max="255" man="1"/>
    <brk id="53806" max="255" man="1"/>
    <brk id="53880" max="255" man="1"/>
    <brk id="53954" max="255" man="1"/>
    <brk id="54028" max="255" man="1"/>
    <brk id="54102" max="255" man="1"/>
    <brk id="54176" max="255" man="1"/>
    <brk id="54250" max="255" man="1"/>
    <brk id="54324" max="255" man="1"/>
    <brk id="54398" max="255" man="1"/>
    <brk id="54472" max="255" man="1"/>
    <brk id="54546" max="255" man="1"/>
    <brk id="54620" max="255" man="1"/>
    <brk id="54694" max="255" man="1"/>
    <brk id="54768" max="255" man="1"/>
    <brk id="54842" max="255" man="1"/>
    <brk id="54916" max="255" man="1"/>
    <brk id="54990" max="255" man="1"/>
    <brk id="55064" max="255" man="1"/>
    <brk id="55138" max="255" man="1"/>
    <brk id="55212" max="255" man="1"/>
    <brk id="55286" max="255" man="1"/>
    <brk id="55360" max="255" man="1"/>
    <brk id="55434" max="255" man="1"/>
    <brk id="55508" max="255" man="1"/>
    <brk id="55582" max="255" man="1"/>
    <brk id="55656" max="255" man="1"/>
    <brk id="55730" max="255" man="1"/>
    <brk id="55804" max="255" man="1"/>
    <brk id="55878" max="255" man="1"/>
    <brk id="55952" max="255" man="1"/>
    <brk id="56026" max="255" man="1"/>
    <brk id="56100" max="255" man="1"/>
    <brk id="56174" max="255" man="1"/>
    <brk id="56248" max="255" man="1"/>
    <brk id="56322" max="255" man="1"/>
    <brk id="56396" max="255" man="1"/>
    <brk id="56470" max="255" man="1"/>
    <brk id="56544" max="255" man="1"/>
    <brk id="56618" max="255" man="1"/>
    <brk id="56692" max="255" man="1"/>
    <brk id="56766" max="255" man="1"/>
    <brk id="56840" max="255" man="1"/>
    <brk id="56914" max="255" man="1"/>
    <brk id="56988" max="255" man="1"/>
    <brk id="57062" max="255" man="1"/>
    <brk id="57136" max="255" man="1"/>
    <brk id="57210" max="255" man="1"/>
    <brk id="57284" max="255" man="1"/>
    <brk id="57358" max="255" man="1"/>
    <brk id="57432" max="255" man="1"/>
    <brk id="57506" max="255" man="1"/>
    <brk id="57580" max="255" man="1"/>
    <brk id="57654" max="255" man="1"/>
    <brk id="57728" max="255" man="1"/>
    <brk id="57802" max="255" man="1"/>
    <brk id="57876" max="255" man="1"/>
    <brk id="57950" max="255" man="1"/>
    <brk id="58024" max="255" man="1"/>
    <brk id="58098" max="255" man="1"/>
    <brk id="58172" max="255" man="1"/>
    <brk id="58246" max="255" man="1"/>
    <brk id="58320" max="255" man="1"/>
    <brk id="58394" max="255" man="1"/>
    <brk id="58468" max="255" man="1"/>
    <brk id="58542" max="255" man="1"/>
    <brk id="58616" max="255" man="1"/>
    <brk id="58690" max="255" man="1"/>
    <brk id="58764" max="255" man="1"/>
    <brk id="58838" max="255" man="1"/>
    <brk id="58912" max="255" man="1"/>
    <brk id="58986" max="255" man="1"/>
    <brk id="59060" max="255" man="1"/>
    <brk id="59134" max="255" man="1"/>
    <brk id="59208" max="255" man="1"/>
    <brk id="59282" max="255" man="1"/>
    <brk id="59356" max="255" man="1"/>
    <brk id="59430" max="255" man="1"/>
    <brk id="59504" max="255" man="1"/>
    <brk id="59578" max="255" man="1"/>
    <brk id="59652" max="255" man="1"/>
    <brk id="59726" max="255" man="1"/>
    <brk id="59800" max="255" man="1"/>
    <brk id="59874" max="255" man="1"/>
    <brk id="59948" max="255" man="1"/>
    <brk id="60022" max="255" man="1"/>
    <brk id="60096" max="255" man="1"/>
    <brk id="60170" max="255" man="1"/>
    <brk id="60244" max="255" man="1"/>
    <brk id="60318" max="255" man="1"/>
    <brk id="60392" max="255" man="1"/>
    <brk id="60466" max="255" man="1"/>
    <brk id="60540" max="255" man="1"/>
    <brk id="60614" max="255" man="1"/>
    <brk id="60688" max="255" man="1"/>
    <brk id="60762" max="255" man="1"/>
    <brk id="60836" max="255" man="1"/>
    <brk id="60910" max="255" man="1"/>
    <brk id="60984" max="255" man="1"/>
    <brk id="61058" max="255" man="1"/>
    <brk id="61132" max="255" man="1"/>
    <brk id="61206" max="255" man="1"/>
    <brk id="61280" max="255" man="1"/>
    <brk id="61354" max="255" man="1"/>
    <brk id="61428" max="255" man="1"/>
    <brk id="61502" max="255" man="1"/>
    <brk id="61576" max="255" man="1"/>
    <brk id="61650" max="255" man="1"/>
    <brk id="61724" max="255" man="1"/>
    <brk id="61798" max="255" man="1"/>
    <brk id="61872" max="255" man="1"/>
    <brk id="61946" max="255" man="1"/>
    <brk id="62020" max="255" man="1"/>
    <brk id="62094" max="255" man="1"/>
    <brk id="62168" max="255" man="1"/>
    <brk id="62242" max="255" man="1"/>
    <brk id="62316" max="255" man="1"/>
    <brk id="62390" max="255" man="1"/>
    <brk id="62464" max="255" man="1"/>
    <brk id="62538" max="255" man="1"/>
    <brk id="62612" max="255" man="1"/>
    <brk id="62686" max="255" man="1"/>
    <brk id="62760" max="255" man="1"/>
    <brk id="62834" max="255" man="1"/>
    <brk id="62908" max="255" man="1"/>
    <brk id="62982" max="255" man="1"/>
    <brk id="63056" max="255" man="1"/>
    <brk id="63130" max="255" man="1"/>
    <brk id="63204" max="255" man="1"/>
    <brk id="63278" max="255" man="1"/>
    <brk id="63352" max="255" man="1"/>
    <brk id="63426" max="255" man="1"/>
    <brk id="63500" max="255" man="1"/>
    <brk id="63574" max="255" man="1"/>
    <brk id="63648" max="255" man="1"/>
    <brk id="63722" max="255" man="1"/>
    <brk id="63796" max="255" man="1"/>
    <brk id="63870" max="255" man="1"/>
    <brk id="63944" max="255" man="1"/>
    <brk id="64018" max="255" man="1"/>
    <brk id="64092" max="255" man="1"/>
    <brk id="64166" max="255" man="1"/>
    <brk id="64240" max="255" man="1"/>
    <brk id="64314" max="255" man="1"/>
    <brk id="64388" max="255" man="1"/>
    <brk id="64462" max="255" man="1"/>
    <brk id="64536" max="255" man="1"/>
    <brk id="64610" max="255" man="1"/>
    <brk id="64684" max="255" man="1"/>
    <brk id="64758" max="255" man="1"/>
    <brk id="64832" max="255" man="1"/>
    <brk id="64906" max="255" man="1"/>
    <brk id="64980" max="255" man="1"/>
    <brk id="65054" max="255" man="1"/>
    <brk id="65128" max="255" man="1"/>
    <brk id="65202" max="255" man="1"/>
    <brk id="65276" max="255" man="1"/>
    <brk id="65350" max="255" man="1"/>
    <brk id="65424" max="255" man="1"/>
    <brk id="6549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NFOŚiGW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JMikulow;JP</dc:creator>
  <cp:keywords/>
  <dc:description/>
  <cp:lastModifiedBy>WIR</cp:lastModifiedBy>
  <cp:lastPrinted>2015-12-09T14:53:35Z</cp:lastPrinted>
  <dcterms:created xsi:type="dcterms:W3CDTF">2013-04-16T08:21:29Z</dcterms:created>
  <dcterms:modified xsi:type="dcterms:W3CDTF">2019-04-10T12:38:39Z</dcterms:modified>
  <cp:category/>
  <cp:version/>
  <cp:contentType/>
  <cp:contentStatus/>
</cp:coreProperties>
</file>