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jednorazówka 37" sheetId="1" r:id="rId1"/>
  </sheets>
  <definedNames>
    <definedName name="_xlnm.Print_Area" localSheetId="0">'jednorazówka 37'!$A$1:$N$48</definedName>
  </definedNames>
  <calcPr fullCalcOnLoad="1"/>
</workbook>
</file>

<file path=xl/sharedStrings.xml><?xml version="1.0" encoding="utf-8"?>
<sst xmlns="http://schemas.openxmlformats.org/spreadsheetml/2006/main" count="279" uniqueCount="82">
  <si>
    <t>Lp.</t>
  </si>
  <si>
    <t>Opis</t>
  </si>
  <si>
    <t>JM</t>
  </si>
  <si>
    <t xml:space="preserve">Cena jednostkowa netto </t>
  </si>
  <si>
    <t>Wartość netto</t>
  </si>
  <si>
    <t>VAT (%)</t>
  </si>
  <si>
    <t>Cena jednostkowa brutto</t>
  </si>
  <si>
    <t>Wartość brutto</t>
  </si>
  <si>
    <t>x</t>
  </si>
  <si>
    <t>Razem wartość materiałów</t>
  </si>
  <si>
    <t>sztuka</t>
  </si>
  <si>
    <t>Numer katalogowy</t>
  </si>
  <si>
    <t>Wymagania</t>
  </si>
  <si>
    <t>Wielokość opakowania</t>
  </si>
  <si>
    <t>rolka</t>
  </si>
  <si>
    <t>Niejałowy. Wykonany z włókniny trójwarstwowej typu SMS o gramaturze nie mniejszej niż 35g/m2. Mocny, odporny na rozdarcia. W kolorze zielonym lub niebieskim. W opakowaniu kartonowym maksymalnie 100 sztuk. Karton opisany minimum: nazwa, wymiar, producent, ilość, nr katalogowy.</t>
  </si>
  <si>
    <t>para</t>
  </si>
  <si>
    <t>Pojemnik do odśluzowywania drzewa oskrzelowego</t>
  </si>
  <si>
    <t>Nawa producenta</t>
  </si>
  <si>
    <t>Nawa wyrobu</t>
  </si>
  <si>
    <t>Zamawiana ilość na 30 miesięcy (JM)</t>
  </si>
  <si>
    <t>Pojemnik plastikowy 60ml</t>
  </si>
  <si>
    <t>Pojemnik plastikowy 150ml</t>
  </si>
  <si>
    <t>Pojemnik plastikowy, transparentny z podziałką. Przeznaczony do gromadzenia płynów, przechowywania/gromadzenia materiałów medycznych. Sterylizowany tlenkiem etylenu. Wysokosć 2,9cm, średnica 5,9cm. W opakowaniu zbiorczym maksymalnie 120 sztuk.</t>
  </si>
  <si>
    <t>Pojemnik plastikowy, transparentny z podziałką. Przeznaczony do gromadzenia płynów, przechowywania/gromadzenia materiałów medycznych. Sterylizowany tlenkiem etylenu. Wysokosć 3,0cm, średnica 9,5cm. W opakowaniu zbiorczym maksymalnie 80 sztuk.</t>
  </si>
  <si>
    <t>Nakładki do klemów aortalnych</t>
  </si>
  <si>
    <t>opakowanie  = 40 sztuk (20 par)</t>
  </si>
  <si>
    <t>Jednorazowe sterylne, nakładki do klemów aortalnych typu CYGNET. Ultra miękkie. Długosć 66mm. Do zastosowania w klemach wielokrotnego użytku prostych i wygiętych. W saszetce 2 sztuki (para). Zestaw nakładek łączący dwie cechy w jednej nakładce: miękka, dopasowująca się powierzchnia nakładki, pomagająca zmniejszyć urazy oraz wbudowana warstwa wierzchnia zapewniająca maksymalny poziom przyczepności. Wykonane odpowiednio z kopolimeru polipropylenu i termoplastycznego elastometru TPE (Dynaflex). W opakowaniu 20 par (40 sztuk).</t>
  </si>
  <si>
    <t>Jednorazowy, przeciwodleżynowy pozycjoner szczelinowy po głowę pacjenta, wykonany z pianki poliuretanowej, kolor różowy, wycięcie pod twarz oraz pod rurkę intubacyjną, rozmiar 23cm x 21cm x 10cm, pakowany pojedynczo, próżniowo w folię barierową</t>
  </si>
  <si>
    <t>Jednorazowy, przeciwodleżynowy ochroniacz na łokcie, wykonany z gofrowanej pianki poliuretanowej, kolor zielony, rozmiar 22,5cm x 15cm, pakowany a'2 sztuk, próżniowo w folię barierową</t>
  </si>
  <si>
    <t>Jednorazowy, przeciwodleżynowy ochroniacz na pięty, wykonany z gofrowanej pianki poliuretanowej, kolor zielony, rozmiar 22,5cm x 15cm, pakowany a'2sztuki, próżniowo w folię barierową</t>
  </si>
  <si>
    <t>Jednorazowy, przeciwodleżynowy, klin pozycjonujący pacjenta, wykonany z pianki poliuretanowej, kolor różowy, rozmiar 22,5cm x 60cm x 58cm, pakowany pojedynczo w folię</t>
  </si>
  <si>
    <t>Jednorazowy, przeciwodleżynowy, klin pozycjonujący pacjenta, wykonany z pianki poliuretanowej, kolor różowy, rozmiar 20cm x 20cm x 46cm, pakowany pojedynczo w folię</t>
  </si>
  <si>
    <t>Jednorazowy, przeciwodleżynowy, klin pozycjonujący pacjenta, wykonany z pianki poliuretanowej, kolor różowy, rozmiar 23cm x 31cm x 56cm, pakowany pojedynczo w folię</t>
  </si>
  <si>
    <t>Jednorazowy, przeciwodleżynowy, pozycjoner ręki w kształcie rynienki, wycięcia umożliwiające jego zagięcie, wykonany z pianki poliuretanowej, kolor różowy, rozmiar 13cm x 61cm, pakowany pojedynczo w folię</t>
  </si>
  <si>
    <t>Jednorazowy, przeciwodleżynowy, pozycjoner ramion. Wykonany z pianki poliuretanowej, kolor różowy, rozmiar 51cm x 20cm, długość pasa ramiennego 91,5 cm. pakowany pojedynczo w folię</t>
  </si>
  <si>
    <t>Jednorazowy, przeciwodleżynowy, uniwersalny pozycjoner krążkowy, wykonany z pianki poliuretanowej, kolor różowy, składający się z kilku krążków (8cm, 10cm, 15cm, 23cm) wyciętych z jednego, możliwosć dopasowania wielkości krążka do pacjenta, pakowany pojedynczo, próżniowo w folię barierową</t>
  </si>
  <si>
    <t>Jednorazowy, przeciwodleżynowy, półwałek pozycjonujący pacjenta, wykonany z pianki poliuretanowej, kolor różowy, rozmiar 19cm x 48cm, pakowany pojedynczo w folię</t>
  </si>
  <si>
    <t>Jednorazowy, przeciwodleżynowy, półwałek pozycjonujący pacjenta, wykonany z pianki poliuretanowej, kolor różowy, rozmiar 76cm x 48cm, pakowany pojedynczo w folię</t>
  </si>
  <si>
    <t>Jednorazowy, przeciwodleżynowy, pozycjoner kończyn dolnych, wykonany z pianki poliuretanowej, kolor różowy, rozmiar 69cm x 20cm, wysokość stopy 18cm, pakowany pojedynczo w folię</t>
  </si>
  <si>
    <t>Pozycjoner głowy</t>
  </si>
  <si>
    <t>Ochraniacz nerwu łokciowego</t>
  </si>
  <si>
    <t>Ochraniacz stóp i pięt</t>
  </si>
  <si>
    <t>Klin du układania tułowia</t>
  </si>
  <si>
    <t>Klin do podpierania tułowia</t>
  </si>
  <si>
    <t>Podkładka korytkowa po ramię</t>
  </si>
  <si>
    <t>Pozycjonery ramion</t>
  </si>
  <si>
    <t>Pozycjoner uniwersalny</t>
  </si>
  <si>
    <t>Półwałek mały</t>
  </si>
  <si>
    <t>Półwałek duży</t>
  </si>
  <si>
    <t>Pozycjoner kończyn</t>
  </si>
  <si>
    <t>Pozycjoner kończyn dolnych</t>
  </si>
  <si>
    <t>komplet = 2 sztuki</t>
  </si>
  <si>
    <t>Rękawica ochronna</t>
  </si>
  <si>
    <t>Opaska na nadgarstek do unieruchamiania rąk pacjenta</t>
  </si>
  <si>
    <t xml:space="preserve">Opaski na nadgarstki przeznaczone do unieruchamiania rąk pacjenta. Miękko wyściełana opaska na nadgarstek z bezniklowym oczkiem w kształcie litery D. Wykonane z 8mm pianki poliestrowej, 100% włókna wiskozowego po stronie wewnętrznej i weluru poliamidowego po stronie zewnętrznej (274gr/m2). Zapinane na rzep. Bez zawartości lateksu. Przywiązywane do łóżka za pomocą pasa wykonanego w 100% z poliestru o długości 110 cm (+/-2cm). Wymiary opaski 30 x 8 cm.  Przeznaczone dla dorosłych. </t>
  </si>
  <si>
    <t>para (2 sztuki)</t>
  </si>
  <si>
    <t>Osłona na głowicę USG</t>
  </si>
  <si>
    <t>Jednorazowy, przeciwodleżynowy, pozycjoner kończyn do układania w pozycji żabiej, wykonany z pianki poliuretanowej, kolor różowy, rozmiar 69cm x 20cm, pakowany pojedynczo w folię.</t>
  </si>
  <si>
    <t>Rękawica przeznaczona do zapobiegania samookaleczeniom i manipulacji sprzętem. Miękko wyściełana opaska na nadgarstek z poliamidowym oczkiem w kształcie litery „D”. Wykonane z 8mm pianki poliestrowej, 100% włókna wiskozowego po stronie wewnętrznej i weluru poliamidowego po stronie zewnętrznej (274gr/m2). 100% poliestrowa oddychająca tkanina siatkowa. Zapinane na rzep. Bez zawartosci lateksu. Przywiązywane do łóżka za pomocą pasa wykonanego w 100% z poliestru o długości 124 cm (+/-2cm). Wymiary opaski 31 x 32 x 19 cm. Pasy z możliwością prania do 40°C. Dla osób dorosłych. Rozmiar uniwersalny pasujący na prawą i lewą dłoń.</t>
  </si>
  <si>
    <t>Zadanie nr 1: Pojemniki plastikowe</t>
  </si>
  <si>
    <t>Zadanie nr 2: Nakładki do klemów aortalnych</t>
  </si>
  <si>
    <t>Zadanie nr 3: Pozycjonery jednorazowe</t>
  </si>
  <si>
    <t>Zadanie nr 4: Pasy i rękawice ochronne jednorazowego użytku</t>
  </si>
  <si>
    <t>Zadanie nr 5: Osłony na głowicę USG</t>
  </si>
  <si>
    <t>Sterylna, bezlateksowa, jednorazowa osłona na głowicę USG śród-operacyjną, posiadająca warstwę lepną zapewniająca ścisłe przyleganie głowicy do osłony. Wymiary 13cm (+/-1cm) na 240cm (+/-5cm). W komplecie z elementami mocującymi, polem sterylnym i sterylnym żelem.  Wszystkie elementy spakowane razem w papier krepowy. Dodatkowo zapakowane w opakowanie folia-papier. Na opakowaniu jednostkowym minimum informacji: nazwa wyrobu, nazwa producenta, numer katalogowy, nr serii, data ważności, rozmiar osłony. W opakowaniu zbiorczym minimum 20 a maksimum 50 sztuk pojedynczo zapakowanych osłon.</t>
  </si>
  <si>
    <t>Sterylna, bezlateksowa, jednorazowa osłona na głowicę USG śród-operacyjną. Wymiary 12cm(+/-1cm) na 244cm (+/-5cm). W komplecie z elementami mocującymi, polem sterylnym i żelem sterylnym a 20ml. Wszystkie elementy spakowane razem w papier krepowy. Dodatkowo zapakowane w opakowanie folia-papier. Na opakowaniu jednostkowym minimum informacji: nazwa wyrobu, nazwa producenta, numer katalogowy, nr serii, data ważności, rozmiar osłony. W opakowaniu zbiorczym minimum 20 a maksimum 50 sztuk pojedynczo zapakowanych osłon.</t>
  </si>
  <si>
    <t>Sterylna, bezlateksowa, jednorazowa osłona na głowicę USG śród-operacyjną. Posiadająca warstwę lepną zapewniająca ścisłe przyleganie głowicy do osłony. Wymiary 15cm 9+/-1cm) na 120cm (+/-5cm). W komplecie z elementami mocującymi, polem sterylnym i sterylnym żelem. Wszystkie elementy spakowane razem w papier krepowy. Dodatkowo zapakowane w opakowanie folia-papier. Na opakowaniu jednostkowym minimum informacji: nazwa wyrobu, nazwa producenta, numer katalogowy, nr serii, data ważności, rozmiar osłony. W opakowaniu zbiorczym minimum 20 a maksimum 50 sztuk pojedynczo zapakowanych osłon.</t>
  </si>
  <si>
    <t>Elektroda DTL</t>
  </si>
  <si>
    <t>Jednorazowa. Do badań okulistycznych. W pudełku wielokrotnego otwierania i zamykania. Jednożyłowa. W ciągłej rolce o długości powyżej 200cm.</t>
  </si>
  <si>
    <t>Podkład niejałowy 150 cm (+/-10cm)x80cm (+/-5cm)</t>
  </si>
  <si>
    <t>Podkład niejałowy 200cmx150cm (+/-10cm)</t>
  </si>
  <si>
    <t>Podkład niejałowy 240cmx150cm (+/-10cm)</t>
  </si>
  <si>
    <t>Zadanie nr 6: Elektrody DTL</t>
  </si>
  <si>
    <t>Zadanie nr 7: Podkłady niejałowe włókninowe</t>
  </si>
  <si>
    <t>Zadanie nr 8: Pojemniki do odśluzowywania drzewa oskrzelowego</t>
  </si>
  <si>
    <t>Jednorazowy, sterylny. Pojemnik do pobierania próbek wydzieliny z tchawicy lub oskrzeli bez kontroli odsysania. Przezroczysty pojemnik zapewniający obserwację wydzieliny. Dodatkowa nasadka zapewniająca bezpieczne uszczelnienie pojemnika na próbki. Pasujący do różnych cewników ssących. Samoprzylepna etykieta. Dwie końcówki: lejek, łącze męskie (stopniowany stożek). Opakowanie jednostkowe zawierające maksymalnie 50 pojedynczo pakowanych pojemników.</t>
  </si>
  <si>
    <t>Próbki</t>
  </si>
  <si>
    <t>1 szt</t>
  </si>
  <si>
    <t>nie</t>
  </si>
  <si>
    <t>2 szt</t>
  </si>
  <si>
    <t>4 szt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</si>
</sst>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&quot; zł&quot;"/>
    <numFmt numFmtId="167" formatCode="#,##0.00\ _z_ł"/>
    <numFmt numFmtId="168" formatCode="#,##0\ _z_ł"/>
    <numFmt numFmtId="169" formatCode="0.0000"/>
    <numFmt numFmtId="170" formatCode="#,##0.00\ &quot;zł&quot;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  <numFmt numFmtId="175" formatCode="0.000"/>
    <numFmt numFmtId="176" formatCode="0.000000"/>
    <numFmt numFmtId="177" formatCode="0.00000"/>
    <numFmt numFmtId="178" formatCode="[$-415]d\ mmmm\ yyyy"/>
    <numFmt numFmtId="179" formatCode="0.0"/>
  </numFmts>
  <fonts count="45">
    <font>
      <sz val="10"/>
      <name val="Arial CE"/>
      <family val="2"/>
    </font>
    <font>
      <sz val="10"/>
      <name val="Arial"/>
      <family val="0"/>
    </font>
    <font>
      <sz val="8"/>
      <name val="Arial CE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9" fontId="1" fillId="0" borderId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167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167" fontId="4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4" fontId="2" fillId="0" borderId="0" xfId="0" applyNumberFormat="1" applyFont="1" applyAlignment="1">
      <alignment/>
    </xf>
    <xf numFmtId="168" fontId="3" fillId="0" borderId="10" xfId="0" applyNumberFormat="1" applyFont="1" applyFill="1" applyBorder="1" applyAlignment="1">
      <alignment horizontal="center" vertical="center" wrapText="1"/>
    </xf>
    <xf numFmtId="167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/>
    </xf>
    <xf numFmtId="4" fontId="5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/>
    </xf>
    <xf numFmtId="4" fontId="5" fillId="33" borderId="13" xfId="0" applyNumberFormat="1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/>
    </xf>
    <xf numFmtId="3" fontId="6" fillId="34" borderId="15" xfId="0" applyNumberFormat="1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35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 wrapText="1"/>
    </xf>
    <xf numFmtId="0" fontId="6" fillId="33" borderId="17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3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0"/>
  <sheetViews>
    <sheetView tabSelected="1" workbookViewId="0" topLeftCell="A34">
      <selection activeCell="U8" sqref="U8"/>
    </sheetView>
  </sheetViews>
  <sheetFormatPr defaultColWidth="9.00390625" defaultRowHeight="12.75"/>
  <cols>
    <col min="1" max="1" width="3.375" style="10" bestFit="1" customWidth="1"/>
    <col min="2" max="2" width="17.75390625" style="10" customWidth="1"/>
    <col min="3" max="3" width="27.625" style="10" customWidth="1"/>
    <col min="4" max="4" width="9.00390625" style="10" customWidth="1"/>
    <col min="5" max="5" width="10.625" style="10" customWidth="1"/>
    <col min="6" max="6" width="10.125" style="10" customWidth="1"/>
    <col min="7" max="7" width="10.875" style="10" bestFit="1" customWidth="1"/>
    <col min="8" max="8" width="5.125" style="10" customWidth="1"/>
    <col min="9" max="9" width="10.75390625" style="10" bestFit="1" customWidth="1"/>
    <col min="10" max="10" width="10.25390625" style="10" bestFit="1" customWidth="1"/>
    <col min="11" max="11" width="9.125" style="10" customWidth="1"/>
    <col min="12" max="12" width="6.375" style="10" bestFit="1" customWidth="1"/>
    <col min="13" max="13" width="9.625" style="10" customWidth="1"/>
    <col min="14" max="14" width="9.875" style="10" bestFit="1" customWidth="1"/>
    <col min="15" max="15" width="9.25390625" style="34" bestFit="1" customWidth="1"/>
    <col min="16" max="16384" width="9.125" style="10" customWidth="1"/>
  </cols>
  <sheetData>
    <row r="1" spans="1:15" s="5" customFormat="1" ht="18.75" customHeight="1" thickBot="1">
      <c r="A1" s="35" t="s">
        <v>60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9"/>
    </row>
    <row r="2" spans="1:16" s="5" customFormat="1" ht="42">
      <c r="A2" s="2" t="s">
        <v>0</v>
      </c>
      <c r="B2" s="2" t="s">
        <v>1</v>
      </c>
      <c r="C2" s="2" t="s">
        <v>12</v>
      </c>
      <c r="D2" s="3" t="s">
        <v>2</v>
      </c>
      <c r="E2" s="2" t="s">
        <v>20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7</v>
      </c>
      <c r="K2" s="2" t="s">
        <v>18</v>
      </c>
      <c r="L2" s="2" t="s">
        <v>19</v>
      </c>
      <c r="M2" s="2" t="s">
        <v>11</v>
      </c>
      <c r="N2" s="26" t="s">
        <v>13</v>
      </c>
      <c r="O2" s="31" t="s">
        <v>77</v>
      </c>
      <c r="P2" s="4"/>
    </row>
    <row r="3" spans="1:15" s="11" customFormat="1" ht="101.25">
      <c r="A3" s="16">
        <v>1</v>
      </c>
      <c r="B3" s="7" t="s">
        <v>21</v>
      </c>
      <c r="C3" s="6" t="s">
        <v>23</v>
      </c>
      <c r="D3" s="16" t="s">
        <v>10</v>
      </c>
      <c r="E3" s="16">
        <v>5000</v>
      </c>
      <c r="F3" s="18"/>
      <c r="G3" s="18">
        <f>E3*F3</f>
        <v>0</v>
      </c>
      <c r="H3" s="16">
        <v>23</v>
      </c>
      <c r="I3" s="18">
        <f>F3+23%*F3</f>
        <v>0</v>
      </c>
      <c r="J3" s="18">
        <f>G3+23%*G3</f>
        <v>0</v>
      </c>
      <c r="K3" s="16"/>
      <c r="L3" s="16"/>
      <c r="M3" s="16"/>
      <c r="N3" s="27"/>
      <c r="O3" s="32" t="s">
        <v>78</v>
      </c>
    </row>
    <row r="4" spans="1:15" s="11" customFormat="1" ht="101.25">
      <c r="A4" s="16">
        <v>2</v>
      </c>
      <c r="B4" s="7" t="s">
        <v>22</v>
      </c>
      <c r="C4" s="6" t="s">
        <v>24</v>
      </c>
      <c r="D4" s="16" t="s">
        <v>10</v>
      </c>
      <c r="E4" s="16">
        <v>500</v>
      </c>
      <c r="F4" s="18"/>
      <c r="G4" s="18">
        <f>E4*F4</f>
        <v>0</v>
      </c>
      <c r="H4" s="16">
        <v>23</v>
      </c>
      <c r="I4" s="18">
        <f>F4+23%*F4</f>
        <v>0</v>
      </c>
      <c r="J4" s="18">
        <f>G4+23%*G4</f>
        <v>0</v>
      </c>
      <c r="K4" s="16"/>
      <c r="L4" s="16"/>
      <c r="M4" s="16"/>
      <c r="N4" s="27"/>
      <c r="O4" s="32" t="s">
        <v>78</v>
      </c>
    </row>
    <row r="5" spans="1:16" s="5" customFormat="1" ht="15.75" customHeight="1">
      <c r="A5" s="36" t="s">
        <v>9</v>
      </c>
      <c r="B5" s="36"/>
      <c r="C5" s="36"/>
      <c r="D5" s="36"/>
      <c r="E5" s="36"/>
      <c r="F5" s="36"/>
      <c r="G5" s="8">
        <f>SUM(G3:G4)</f>
        <v>0</v>
      </c>
      <c r="H5" s="2" t="s">
        <v>8</v>
      </c>
      <c r="I5" s="9" t="s">
        <v>8</v>
      </c>
      <c r="J5" s="9">
        <f>SUM(J3:J4)</f>
        <v>0</v>
      </c>
      <c r="K5" s="9" t="s">
        <v>8</v>
      </c>
      <c r="L5" s="9" t="s">
        <v>8</v>
      </c>
      <c r="M5" s="9" t="s">
        <v>8</v>
      </c>
      <c r="N5" s="28" t="s">
        <v>8</v>
      </c>
      <c r="O5" s="33"/>
      <c r="P5" s="4"/>
    </row>
    <row r="6" spans="1:16" s="5" customFormat="1" ht="18.75" customHeight="1" thickBot="1">
      <c r="A6" s="35" t="s">
        <v>61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7"/>
      <c r="O6" s="40"/>
      <c r="P6" s="4"/>
    </row>
    <row r="7" spans="1:16" s="5" customFormat="1" ht="42">
      <c r="A7" s="2" t="s">
        <v>0</v>
      </c>
      <c r="B7" s="2" t="s">
        <v>1</v>
      </c>
      <c r="C7" s="2" t="s">
        <v>12</v>
      </c>
      <c r="D7" s="3" t="s">
        <v>2</v>
      </c>
      <c r="E7" s="2" t="s">
        <v>20</v>
      </c>
      <c r="F7" s="2" t="s">
        <v>3</v>
      </c>
      <c r="G7" s="2" t="s">
        <v>4</v>
      </c>
      <c r="H7" s="2" t="s">
        <v>5</v>
      </c>
      <c r="I7" s="2" t="s">
        <v>6</v>
      </c>
      <c r="J7" s="2" t="s">
        <v>7</v>
      </c>
      <c r="K7" s="2" t="s">
        <v>18</v>
      </c>
      <c r="L7" s="2" t="s">
        <v>19</v>
      </c>
      <c r="M7" s="2" t="s">
        <v>11</v>
      </c>
      <c r="N7" s="26" t="s">
        <v>13</v>
      </c>
      <c r="O7" s="31" t="s">
        <v>77</v>
      </c>
      <c r="P7" s="4"/>
    </row>
    <row r="8" spans="1:15" s="11" customFormat="1" ht="180">
      <c r="A8" s="16">
        <v>1</v>
      </c>
      <c r="B8" s="20" t="s">
        <v>25</v>
      </c>
      <c r="C8" s="6" t="s">
        <v>27</v>
      </c>
      <c r="D8" s="16" t="s">
        <v>26</v>
      </c>
      <c r="E8" s="16">
        <v>7</v>
      </c>
      <c r="F8" s="18"/>
      <c r="G8" s="18">
        <f>E8*F8</f>
        <v>0</v>
      </c>
      <c r="H8" s="16">
        <v>8</v>
      </c>
      <c r="I8" s="18">
        <f>F8+8%*F8</f>
        <v>0</v>
      </c>
      <c r="J8" s="18">
        <f>G8+8%*G8</f>
        <v>0</v>
      </c>
      <c r="K8" s="16"/>
      <c r="L8" s="16"/>
      <c r="M8" s="16"/>
      <c r="N8" s="27"/>
      <c r="O8" s="33" t="s">
        <v>79</v>
      </c>
    </row>
    <row r="9" spans="1:16" s="5" customFormat="1" ht="15.75" customHeight="1">
      <c r="A9" s="36" t="s">
        <v>9</v>
      </c>
      <c r="B9" s="36"/>
      <c r="C9" s="36"/>
      <c r="D9" s="36"/>
      <c r="E9" s="36"/>
      <c r="F9" s="36"/>
      <c r="G9" s="8">
        <f>SUM(G8:G8)</f>
        <v>0</v>
      </c>
      <c r="H9" s="2" t="s">
        <v>8</v>
      </c>
      <c r="I9" s="9" t="s">
        <v>8</v>
      </c>
      <c r="J9" s="9">
        <f>SUM(J8:J8)</f>
        <v>0</v>
      </c>
      <c r="K9" s="9" t="s">
        <v>8</v>
      </c>
      <c r="L9" s="9" t="s">
        <v>8</v>
      </c>
      <c r="M9" s="9" t="s">
        <v>8</v>
      </c>
      <c r="N9" s="28" t="s">
        <v>8</v>
      </c>
      <c r="O9" s="33"/>
      <c r="P9" s="4"/>
    </row>
    <row r="10" spans="1:16" s="5" customFormat="1" ht="18.75" customHeight="1" thickBot="1">
      <c r="A10" s="35" t="s">
        <v>62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7"/>
      <c r="O10" s="40"/>
      <c r="P10" s="4"/>
    </row>
    <row r="11" spans="1:16" s="5" customFormat="1" ht="42">
      <c r="A11" s="2" t="s">
        <v>0</v>
      </c>
      <c r="B11" s="2" t="s">
        <v>1</v>
      </c>
      <c r="C11" s="2" t="s">
        <v>12</v>
      </c>
      <c r="D11" s="3" t="s">
        <v>2</v>
      </c>
      <c r="E11" s="2" t="s">
        <v>20</v>
      </c>
      <c r="F11" s="2" t="s">
        <v>3</v>
      </c>
      <c r="G11" s="2" t="s">
        <v>4</v>
      </c>
      <c r="H11" s="2" t="s">
        <v>5</v>
      </c>
      <c r="I11" s="2" t="s">
        <v>6</v>
      </c>
      <c r="J11" s="2" t="s">
        <v>7</v>
      </c>
      <c r="K11" s="2" t="s">
        <v>18</v>
      </c>
      <c r="L11" s="2" t="s">
        <v>19</v>
      </c>
      <c r="M11" s="2" t="s">
        <v>11</v>
      </c>
      <c r="N11" s="26" t="s">
        <v>13</v>
      </c>
      <c r="O11" s="31" t="s">
        <v>77</v>
      </c>
      <c r="P11" s="4"/>
    </row>
    <row r="12" spans="1:15" s="11" customFormat="1" ht="90">
      <c r="A12" s="16">
        <v>1</v>
      </c>
      <c r="B12" s="15" t="s">
        <v>40</v>
      </c>
      <c r="C12" s="15" t="s">
        <v>28</v>
      </c>
      <c r="D12" s="16" t="s">
        <v>10</v>
      </c>
      <c r="E12" s="16">
        <v>1500</v>
      </c>
      <c r="F12" s="18"/>
      <c r="G12" s="18">
        <f aca="true" t="shared" si="0" ref="G12:G24">E12*F12</f>
        <v>0</v>
      </c>
      <c r="H12" s="16">
        <v>8</v>
      </c>
      <c r="I12" s="18">
        <f>F12+8%*F12</f>
        <v>0</v>
      </c>
      <c r="J12" s="18">
        <f>G12+8%*G12</f>
        <v>0</v>
      </c>
      <c r="K12" s="16"/>
      <c r="L12" s="16"/>
      <c r="M12" s="16"/>
      <c r="N12" s="27"/>
      <c r="O12" s="32" t="s">
        <v>79</v>
      </c>
    </row>
    <row r="13" spans="1:15" s="11" customFormat="1" ht="67.5">
      <c r="A13" s="16">
        <v>2</v>
      </c>
      <c r="B13" s="15" t="s">
        <v>41</v>
      </c>
      <c r="C13" s="15" t="s">
        <v>29</v>
      </c>
      <c r="D13" s="16" t="s">
        <v>52</v>
      </c>
      <c r="E13" s="16">
        <v>100</v>
      </c>
      <c r="F13" s="18"/>
      <c r="G13" s="18">
        <f t="shared" si="0"/>
        <v>0</v>
      </c>
      <c r="H13" s="16">
        <v>8</v>
      </c>
      <c r="I13" s="18">
        <f aca="true" t="shared" si="1" ref="I13:I24">F13+23%*F13</f>
        <v>0</v>
      </c>
      <c r="J13" s="18">
        <f aca="true" t="shared" si="2" ref="J13:J24">G13+8%*G13</f>
        <v>0</v>
      </c>
      <c r="K13" s="16"/>
      <c r="L13" s="16"/>
      <c r="M13" s="16"/>
      <c r="N13" s="27"/>
      <c r="O13" s="32" t="s">
        <v>79</v>
      </c>
    </row>
    <row r="14" spans="1:15" s="11" customFormat="1" ht="67.5">
      <c r="A14" s="16">
        <v>3</v>
      </c>
      <c r="B14" s="15" t="s">
        <v>42</v>
      </c>
      <c r="C14" s="15" t="s">
        <v>30</v>
      </c>
      <c r="D14" s="16" t="s">
        <v>16</v>
      </c>
      <c r="E14" s="16">
        <v>300</v>
      </c>
      <c r="F14" s="18"/>
      <c r="G14" s="18">
        <f t="shared" si="0"/>
        <v>0</v>
      </c>
      <c r="H14" s="16">
        <v>8</v>
      </c>
      <c r="I14" s="18">
        <f t="shared" si="1"/>
        <v>0</v>
      </c>
      <c r="J14" s="18">
        <f t="shared" si="2"/>
        <v>0</v>
      </c>
      <c r="K14" s="16"/>
      <c r="L14" s="16"/>
      <c r="M14" s="16"/>
      <c r="N14" s="27"/>
      <c r="O14" s="32" t="s">
        <v>79</v>
      </c>
    </row>
    <row r="15" spans="1:15" s="11" customFormat="1" ht="56.25">
      <c r="A15" s="16">
        <v>4</v>
      </c>
      <c r="B15" s="15" t="s">
        <v>43</v>
      </c>
      <c r="C15" s="15" t="s">
        <v>31</v>
      </c>
      <c r="D15" s="16" t="s">
        <v>10</v>
      </c>
      <c r="E15" s="16">
        <v>100</v>
      </c>
      <c r="F15" s="18"/>
      <c r="G15" s="18">
        <f t="shared" si="0"/>
        <v>0</v>
      </c>
      <c r="H15" s="16">
        <v>8</v>
      </c>
      <c r="I15" s="18">
        <f t="shared" si="1"/>
        <v>0</v>
      </c>
      <c r="J15" s="18">
        <f t="shared" si="2"/>
        <v>0</v>
      </c>
      <c r="K15" s="16"/>
      <c r="L15" s="16"/>
      <c r="M15" s="16"/>
      <c r="N15" s="27"/>
      <c r="O15" s="32" t="s">
        <v>79</v>
      </c>
    </row>
    <row r="16" spans="1:15" s="11" customFormat="1" ht="56.25">
      <c r="A16" s="16">
        <v>5</v>
      </c>
      <c r="B16" s="15" t="s">
        <v>44</v>
      </c>
      <c r="C16" s="15" t="s">
        <v>32</v>
      </c>
      <c r="D16" s="16" t="s">
        <v>10</v>
      </c>
      <c r="E16" s="16">
        <v>100</v>
      </c>
      <c r="F16" s="18"/>
      <c r="G16" s="18">
        <f t="shared" si="0"/>
        <v>0</v>
      </c>
      <c r="H16" s="16">
        <v>8</v>
      </c>
      <c r="I16" s="18">
        <f t="shared" si="1"/>
        <v>0</v>
      </c>
      <c r="J16" s="18">
        <f t="shared" si="2"/>
        <v>0</v>
      </c>
      <c r="K16" s="16"/>
      <c r="L16" s="16"/>
      <c r="M16" s="16"/>
      <c r="N16" s="27"/>
      <c r="O16" s="32" t="s">
        <v>79</v>
      </c>
    </row>
    <row r="17" spans="1:15" s="11" customFormat="1" ht="56.25">
      <c r="A17" s="16">
        <v>6</v>
      </c>
      <c r="B17" s="15" t="s">
        <v>44</v>
      </c>
      <c r="C17" s="15" t="s">
        <v>33</v>
      </c>
      <c r="D17" s="16" t="s">
        <v>10</v>
      </c>
      <c r="E17" s="16">
        <v>100</v>
      </c>
      <c r="F17" s="18"/>
      <c r="G17" s="18">
        <f t="shared" si="0"/>
        <v>0</v>
      </c>
      <c r="H17" s="16">
        <v>8</v>
      </c>
      <c r="I17" s="18">
        <f t="shared" si="1"/>
        <v>0</v>
      </c>
      <c r="J17" s="18">
        <f t="shared" si="2"/>
        <v>0</v>
      </c>
      <c r="K17" s="16"/>
      <c r="L17" s="16"/>
      <c r="M17" s="16"/>
      <c r="N17" s="27"/>
      <c r="O17" s="32" t="s">
        <v>79</v>
      </c>
    </row>
    <row r="18" spans="1:15" s="11" customFormat="1" ht="67.5">
      <c r="A18" s="16">
        <v>7</v>
      </c>
      <c r="B18" s="15" t="s">
        <v>45</v>
      </c>
      <c r="C18" s="15" t="s">
        <v>34</v>
      </c>
      <c r="D18" s="16" t="s">
        <v>10</v>
      </c>
      <c r="E18" s="16">
        <v>100</v>
      </c>
      <c r="F18" s="18"/>
      <c r="G18" s="18">
        <f t="shared" si="0"/>
        <v>0</v>
      </c>
      <c r="H18" s="16">
        <v>8</v>
      </c>
      <c r="I18" s="18">
        <f t="shared" si="1"/>
        <v>0</v>
      </c>
      <c r="J18" s="18">
        <f t="shared" si="2"/>
        <v>0</v>
      </c>
      <c r="K18" s="16"/>
      <c r="L18" s="16"/>
      <c r="M18" s="16"/>
      <c r="N18" s="27"/>
      <c r="O18" s="32" t="s">
        <v>79</v>
      </c>
    </row>
    <row r="19" spans="1:15" s="11" customFormat="1" ht="67.5">
      <c r="A19" s="16">
        <v>8</v>
      </c>
      <c r="B19" s="15" t="s">
        <v>46</v>
      </c>
      <c r="C19" s="15" t="s">
        <v>35</v>
      </c>
      <c r="D19" s="16" t="s">
        <v>10</v>
      </c>
      <c r="E19" s="16">
        <v>100</v>
      </c>
      <c r="F19" s="18"/>
      <c r="G19" s="18">
        <f t="shared" si="0"/>
        <v>0</v>
      </c>
      <c r="H19" s="16">
        <v>8</v>
      </c>
      <c r="I19" s="18">
        <f t="shared" si="1"/>
        <v>0</v>
      </c>
      <c r="J19" s="18">
        <f t="shared" si="2"/>
        <v>0</v>
      </c>
      <c r="K19" s="16"/>
      <c r="L19" s="16"/>
      <c r="M19" s="16"/>
      <c r="N19" s="27"/>
      <c r="O19" s="32" t="s">
        <v>79</v>
      </c>
    </row>
    <row r="20" spans="1:15" s="11" customFormat="1" ht="101.25">
      <c r="A20" s="16">
        <v>9</v>
      </c>
      <c r="B20" s="15" t="s">
        <v>47</v>
      </c>
      <c r="C20" s="15" t="s">
        <v>36</v>
      </c>
      <c r="D20" s="16" t="s">
        <v>10</v>
      </c>
      <c r="E20" s="16">
        <v>8000</v>
      </c>
      <c r="F20" s="18"/>
      <c r="G20" s="18">
        <f t="shared" si="0"/>
        <v>0</v>
      </c>
      <c r="H20" s="16">
        <v>8</v>
      </c>
      <c r="I20" s="18">
        <f t="shared" si="1"/>
        <v>0</v>
      </c>
      <c r="J20" s="18">
        <f t="shared" si="2"/>
        <v>0</v>
      </c>
      <c r="K20" s="16"/>
      <c r="L20" s="16"/>
      <c r="M20" s="16"/>
      <c r="N20" s="27"/>
      <c r="O20" s="32" t="s">
        <v>79</v>
      </c>
    </row>
    <row r="21" spans="1:15" s="11" customFormat="1" ht="56.25">
      <c r="A21" s="16">
        <v>10</v>
      </c>
      <c r="B21" s="15" t="s">
        <v>48</v>
      </c>
      <c r="C21" s="15" t="s">
        <v>37</v>
      </c>
      <c r="D21" s="16" t="s">
        <v>10</v>
      </c>
      <c r="E21" s="16">
        <v>220</v>
      </c>
      <c r="F21" s="18"/>
      <c r="G21" s="18">
        <f t="shared" si="0"/>
        <v>0</v>
      </c>
      <c r="H21" s="16">
        <v>8</v>
      </c>
      <c r="I21" s="18">
        <f t="shared" si="1"/>
        <v>0</v>
      </c>
      <c r="J21" s="18">
        <f t="shared" si="2"/>
        <v>0</v>
      </c>
      <c r="K21" s="16"/>
      <c r="L21" s="16"/>
      <c r="M21" s="16"/>
      <c r="N21" s="27"/>
      <c r="O21" s="32" t="s">
        <v>79</v>
      </c>
    </row>
    <row r="22" spans="1:15" s="11" customFormat="1" ht="56.25">
      <c r="A22" s="16">
        <v>11</v>
      </c>
      <c r="B22" s="15" t="s">
        <v>49</v>
      </c>
      <c r="C22" s="15" t="s">
        <v>38</v>
      </c>
      <c r="D22" s="16" t="s">
        <v>10</v>
      </c>
      <c r="E22" s="16">
        <v>130</v>
      </c>
      <c r="F22" s="18"/>
      <c r="G22" s="18">
        <f t="shared" si="0"/>
        <v>0</v>
      </c>
      <c r="H22" s="16">
        <v>8</v>
      </c>
      <c r="I22" s="18">
        <f t="shared" si="1"/>
        <v>0</v>
      </c>
      <c r="J22" s="18">
        <f t="shared" si="2"/>
        <v>0</v>
      </c>
      <c r="K22" s="16"/>
      <c r="L22" s="16"/>
      <c r="M22" s="16"/>
      <c r="N22" s="27"/>
      <c r="O22" s="32" t="s">
        <v>79</v>
      </c>
    </row>
    <row r="23" spans="1:15" s="11" customFormat="1" ht="67.5">
      <c r="A23" s="16">
        <v>12</v>
      </c>
      <c r="B23" s="15" t="s">
        <v>50</v>
      </c>
      <c r="C23" s="15" t="s">
        <v>58</v>
      </c>
      <c r="D23" s="16" t="s">
        <v>10</v>
      </c>
      <c r="E23" s="16">
        <v>150</v>
      </c>
      <c r="F23" s="18"/>
      <c r="G23" s="18">
        <f t="shared" si="0"/>
        <v>0</v>
      </c>
      <c r="H23" s="16">
        <v>8</v>
      </c>
      <c r="I23" s="18">
        <f t="shared" si="1"/>
        <v>0</v>
      </c>
      <c r="J23" s="18">
        <f t="shared" si="2"/>
        <v>0</v>
      </c>
      <c r="K23" s="16"/>
      <c r="L23" s="16"/>
      <c r="M23" s="16"/>
      <c r="N23" s="27"/>
      <c r="O23" s="32" t="s">
        <v>79</v>
      </c>
    </row>
    <row r="24" spans="1:15" s="11" customFormat="1" ht="67.5">
      <c r="A24" s="16">
        <v>13</v>
      </c>
      <c r="B24" s="15" t="s">
        <v>51</v>
      </c>
      <c r="C24" s="15" t="s">
        <v>39</v>
      </c>
      <c r="D24" s="16" t="s">
        <v>10</v>
      </c>
      <c r="E24" s="16">
        <v>100</v>
      </c>
      <c r="F24" s="18"/>
      <c r="G24" s="18">
        <f t="shared" si="0"/>
        <v>0</v>
      </c>
      <c r="H24" s="16">
        <v>8</v>
      </c>
      <c r="I24" s="18">
        <f t="shared" si="1"/>
        <v>0</v>
      </c>
      <c r="J24" s="18">
        <f t="shared" si="2"/>
        <v>0</v>
      </c>
      <c r="K24" s="16"/>
      <c r="L24" s="16"/>
      <c r="M24" s="16"/>
      <c r="N24" s="27"/>
      <c r="O24" s="32" t="s">
        <v>79</v>
      </c>
    </row>
    <row r="25" spans="1:16" s="5" customFormat="1" ht="15.75" customHeight="1">
      <c r="A25" s="36" t="s">
        <v>9</v>
      </c>
      <c r="B25" s="36"/>
      <c r="C25" s="36"/>
      <c r="D25" s="36"/>
      <c r="E25" s="36"/>
      <c r="F25" s="36"/>
      <c r="G25" s="8">
        <f>SUM(G12:G24)</f>
        <v>0</v>
      </c>
      <c r="H25" s="2" t="s">
        <v>8</v>
      </c>
      <c r="I25" s="9" t="s">
        <v>8</v>
      </c>
      <c r="J25" s="9">
        <f>SUM(J12:J24)</f>
        <v>0</v>
      </c>
      <c r="K25" s="9" t="s">
        <v>8</v>
      </c>
      <c r="L25" s="9" t="s">
        <v>8</v>
      </c>
      <c r="M25" s="9" t="s">
        <v>8</v>
      </c>
      <c r="N25" s="28" t="s">
        <v>8</v>
      </c>
      <c r="O25" s="33"/>
      <c r="P25" s="4"/>
    </row>
    <row r="26" spans="1:16" s="5" customFormat="1" ht="18.75" customHeight="1" thickBot="1">
      <c r="A26" s="35" t="s">
        <v>63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7"/>
      <c r="O26" s="40"/>
      <c r="P26" s="4"/>
    </row>
    <row r="27" spans="1:16" s="5" customFormat="1" ht="42">
      <c r="A27" s="2" t="s">
        <v>0</v>
      </c>
      <c r="B27" s="2" t="s">
        <v>1</v>
      </c>
      <c r="C27" s="2" t="s">
        <v>12</v>
      </c>
      <c r="D27" s="3" t="s">
        <v>2</v>
      </c>
      <c r="E27" s="2" t="s">
        <v>20</v>
      </c>
      <c r="F27" s="2" t="s">
        <v>3</v>
      </c>
      <c r="G27" s="2" t="s">
        <v>4</v>
      </c>
      <c r="H27" s="2" t="s">
        <v>5</v>
      </c>
      <c r="I27" s="2" t="s">
        <v>6</v>
      </c>
      <c r="J27" s="2" t="s">
        <v>7</v>
      </c>
      <c r="K27" s="2" t="s">
        <v>18</v>
      </c>
      <c r="L27" s="2" t="s">
        <v>19</v>
      </c>
      <c r="M27" s="2" t="s">
        <v>11</v>
      </c>
      <c r="N27" s="26" t="s">
        <v>13</v>
      </c>
      <c r="O27" s="31" t="s">
        <v>77</v>
      </c>
      <c r="P27" s="4"/>
    </row>
    <row r="28" spans="1:15" s="11" customFormat="1" ht="168.75">
      <c r="A28" s="16">
        <v>1</v>
      </c>
      <c r="B28" s="6" t="s">
        <v>54</v>
      </c>
      <c r="C28" s="14" t="s">
        <v>55</v>
      </c>
      <c r="D28" s="16" t="s">
        <v>56</v>
      </c>
      <c r="E28" s="16">
        <v>150</v>
      </c>
      <c r="F28" s="18"/>
      <c r="G28" s="18">
        <f>E28*F28</f>
        <v>0</v>
      </c>
      <c r="H28" s="16">
        <v>8</v>
      </c>
      <c r="I28" s="18">
        <f>F28+8%*F28</f>
        <v>0</v>
      </c>
      <c r="J28" s="18">
        <f>G28+8%*G28</f>
        <v>0</v>
      </c>
      <c r="K28" s="16"/>
      <c r="L28" s="16"/>
      <c r="M28" s="16"/>
      <c r="N28" s="27"/>
      <c r="O28" s="33" t="s">
        <v>78</v>
      </c>
    </row>
    <row r="29" spans="1:15" s="11" customFormat="1" ht="225">
      <c r="A29" s="16">
        <v>2</v>
      </c>
      <c r="B29" s="6" t="s">
        <v>53</v>
      </c>
      <c r="C29" s="14" t="s">
        <v>59</v>
      </c>
      <c r="D29" s="16" t="s">
        <v>10</v>
      </c>
      <c r="E29" s="16">
        <v>150</v>
      </c>
      <c r="F29" s="18"/>
      <c r="G29" s="18">
        <f>E29*F29</f>
        <v>0</v>
      </c>
      <c r="H29" s="16">
        <v>8</v>
      </c>
      <c r="I29" s="18">
        <f>F29+8%*F29</f>
        <v>0</v>
      </c>
      <c r="J29" s="18">
        <f>G29+8%*G29</f>
        <v>0</v>
      </c>
      <c r="K29" s="16"/>
      <c r="L29" s="16"/>
      <c r="M29" s="16"/>
      <c r="N29" s="27"/>
      <c r="O29" s="33" t="s">
        <v>78</v>
      </c>
    </row>
    <row r="30" spans="1:16" s="5" customFormat="1" ht="15.75" customHeight="1">
      <c r="A30" s="36" t="s">
        <v>9</v>
      </c>
      <c r="B30" s="36"/>
      <c r="C30" s="36"/>
      <c r="D30" s="36"/>
      <c r="E30" s="36"/>
      <c r="F30" s="36"/>
      <c r="G30" s="8">
        <f>SUM(G28:G29)</f>
        <v>0</v>
      </c>
      <c r="H30" s="2" t="s">
        <v>8</v>
      </c>
      <c r="I30" s="9" t="s">
        <v>8</v>
      </c>
      <c r="J30" s="9">
        <f>SUM(J28:J29)</f>
        <v>0</v>
      </c>
      <c r="K30" s="9" t="s">
        <v>8</v>
      </c>
      <c r="L30" s="9" t="s">
        <v>8</v>
      </c>
      <c r="M30" s="9" t="s">
        <v>8</v>
      </c>
      <c r="N30" s="28" t="s">
        <v>8</v>
      </c>
      <c r="O30" s="33"/>
      <c r="P30" s="4"/>
    </row>
    <row r="31" spans="1:16" s="5" customFormat="1" ht="18.75" customHeight="1" thickBot="1">
      <c r="A31" s="35" t="s">
        <v>64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7"/>
      <c r="O31" s="40"/>
      <c r="P31" s="4"/>
    </row>
    <row r="32" spans="1:16" s="5" customFormat="1" ht="42">
      <c r="A32" s="2" t="s">
        <v>0</v>
      </c>
      <c r="B32" s="2" t="s">
        <v>1</v>
      </c>
      <c r="C32" s="2" t="s">
        <v>12</v>
      </c>
      <c r="D32" s="3" t="s">
        <v>2</v>
      </c>
      <c r="E32" s="2" t="s">
        <v>20</v>
      </c>
      <c r="F32" s="2" t="s">
        <v>3</v>
      </c>
      <c r="G32" s="2" t="s">
        <v>4</v>
      </c>
      <c r="H32" s="2" t="s">
        <v>5</v>
      </c>
      <c r="I32" s="2" t="s">
        <v>6</v>
      </c>
      <c r="J32" s="2" t="s">
        <v>7</v>
      </c>
      <c r="K32" s="2" t="s">
        <v>18</v>
      </c>
      <c r="L32" s="2" t="s">
        <v>19</v>
      </c>
      <c r="M32" s="2" t="s">
        <v>11</v>
      </c>
      <c r="N32" s="26" t="s">
        <v>13</v>
      </c>
      <c r="O32" s="31" t="s">
        <v>77</v>
      </c>
      <c r="P32" s="4"/>
    </row>
    <row r="33" spans="1:15" s="11" customFormat="1" ht="202.5">
      <c r="A33" s="16">
        <v>1</v>
      </c>
      <c r="B33" s="6" t="s">
        <v>57</v>
      </c>
      <c r="C33" s="14" t="s">
        <v>65</v>
      </c>
      <c r="D33" s="16" t="s">
        <v>10</v>
      </c>
      <c r="E33" s="16">
        <v>1500</v>
      </c>
      <c r="F33" s="18"/>
      <c r="G33" s="18">
        <f>E33*F33</f>
        <v>0</v>
      </c>
      <c r="H33" s="16">
        <v>8</v>
      </c>
      <c r="I33" s="18">
        <f aca="true" t="shared" si="3" ref="I33:J35">F33+8%*F33</f>
        <v>0</v>
      </c>
      <c r="J33" s="18">
        <f t="shared" si="3"/>
        <v>0</v>
      </c>
      <c r="K33" s="16"/>
      <c r="L33" s="16"/>
      <c r="M33" s="16"/>
      <c r="N33" s="27"/>
      <c r="O33" s="33" t="s">
        <v>80</v>
      </c>
    </row>
    <row r="34" spans="1:15" s="11" customFormat="1" ht="180">
      <c r="A34" s="16">
        <v>2</v>
      </c>
      <c r="B34" s="6" t="s">
        <v>57</v>
      </c>
      <c r="C34" s="14" t="s">
        <v>66</v>
      </c>
      <c r="D34" s="16" t="s">
        <v>10</v>
      </c>
      <c r="E34" s="16">
        <v>1000</v>
      </c>
      <c r="F34" s="18"/>
      <c r="G34" s="18">
        <f>E34*F34</f>
        <v>0</v>
      </c>
      <c r="H34" s="16">
        <v>8</v>
      </c>
      <c r="I34" s="18">
        <f t="shared" si="3"/>
        <v>0</v>
      </c>
      <c r="J34" s="18">
        <f t="shared" si="3"/>
        <v>0</v>
      </c>
      <c r="K34" s="16"/>
      <c r="L34" s="16"/>
      <c r="M34" s="16"/>
      <c r="N34" s="27"/>
      <c r="O34" s="33" t="s">
        <v>80</v>
      </c>
    </row>
    <row r="35" spans="1:15" s="11" customFormat="1" ht="202.5">
      <c r="A35" s="16">
        <v>3</v>
      </c>
      <c r="B35" s="6" t="s">
        <v>57</v>
      </c>
      <c r="C35" s="14" t="s">
        <v>67</v>
      </c>
      <c r="D35" s="16" t="s">
        <v>10</v>
      </c>
      <c r="E35" s="16">
        <v>1000</v>
      </c>
      <c r="F35" s="18"/>
      <c r="G35" s="18">
        <f>E35*F35</f>
        <v>0</v>
      </c>
      <c r="H35" s="16">
        <v>8</v>
      </c>
      <c r="I35" s="18">
        <f t="shared" si="3"/>
        <v>0</v>
      </c>
      <c r="J35" s="18">
        <f t="shared" si="3"/>
        <v>0</v>
      </c>
      <c r="K35" s="16"/>
      <c r="L35" s="16"/>
      <c r="M35" s="16"/>
      <c r="N35" s="27"/>
      <c r="O35" s="33" t="s">
        <v>80</v>
      </c>
    </row>
    <row r="36" spans="1:16" s="5" customFormat="1" ht="22.5" customHeight="1">
      <c r="A36" s="36" t="s">
        <v>9</v>
      </c>
      <c r="B36" s="36"/>
      <c r="C36" s="36"/>
      <c r="D36" s="36"/>
      <c r="E36" s="36"/>
      <c r="F36" s="36"/>
      <c r="G36" s="8">
        <f>SUM(G33:G35)</f>
        <v>0</v>
      </c>
      <c r="H36" s="2" t="s">
        <v>8</v>
      </c>
      <c r="I36" s="9" t="s">
        <v>8</v>
      </c>
      <c r="J36" s="9">
        <f>SUM(J33:J35)</f>
        <v>0</v>
      </c>
      <c r="K36" s="9" t="s">
        <v>8</v>
      </c>
      <c r="L36" s="9" t="s">
        <v>8</v>
      </c>
      <c r="M36" s="9" t="s">
        <v>8</v>
      </c>
      <c r="N36" s="28" t="s">
        <v>8</v>
      </c>
      <c r="O36" s="33"/>
      <c r="P36" s="4"/>
    </row>
    <row r="37" spans="1:16" s="5" customFormat="1" ht="18.75" customHeight="1" thickBot="1">
      <c r="A37" s="35" t="s">
        <v>73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7"/>
      <c r="O37" s="40"/>
      <c r="P37" s="4"/>
    </row>
    <row r="38" spans="1:16" s="5" customFormat="1" ht="42">
      <c r="A38" s="2" t="s">
        <v>0</v>
      </c>
      <c r="B38" s="2" t="s">
        <v>1</v>
      </c>
      <c r="C38" s="2" t="s">
        <v>12</v>
      </c>
      <c r="D38" s="3" t="s">
        <v>2</v>
      </c>
      <c r="E38" s="2" t="s">
        <v>20</v>
      </c>
      <c r="F38" s="2" t="s">
        <v>3</v>
      </c>
      <c r="G38" s="2" t="s">
        <v>4</v>
      </c>
      <c r="H38" s="2" t="s">
        <v>5</v>
      </c>
      <c r="I38" s="2" t="s">
        <v>6</v>
      </c>
      <c r="J38" s="2" t="s">
        <v>7</v>
      </c>
      <c r="K38" s="2" t="s">
        <v>18</v>
      </c>
      <c r="L38" s="2" t="s">
        <v>19</v>
      </c>
      <c r="M38" s="2" t="s">
        <v>11</v>
      </c>
      <c r="N38" s="26" t="s">
        <v>13</v>
      </c>
      <c r="O38" s="31" t="s">
        <v>77</v>
      </c>
      <c r="P38" s="4"/>
    </row>
    <row r="39" spans="1:15" ht="56.25">
      <c r="A39" s="16">
        <v>1</v>
      </c>
      <c r="B39" s="19" t="s">
        <v>68</v>
      </c>
      <c r="C39" s="14" t="s">
        <v>69</v>
      </c>
      <c r="D39" s="1" t="s">
        <v>14</v>
      </c>
      <c r="E39" s="1">
        <v>50</v>
      </c>
      <c r="F39" s="18"/>
      <c r="G39" s="18">
        <f>E39*F39</f>
        <v>0</v>
      </c>
      <c r="H39" s="16">
        <v>8</v>
      </c>
      <c r="I39" s="18">
        <f>F39+8%*F39</f>
        <v>0</v>
      </c>
      <c r="J39" s="18">
        <f>G39+8%*G39</f>
        <v>0</v>
      </c>
      <c r="K39" s="17"/>
      <c r="L39" s="17"/>
      <c r="M39" s="17"/>
      <c r="N39" s="29"/>
      <c r="O39" s="33" t="s">
        <v>79</v>
      </c>
    </row>
    <row r="40" spans="1:16" s="5" customFormat="1" ht="18.75" customHeight="1" thickBot="1">
      <c r="A40" s="35" t="s">
        <v>74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7"/>
      <c r="O40" s="40"/>
      <c r="P40" s="4"/>
    </row>
    <row r="41" spans="1:16" s="5" customFormat="1" ht="42">
      <c r="A41" s="2" t="s">
        <v>0</v>
      </c>
      <c r="B41" s="2" t="s">
        <v>1</v>
      </c>
      <c r="C41" s="2" t="s">
        <v>12</v>
      </c>
      <c r="D41" s="3" t="s">
        <v>2</v>
      </c>
      <c r="E41" s="2" t="s">
        <v>20</v>
      </c>
      <c r="F41" s="2" t="s">
        <v>3</v>
      </c>
      <c r="G41" s="2" t="s">
        <v>4</v>
      </c>
      <c r="H41" s="2" t="s">
        <v>5</v>
      </c>
      <c r="I41" s="2" t="s">
        <v>6</v>
      </c>
      <c r="J41" s="2" t="s">
        <v>7</v>
      </c>
      <c r="K41" s="2" t="s">
        <v>18</v>
      </c>
      <c r="L41" s="2" t="s">
        <v>19</v>
      </c>
      <c r="M41" s="2" t="s">
        <v>11</v>
      </c>
      <c r="N41" s="26" t="s">
        <v>13</v>
      </c>
      <c r="O41" s="31" t="s">
        <v>77</v>
      </c>
      <c r="P41" s="4"/>
    </row>
    <row r="42" spans="1:15" s="11" customFormat="1" ht="43.5" customHeight="1">
      <c r="A42" s="16">
        <v>1</v>
      </c>
      <c r="B42" s="7" t="s">
        <v>70</v>
      </c>
      <c r="C42" s="38" t="s">
        <v>15</v>
      </c>
      <c r="D42" s="16" t="s">
        <v>10</v>
      </c>
      <c r="E42" s="16">
        <v>30000</v>
      </c>
      <c r="F42" s="18"/>
      <c r="G42" s="18">
        <f>E42*F42</f>
        <v>0</v>
      </c>
      <c r="H42" s="16">
        <v>8</v>
      </c>
      <c r="I42" s="18">
        <f aca="true" t="shared" si="4" ref="I42:J44">F42+8%*F42</f>
        <v>0</v>
      </c>
      <c r="J42" s="18">
        <f t="shared" si="4"/>
        <v>0</v>
      </c>
      <c r="K42" s="16"/>
      <c r="L42" s="16"/>
      <c r="M42" s="16"/>
      <c r="N42" s="27"/>
      <c r="O42" s="32" t="s">
        <v>81</v>
      </c>
    </row>
    <row r="43" spans="1:15" s="11" customFormat="1" ht="42" customHeight="1">
      <c r="A43" s="16">
        <v>2</v>
      </c>
      <c r="B43" s="7" t="s">
        <v>71</v>
      </c>
      <c r="C43" s="38"/>
      <c r="D43" s="16" t="s">
        <v>10</v>
      </c>
      <c r="E43" s="16">
        <v>20000</v>
      </c>
      <c r="F43" s="18"/>
      <c r="G43" s="18">
        <f>E43*F43</f>
        <v>0</v>
      </c>
      <c r="H43" s="16">
        <v>8</v>
      </c>
      <c r="I43" s="18">
        <f t="shared" si="4"/>
        <v>0</v>
      </c>
      <c r="J43" s="18">
        <f t="shared" si="4"/>
        <v>0</v>
      </c>
      <c r="K43" s="16"/>
      <c r="L43" s="16"/>
      <c r="M43" s="16"/>
      <c r="N43" s="27"/>
      <c r="O43" s="32" t="s">
        <v>81</v>
      </c>
    </row>
    <row r="44" spans="1:15" s="11" customFormat="1" ht="40.5" customHeight="1">
      <c r="A44" s="16">
        <v>3</v>
      </c>
      <c r="B44" s="7" t="s">
        <v>72</v>
      </c>
      <c r="C44" s="38"/>
      <c r="D44" s="16" t="s">
        <v>10</v>
      </c>
      <c r="E44" s="16">
        <v>40000</v>
      </c>
      <c r="F44" s="18"/>
      <c r="G44" s="18">
        <f>E44*F44</f>
        <v>0</v>
      </c>
      <c r="H44" s="16">
        <v>8</v>
      </c>
      <c r="I44" s="18">
        <f t="shared" si="4"/>
        <v>0</v>
      </c>
      <c r="J44" s="18">
        <f t="shared" si="4"/>
        <v>0</v>
      </c>
      <c r="K44" s="16"/>
      <c r="L44" s="16"/>
      <c r="M44" s="16"/>
      <c r="N44" s="27"/>
      <c r="O44" s="32" t="s">
        <v>81</v>
      </c>
    </row>
    <row r="45" spans="1:16" s="5" customFormat="1" ht="15.75" customHeight="1">
      <c r="A45" s="36" t="s">
        <v>9</v>
      </c>
      <c r="B45" s="36"/>
      <c r="C45" s="36"/>
      <c r="D45" s="36"/>
      <c r="E45" s="36"/>
      <c r="F45" s="36"/>
      <c r="G45" s="8">
        <f>SUM(G42:G44)</f>
        <v>0</v>
      </c>
      <c r="H45" s="2" t="s">
        <v>8</v>
      </c>
      <c r="I45" s="9" t="s">
        <v>8</v>
      </c>
      <c r="J45" s="9">
        <f>SUM(J42:J44)</f>
        <v>0</v>
      </c>
      <c r="K45" s="9" t="s">
        <v>8</v>
      </c>
      <c r="L45" s="9" t="s">
        <v>8</v>
      </c>
      <c r="M45" s="9" t="s">
        <v>8</v>
      </c>
      <c r="N45" s="28" t="s">
        <v>8</v>
      </c>
      <c r="O45" s="33"/>
      <c r="P45" s="4"/>
    </row>
    <row r="46" spans="1:16" s="5" customFormat="1" ht="18.75" customHeight="1" thickBot="1">
      <c r="A46" s="35" t="s">
        <v>75</v>
      </c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7"/>
      <c r="O46" s="40"/>
      <c r="P46" s="4"/>
    </row>
    <row r="47" spans="1:16" s="5" customFormat="1" ht="42">
      <c r="A47" s="2" t="s">
        <v>0</v>
      </c>
      <c r="B47" s="2" t="s">
        <v>1</v>
      </c>
      <c r="C47" s="2" t="s">
        <v>12</v>
      </c>
      <c r="D47" s="3" t="s">
        <v>2</v>
      </c>
      <c r="E47" s="2" t="s">
        <v>20</v>
      </c>
      <c r="F47" s="2" t="s">
        <v>3</v>
      </c>
      <c r="G47" s="2" t="s">
        <v>4</v>
      </c>
      <c r="H47" s="2" t="s">
        <v>5</v>
      </c>
      <c r="I47" s="2" t="s">
        <v>6</v>
      </c>
      <c r="J47" s="2" t="s">
        <v>7</v>
      </c>
      <c r="K47" s="2" t="s">
        <v>18</v>
      </c>
      <c r="L47" s="2" t="s">
        <v>19</v>
      </c>
      <c r="M47" s="2" t="s">
        <v>11</v>
      </c>
      <c r="N47" s="26" t="s">
        <v>13</v>
      </c>
      <c r="O47" s="31" t="s">
        <v>77</v>
      </c>
      <c r="P47" s="4"/>
    </row>
    <row r="48" spans="1:15" ht="180">
      <c r="A48" s="16">
        <v>1</v>
      </c>
      <c r="B48" s="12" t="s">
        <v>17</v>
      </c>
      <c r="C48" s="13" t="s">
        <v>76</v>
      </c>
      <c r="D48" s="1" t="s">
        <v>10</v>
      </c>
      <c r="E48" s="22">
        <v>2500</v>
      </c>
      <c r="F48" s="18"/>
      <c r="G48" s="18">
        <f>E48*F48</f>
        <v>0</v>
      </c>
      <c r="H48" s="16">
        <v>8</v>
      </c>
      <c r="I48" s="18">
        <f>F48+8%*F48</f>
        <v>0</v>
      </c>
      <c r="J48" s="18">
        <f>G48+8%*G48</f>
        <v>0</v>
      </c>
      <c r="K48" s="17"/>
      <c r="L48" s="17"/>
      <c r="M48" s="17"/>
      <c r="N48" s="29"/>
      <c r="O48" s="33" t="s">
        <v>80</v>
      </c>
    </row>
    <row r="49" spans="1:15" ht="11.25" customHeight="1" thickBot="1">
      <c r="A49" s="35" t="s">
        <v>9</v>
      </c>
      <c r="B49" s="35"/>
      <c r="C49" s="35"/>
      <c r="D49" s="35"/>
      <c r="E49" s="35"/>
      <c r="F49" s="35"/>
      <c r="G49" s="23">
        <f>SUM(G47:G48)</f>
        <v>0</v>
      </c>
      <c r="H49" s="24" t="s">
        <v>8</v>
      </c>
      <c r="I49" s="25" t="s">
        <v>8</v>
      </c>
      <c r="J49" s="25">
        <f>SUM(J47:J48)</f>
        <v>0</v>
      </c>
      <c r="K49" s="25" t="s">
        <v>8</v>
      </c>
      <c r="L49" s="25" t="s">
        <v>8</v>
      </c>
      <c r="M49" s="25" t="s">
        <v>8</v>
      </c>
      <c r="N49" s="30" t="s">
        <v>8</v>
      </c>
      <c r="O49" s="41"/>
    </row>
    <row r="50" ht="12.75">
      <c r="G50" s="21"/>
    </row>
  </sheetData>
  <sheetProtection/>
  <mergeCells count="16">
    <mergeCell ref="A36:F36"/>
    <mergeCell ref="A40:N40"/>
    <mergeCell ref="A49:F49"/>
    <mergeCell ref="A45:F45"/>
    <mergeCell ref="C42:C44"/>
    <mergeCell ref="A46:N46"/>
    <mergeCell ref="A1:N1"/>
    <mergeCell ref="A5:F5"/>
    <mergeCell ref="A6:N6"/>
    <mergeCell ref="A9:F9"/>
    <mergeCell ref="A37:N37"/>
    <mergeCell ref="A10:N10"/>
    <mergeCell ref="A25:F25"/>
    <mergeCell ref="A26:N26"/>
    <mergeCell ref="A30:F30"/>
    <mergeCell ref="A31:N31"/>
  </mergeCells>
  <printOptions horizontalCentered="1" verticalCentered="1"/>
  <pageMargins left="0.31496062992125984" right="0.31496062992125984" top="0.5905511811023623" bottom="0.5905511811023623" header="0.31496062992125984" footer="0.31496062992125984"/>
  <pageSetup horizontalDpi="600" verticalDpi="600" orientation="landscape" paperSize="9" scale="93" r:id="rId1"/>
  <headerFooter>
    <oddHeader>&amp;LZałacznik nr 2: opis przedmiotu zamówienia (ZP/220/70/24)</oddHeader>
    <oddFooter>&amp;C&amp;P/&amp;N</oddFooter>
  </headerFooter>
  <rowBreaks count="4" manualBreakCount="4">
    <brk id="9" max="13" man="1"/>
    <brk id="25" max="13" man="1"/>
    <brk id="30" max="13" man="1"/>
    <brk id="45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Zdziaława Wutke</dc:creator>
  <cp:keywords/>
  <dc:description/>
  <cp:lastModifiedBy>Monika Woźniak</cp:lastModifiedBy>
  <cp:lastPrinted>2024-07-11T12:30:31Z</cp:lastPrinted>
  <dcterms:created xsi:type="dcterms:W3CDTF">2011-01-17T12:54:07Z</dcterms:created>
  <dcterms:modified xsi:type="dcterms:W3CDTF">2024-08-09T05:45:17Z</dcterms:modified>
  <cp:category/>
  <cp:version/>
  <cp:contentType/>
  <cp:contentStatus/>
</cp:coreProperties>
</file>