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OBERT\PENDRAIW 64\2021\PRZETARGI\BASZTOWA\PRZETARG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5" i="1"/>
  <c r="H42" i="1" l="1"/>
  <c r="H43" i="1" s="1"/>
  <c r="H44" i="1" s="1"/>
</calcChain>
</file>

<file path=xl/sharedStrings.xml><?xml version="1.0" encoding="utf-8"?>
<sst xmlns="http://schemas.openxmlformats.org/spreadsheetml/2006/main" count="184" uniqueCount="146">
  <si>
    <t>Lp.</t>
  </si>
  <si>
    <t>Podstawa</t>
  </si>
  <si>
    <t>Opis</t>
  </si>
  <si>
    <t>Cena jedn.</t>
  </si>
  <si>
    <t>Wartość</t>
  </si>
  <si>
    <t>1 d.1.1</t>
  </si>
  <si>
    <t>KSNR 1 0104-04</t>
  </si>
  <si>
    <t>km</t>
  </si>
  <si>
    <t>2 d.1.1</t>
  </si>
  <si>
    <t xml:space="preserve">  analiza indywidualna Uproszczona</t>
  </si>
  <si>
    <t>Wytyczenie wpustów odwadniających</t>
  </si>
  <si>
    <t>szt</t>
  </si>
  <si>
    <t>3 d.1.1</t>
  </si>
  <si>
    <t>KNR 2-31 0815-01</t>
  </si>
  <si>
    <t>Rozebranie chodników, wysepek przystankowych i przejść dla pieszych z płyt betonowych 35x35x5 cm na podsypce piaskowej - trylinka</t>
  </si>
  <si>
    <t>m2</t>
  </si>
  <si>
    <t>4 d.1.1</t>
  </si>
  <si>
    <t>Rozebranie chodników, wysepek przystankowych i przejść dla pieszych z płyt betonowych 35x35x5 cm na podsypce piaskowej - zatoczka i zjazdy</t>
  </si>
  <si>
    <t>5 d.1.1</t>
  </si>
  <si>
    <t>KNR 2-31 0805-03</t>
  </si>
  <si>
    <t>Ręczne rozebranie nawierzchni z kostki kamiennej nieregularnej o wysokości 8 cm na podsypce cementowo-piaskowej - zjazdy</t>
  </si>
  <si>
    <t>6 d.1.1</t>
  </si>
  <si>
    <t>KNR 2-31 0814-05</t>
  </si>
  <si>
    <t>Rozebranie krawężników wtopionych 12x25 cm na podsypce cementowo-piaskowej</t>
  </si>
  <si>
    <t>m</t>
  </si>
  <si>
    <t>7 d.1.1</t>
  </si>
  <si>
    <t>KNR 2-31 0812-03</t>
  </si>
  <si>
    <t>Rozebranie ław pod krawężniki z betonu</t>
  </si>
  <si>
    <t>m3</t>
  </si>
  <si>
    <t>8 d.1.1</t>
  </si>
  <si>
    <t>KNK 2-06 0806-01</t>
  </si>
  <si>
    <t>Mechaniczna rozbiórka nawierzchni betonowej w jezdni drogowej - zjazdy</t>
  </si>
  <si>
    <t>9 d.1.1</t>
  </si>
  <si>
    <t>KNK 2-06 0805-06</t>
  </si>
  <si>
    <t>10 d.1.1</t>
  </si>
  <si>
    <t>KNR 4-01 0108-11</t>
  </si>
  <si>
    <t>Wywiezienie gruzu spryzmowanego samochodami samowyładowczymi na odległość do 1 km</t>
  </si>
  <si>
    <t>11 d.1.1</t>
  </si>
  <si>
    <t>KNR 4-01 0108-12</t>
  </si>
  <si>
    <t>Wywiezienie gruzu spryzmowanego samochodami samowyładowczymi - za każdy następny 1 km Krotność = 9</t>
  </si>
  <si>
    <t>12 d.1.2</t>
  </si>
  <si>
    <t>KNR 2-31 0102-05</t>
  </si>
  <si>
    <t>13 d.1.2</t>
  </si>
  <si>
    <t>KNR 2-31 0102-06</t>
  </si>
  <si>
    <t>14 d.1.2</t>
  </si>
  <si>
    <t>KNR 2-31 0103-04</t>
  </si>
  <si>
    <t>15 d.1.2</t>
  </si>
  <si>
    <t>KNR 2-01 0235-01</t>
  </si>
  <si>
    <t>16 d.1.2</t>
  </si>
  <si>
    <t>KNR 2-31 0401-03</t>
  </si>
  <si>
    <t>17 d.1.2</t>
  </si>
  <si>
    <t>KNR 2-31 0401-01</t>
  </si>
  <si>
    <t>18 d.1.2</t>
  </si>
  <si>
    <t>KNR 4-01 0108-06</t>
  </si>
  <si>
    <t>19 d.1.2</t>
  </si>
  <si>
    <t>KNR 4-01 0108-08</t>
  </si>
  <si>
    <t>Wywóz ziemi samochodami samowyładowczymi - za każdy następny 1 km Krotność = 9</t>
  </si>
  <si>
    <t>20 d.1.3</t>
  </si>
  <si>
    <t>KNR 2-31 0402-03</t>
  </si>
  <si>
    <t>Ławy pod krawężniki i obrzeża betonowe zwykłe</t>
  </si>
  <si>
    <t>21 d.1.3</t>
  </si>
  <si>
    <t>KNR 2-31 0403-03</t>
  </si>
  <si>
    <t>Krawężniki betonowe wystające o wymiarach 15x30 cm na podsypce cementowo-piaskowej</t>
  </si>
  <si>
    <t>22 d.1.3</t>
  </si>
  <si>
    <t>KNR 2-31 0407-05</t>
  </si>
  <si>
    <t>Obrzeża betonowe o wymiarach 30x8 cm na podsypce cementowo-piaskowej z wypełnieniem spoin zaprawą cementową</t>
  </si>
  <si>
    <t>23 d.1.3</t>
  </si>
  <si>
    <t>KNR 2-31 0114-05</t>
  </si>
  <si>
    <t>Podbudowa z kruszywa łamanego - warstwa dolna o grubości po zagęszczeniu 15 cm</t>
  </si>
  <si>
    <t>24 d.1.3</t>
  </si>
  <si>
    <t>KNR 2-31 0114-07</t>
  </si>
  <si>
    <t>Podbudowa z kruszywa łamanego - warstwa górna o grubości po zagęszczeniu 8 cm</t>
  </si>
  <si>
    <t>25 d.1.3</t>
  </si>
  <si>
    <t>KNR 2-31 0114-08</t>
  </si>
  <si>
    <t>Podbudowa z kruszywa łamanego - warstwa górna - za każdy dalszy 1 cm grubości po zagęszczeniu Krotność = 7</t>
  </si>
  <si>
    <t>26 d.1.3</t>
  </si>
  <si>
    <t>KNR 2-31 0511-01</t>
  </si>
  <si>
    <t>Nawierzchnie z kostki brukowej betonowej grubość 6 cm na podsypce piaskowej - opaski oraz dojścia do posesji</t>
  </si>
  <si>
    <t>27 d.1.3</t>
  </si>
  <si>
    <t>KNR 2-31 0511-04</t>
  </si>
  <si>
    <t>Nawierzchnie z kostki brukowej betonowej grubość 8 cm na podsypce piaskowej - podjazdy</t>
  </si>
  <si>
    <t>28 d.1.3</t>
  </si>
  <si>
    <t>KNR 2-31 0310-01</t>
  </si>
  <si>
    <t>29 d.1.3</t>
  </si>
  <si>
    <t>KNR 2-31 0310-05</t>
  </si>
  <si>
    <t>30 d.1.3</t>
  </si>
  <si>
    <t>KNR 2-31 0310-06</t>
  </si>
  <si>
    <t>31 d.1.4</t>
  </si>
  <si>
    <t>KNR 2-01 0516-03</t>
  </si>
  <si>
    <t>32 d.1.4</t>
  </si>
  <si>
    <t>KNR 2-31 1406-02</t>
  </si>
  <si>
    <t>Regulacja pionowa studzienek dla kratek ściekowych ulicznych</t>
  </si>
  <si>
    <t>33 d.1.4</t>
  </si>
  <si>
    <t>KNNR 1 0212-01</t>
  </si>
  <si>
    <t>34 d.1.4</t>
  </si>
  <si>
    <t>KNR 2-31 0105-07</t>
  </si>
  <si>
    <t>Podsypka cementowo-piaskowa z zagęszczeniem mechanicznym - 3 cm grubość warstwy po zagęszczeniu</t>
  </si>
  <si>
    <t>35 d.1.4</t>
  </si>
  <si>
    <t>KNR 2-31 0105-08</t>
  </si>
  <si>
    <t>Podsypka cementowo-piaskowa z zagęszczeniem mechanicznym - za każdy dalszy 1 cm grubość warstwy po zagęszczeniu Krotność = 9</t>
  </si>
  <si>
    <t>36 d.1.4</t>
  </si>
  <si>
    <t>KNNR 4 1424-02 analogia</t>
  </si>
  <si>
    <t>37 d.1.4</t>
  </si>
  <si>
    <t>KNR AT-04 0209-02</t>
  </si>
  <si>
    <t>Roboty pomiarowe przy robotach ziemnych - trasa dróg w terenie pagórkowatym lub górskim,</t>
  </si>
  <si>
    <t>0,184 = 0,18</t>
  </si>
  <si>
    <t>4*2 = 8,00</t>
  </si>
  <si>
    <t>3*12 = 36,00</t>
  </si>
  <si>
    <t>23*0,20*0,20 = 0,92</t>
  </si>
  <si>
    <t>40*0,10 = 4,00</t>
  </si>
  <si>
    <t>184*3 = 552,00</t>
  </si>
  <si>
    <t>(552*0,10+2*23*0,2*0,2+8*0,8+3*12)*1,3 = 129,27</t>
  </si>
  <si>
    <t>Wykonanie koryta na poszerzeniach chodników w gruncie kat, II-IV - 10 cm głębokości koryta - droga i opaska</t>
  </si>
  <si>
    <t>140,41+15,1+108,59+634,3 = 898,40</t>
  </si>
  <si>
    <t>Wykonanie koryta na poszerzeniach chodników w gruncie kat, II-IV - za każde dalsze 5 cm głębokości koryta - droga Krotność = 2</t>
  </si>
  <si>
    <t>108,59+634,3 = 742,89</t>
  </si>
  <si>
    <t>Mechaniczne profilowanie i zagęszczenie podłoża pod warstwy konstrukcyjne nawierzchni w gruncie kat, I-IV</t>
  </si>
  <si>
    <t>Formowanie i zagęszczanie nasypów o wys, do 3,0 m spycharkami w gruncie kat, I-II</t>
  </si>
  <si>
    <t>Rowki pod krawężniki i ławy krawężnikowe o wymiarach 30x30 cm w gruncie kat,I-II = krawężniki przy jezdni i podjazdach</t>
  </si>
  <si>
    <t>380,5+77,7 = 458,20</t>
  </si>
  <si>
    <t>Rowki pod ławy obrzeży o wymiarach 20x20 cm w gruncie kat,I-II</t>
  </si>
  <si>
    <t>15+23+118 = 156,00</t>
  </si>
  <si>
    <t>Wywóz ziemi samochodami samowyładowczymi na odległość do 1 km grunt,kat, III</t>
  </si>
  <si>
    <t>742,89*0,2+898,4*0,1+380,5*0,3*0,3+156*0,2*0,2 = 278,90</t>
  </si>
  <si>
    <t>380,5*0,3*0,3+77,7*0,3*0,3+38*0,2*0,2+118*0,2*0,2 = 47,48</t>
  </si>
  <si>
    <t>118+38 = 156,00</t>
  </si>
  <si>
    <t>140,41+108,59+15,1+634,3 = 898,40</t>
  </si>
  <si>
    <t>15,1+140,41 = 155,51</t>
  </si>
  <si>
    <t>Nawierzchnia z mieszanek mineralno-bitumicznych grysowych - warstwa wiążąca asfaltowa - grubość po zagęszcz, 4 cm</t>
  </si>
  <si>
    <t>Nawierzchnia z mieszanek mineralno-bitumicznych grysowych - warstwa ścieralna asfaltowa - grubość po zagęszcz, 3 cm</t>
  </si>
  <si>
    <t>Nawierzchnia z mieszanek mineralno-bitumicznych grysowych - warstwa ścieralna asfaltowa - każdy dalszy 1 cm grubość po zagęszcz,</t>
  </si>
  <si>
    <t>Umocnienie skarp płytami ażurowymi o wym, 60x40x10 cm na podsypce piaskowej</t>
  </si>
  <si>
    <t>szt,</t>
  </si>
  <si>
    <t>Wykopy jamiste o głęb,do 3,0 m wyk,na odkład koparkami podsiębiernymi o poj,łyżki 0,15 - 0,25 m3 w gr,kat, I-II</t>
  </si>
  <si>
    <t>2*2 = 4,00</t>
  </si>
  <si>
    <t>Montaż studzienki deszczowej fi 600 /np, WAVIN 600 Tegra/ wraz z osprzętem i wpustem krawężnikowym</t>
  </si>
  <si>
    <t>Jedn.</t>
  </si>
  <si>
    <t>ilość</t>
  </si>
  <si>
    <t>obmiar</t>
  </si>
  <si>
    <t>Przebudowa ul. Basztowej</t>
  </si>
  <si>
    <t>netto</t>
  </si>
  <si>
    <t>vat 23%</t>
  </si>
  <si>
    <t>brutto</t>
  </si>
  <si>
    <t>kosztorys ofertowy</t>
  </si>
  <si>
    <t>Urządzenia bezpieczeństwa ruchu - progi zwalniające podrzutowe o szer, do 0,5 m z tworzywa sztucznego  wraz z kompletem oznakowania pionowego</t>
  </si>
  <si>
    <t>Ręczna rozbiórka nawierzchni z płyt drogowych betonowych o grub, 15 cm na podsypce piaskowej przy wypełnieniu spoin piaskiem-materiał z rozbiórki w gestii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</si>
</sst>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1" fillId="0" borderId="9" xfId="0" applyFont="1" applyBorder="1" applyAlignment="1">
      <alignment wrapText="1"/>
    </xf>
    <xf numFmtId="4" fontId="0" fillId="0" borderId="6" xfId="0" applyNumberFormat="1" applyBorder="1"/>
    <xf numFmtId="0" fontId="1" fillId="0" borderId="10" xfId="0" applyFont="1" applyBorder="1" applyAlignment="1">
      <alignment wrapText="1"/>
    </xf>
    <xf numFmtId="4" fontId="0" fillId="0" borderId="12" xfId="0" applyNumberFormat="1" applyBorder="1"/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/>
    <xf numFmtId="4" fontId="0" fillId="0" borderId="17" xfId="0" applyNumberFormat="1" applyBorder="1"/>
    <xf numFmtId="4" fontId="0" fillId="0" borderId="18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1" fillId="0" borderId="19" xfId="0" applyFont="1" applyBorder="1"/>
    <xf numFmtId="4" fontId="1" fillId="0" borderId="19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13" sqref="K13"/>
    </sheetView>
  </sheetViews>
  <sheetFormatPr defaultRowHeight="15" x14ac:dyDescent="0.25"/>
  <cols>
    <col min="1" max="1" width="6.85546875" customWidth="1"/>
    <col min="2" max="2" width="12.140625" customWidth="1"/>
    <col min="3" max="3" width="38.7109375" customWidth="1"/>
    <col min="4" max="4" width="6" customWidth="1"/>
    <col min="5" max="5" width="15.7109375" customWidth="1"/>
    <col min="6" max="6" width="8" customWidth="1"/>
    <col min="7" max="7" width="11.28515625" customWidth="1"/>
    <col min="8" max="8" width="11.5703125" customWidth="1"/>
  </cols>
  <sheetData>
    <row r="1" spans="1:9" ht="18.75" x14ac:dyDescent="0.3">
      <c r="A1" s="30" t="s">
        <v>139</v>
      </c>
      <c r="B1" s="30"/>
      <c r="C1" s="30"/>
      <c r="D1" s="30"/>
      <c r="E1" s="30"/>
      <c r="F1" s="30"/>
      <c r="G1" s="30"/>
      <c r="H1" s="30"/>
    </row>
    <row r="2" spans="1:9" x14ac:dyDescent="0.25">
      <c r="A2" s="31" t="s">
        <v>143</v>
      </c>
      <c r="B2" s="31"/>
      <c r="C2" s="31"/>
      <c r="D2" s="31"/>
      <c r="E2" s="31"/>
      <c r="F2" s="31"/>
      <c r="G2" s="31"/>
      <c r="H2" s="31"/>
    </row>
    <row r="3" spans="1:9" ht="15.75" thickBot="1" x14ac:dyDescent="0.3">
      <c r="A3" s="3"/>
      <c r="B3" s="3"/>
      <c r="C3" s="3"/>
      <c r="D3" s="3"/>
      <c r="E3" s="8"/>
      <c r="F3" s="8"/>
      <c r="G3" s="8"/>
      <c r="H3" s="3"/>
    </row>
    <row r="4" spans="1:9" ht="16.5" thickTop="1" thickBot="1" x14ac:dyDescent="0.3">
      <c r="A4" s="9" t="s">
        <v>0</v>
      </c>
      <c r="B4" s="9" t="s">
        <v>1</v>
      </c>
      <c r="C4" s="9" t="s">
        <v>2</v>
      </c>
      <c r="D4" s="9" t="s">
        <v>136</v>
      </c>
      <c r="E4" s="12" t="s">
        <v>138</v>
      </c>
      <c r="F4" s="12" t="s">
        <v>137</v>
      </c>
      <c r="G4" s="14" t="s">
        <v>3</v>
      </c>
      <c r="H4" s="16" t="s">
        <v>4</v>
      </c>
      <c r="I4" s="7"/>
    </row>
    <row r="5" spans="1:9" ht="45.75" thickTop="1" x14ac:dyDescent="0.25">
      <c r="A5" s="17" t="s">
        <v>5</v>
      </c>
      <c r="B5" s="10" t="s">
        <v>6</v>
      </c>
      <c r="C5" s="10" t="s">
        <v>104</v>
      </c>
      <c r="D5" s="11" t="s">
        <v>7</v>
      </c>
      <c r="E5" s="10" t="s">
        <v>105</v>
      </c>
      <c r="F5" s="10">
        <v>0.18</v>
      </c>
      <c r="G5" s="13">
        <v>0</v>
      </c>
      <c r="H5" s="15">
        <f>F5*G5</f>
        <v>0</v>
      </c>
    </row>
    <row r="6" spans="1:9" ht="60" x14ac:dyDescent="0.25">
      <c r="A6" s="18" t="s">
        <v>8</v>
      </c>
      <c r="B6" s="1" t="s">
        <v>9</v>
      </c>
      <c r="C6" s="1" t="s">
        <v>10</v>
      </c>
      <c r="D6" s="2" t="s">
        <v>11</v>
      </c>
      <c r="E6" s="1">
        <v>2</v>
      </c>
      <c r="F6" s="1">
        <v>2</v>
      </c>
      <c r="G6" s="4">
        <v>0</v>
      </c>
      <c r="H6" s="5">
        <f t="shared" ref="H6:H41" si="0">F6*G6</f>
        <v>0</v>
      </c>
    </row>
    <row r="7" spans="1:9" ht="60" x14ac:dyDescent="0.25">
      <c r="A7" s="18" t="s">
        <v>12</v>
      </c>
      <c r="B7" s="1" t="s">
        <v>13</v>
      </c>
      <c r="C7" s="1" t="s">
        <v>14</v>
      </c>
      <c r="D7" s="2" t="s">
        <v>15</v>
      </c>
      <c r="E7" s="1" t="s">
        <v>106</v>
      </c>
      <c r="F7" s="1">
        <v>8</v>
      </c>
      <c r="G7" s="4">
        <v>0</v>
      </c>
      <c r="H7" s="6">
        <f t="shared" si="0"/>
        <v>0</v>
      </c>
      <c r="I7" s="7"/>
    </row>
    <row r="8" spans="1:9" ht="59.25" customHeight="1" x14ac:dyDescent="0.25">
      <c r="A8" s="18" t="s">
        <v>16</v>
      </c>
      <c r="B8" s="1" t="s">
        <v>13</v>
      </c>
      <c r="C8" s="1" t="s">
        <v>17</v>
      </c>
      <c r="D8" s="2" t="s">
        <v>15</v>
      </c>
      <c r="E8" s="1" t="s">
        <v>107</v>
      </c>
      <c r="F8" s="1">
        <v>36</v>
      </c>
      <c r="G8" s="4">
        <v>0</v>
      </c>
      <c r="H8" s="5">
        <f t="shared" si="0"/>
        <v>0</v>
      </c>
    </row>
    <row r="9" spans="1:9" ht="60" x14ac:dyDescent="0.25">
      <c r="A9" s="18" t="s">
        <v>18</v>
      </c>
      <c r="B9" s="1" t="s">
        <v>19</v>
      </c>
      <c r="C9" s="1" t="s">
        <v>20</v>
      </c>
      <c r="D9" s="2" t="s">
        <v>15</v>
      </c>
      <c r="E9" s="1">
        <v>4</v>
      </c>
      <c r="F9" s="1">
        <v>4</v>
      </c>
      <c r="G9" s="4">
        <v>0</v>
      </c>
      <c r="H9" s="6">
        <f t="shared" si="0"/>
        <v>0</v>
      </c>
      <c r="I9" s="7"/>
    </row>
    <row r="10" spans="1:9" ht="45" x14ac:dyDescent="0.25">
      <c r="A10" s="18" t="s">
        <v>21</v>
      </c>
      <c r="B10" s="1" t="s">
        <v>22</v>
      </c>
      <c r="C10" s="1" t="s">
        <v>23</v>
      </c>
      <c r="D10" s="2" t="s">
        <v>24</v>
      </c>
      <c r="E10" s="1">
        <v>23</v>
      </c>
      <c r="F10" s="1">
        <v>23</v>
      </c>
      <c r="G10" s="4">
        <v>0</v>
      </c>
      <c r="H10" s="6">
        <f t="shared" si="0"/>
        <v>0</v>
      </c>
      <c r="I10" s="7"/>
    </row>
    <row r="11" spans="1:9" ht="30" x14ac:dyDescent="0.25">
      <c r="A11" s="18" t="s">
        <v>25</v>
      </c>
      <c r="B11" s="1" t="s">
        <v>26</v>
      </c>
      <c r="C11" s="1" t="s">
        <v>27</v>
      </c>
      <c r="D11" s="2" t="s">
        <v>28</v>
      </c>
      <c r="E11" s="1" t="s">
        <v>108</v>
      </c>
      <c r="F11" s="1">
        <v>0.92</v>
      </c>
      <c r="G11" s="4">
        <v>0</v>
      </c>
      <c r="H11" s="5">
        <f t="shared" si="0"/>
        <v>0</v>
      </c>
    </row>
    <row r="12" spans="1:9" ht="30" x14ac:dyDescent="0.25">
      <c r="A12" s="18" t="s">
        <v>29</v>
      </c>
      <c r="B12" s="1" t="s">
        <v>30</v>
      </c>
      <c r="C12" s="1" t="s">
        <v>31</v>
      </c>
      <c r="D12" s="2" t="s">
        <v>28</v>
      </c>
      <c r="E12" s="1" t="s">
        <v>109</v>
      </c>
      <c r="F12" s="1">
        <v>4</v>
      </c>
      <c r="G12" s="4">
        <v>0</v>
      </c>
      <c r="H12" s="6">
        <f t="shared" si="0"/>
        <v>0</v>
      </c>
      <c r="I12" s="7"/>
    </row>
    <row r="13" spans="1:9" ht="75" x14ac:dyDescent="0.25">
      <c r="A13" s="18" t="s">
        <v>32</v>
      </c>
      <c r="B13" s="1" t="s">
        <v>33</v>
      </c>
      <c r="C13" s="1" t="s">
        <v>145</v>
      </c>
      <c r="D13" s="2" t="s">
        <v>15</v>
      </c>
      <c r="E13" s="1" t="s">
        <v>110</v>
      </c>
      <c r="F13" s="1">
        <v>552</v>
      </c>
      <c r="G13" s="4">
        <v>0</v>
      </c>
      <c r="H13" s="6">
        <f t="shared" si="0"/>
        <v>0</v>
      </c>
      <c r="I13" s="7"/>
    </row>
    <row r="14" spans="1:9" ht="60" x14ac:dyDescent="0.25">
      <c r="A14" s="18" t="s">
        <v>34</v>
      </c>
      <c r="B14" s="1" t="s">
        <v>35</v>
      </c>
      <c r="C14" s="1" t="s">
        <v>36</v>
      </c>
      <c r="D14" s="2" t="s">
        <v>28</v>
      </c>
      <c r="E14" s="1" t="s">
        <v>111</v>
      </c>
      <c r="F14" s="1">
        <v>129.27000000000001</v>
      </c>
      <c r="G14" s="4">
        <v>0</v>
      </c>
      <c r="H14" s="5">
        <f t="shared" si="0"/>
        <v>0</v>
      </c>
    </row>
    <row r="15" spans="1:9" ht="60" x14ac:dyDescent="0.25">
      <c r="A15" s="18" t="s">
        <v>37</v>
      </c>
      <c r="B15" s="1" t="s">
        <v>38</v>
      </c>
      <c r="C15" s="1" t="s">
        <v>39</v>
      </c>
      <c r="D15" s="2" t="s">
        <v>28</v>
      </c>
      <c r="E15" s="1" t="s">
        <v>111</v>
      </c>
      <c r="F15" s="1">
        <v>129.27000000000001</v>
      </c>
      <c r="G15" s="4">
        <v>0</v>
      </c>
      <c r="H15" s="5">
        <f t="shared" si="0"/>
        <v>0</v>
      </c>
    </row>
    <row r="16" spans="1:9" ht="45" x14ac:dyDescent="0.25">
      <c r="A16" s="18" t="s">
        <v>40</v>
      </c>
      <c r="B16" s="1" t="s">
        <v>41</v>
      </c>
      <c r="C16" s="1" t="s">
        <v>112</v>
      </c>
      <c r="D16" s="2" t="s">
        <v>15</v>
      </c>
      <c r="E16" s="1" t="s">
        <v>113</v>
      </c>
      <c r="F16" s="1">
        <v>898.4</v>
      </c>
      <c r="G16" s="4">
        <v>0</v>
      </c>
      <c r="H16" s="5">
        <f t="shared" si="0"/>
        <v>0</v>
      </c>
    </row>
    <row r="17" spans="1:9" ht="60" x14ac:dyDescent="0.25">
      <c r="A17" s="18" t="s">
        <v>42</v>
      </c>
      <c r="B17" s="1" t="s">
        <v>43</v>
      </c>
      <c r="C17" s="1" t="s">
        <v>114</v>
      </c>
      <c r="D17" s="2" t="s">
        <v>15</v>
      </c>
      <c r="E17" s="1" t="s">
        <v>115</v>
      </c>
      <c r="F17" s="1">
        <v>742.89</v>
      </c>
      <c r="G17" s="4">
        <v>0</v>
      </c>
      <c r="H17" s="5">
        <f t="shared" si="0"/>
        <v>0</v>
      </c>
    </row>
    <row r="18" spans="1:9" ht="45" x14ac:dyDescent="0.25">
      <c r="A18" s="18" t="s">
        <v>44</v>
      </c>
      <c r="B18" s="1" t="s">
        <v>45</v>
      </c>
      <c r="C18" s="1" t="s">
        <v>116</v>
      </c>
      <c r="D18" s="2" t="s">
        <v>15</v>
      </c>
      <c r="E18" s="1" t="s">
        <v>113</v>
      </c>
      <c r="F18" s="1">
        <v>898.4</v>
      </c>
      <c r="G18" s="4">
        <v>0</v>
      </c>
      <c r="H18" s="5">
        <f t="shared" si="0"/>
        <v>0</v>
      </c>
    </row>
    <row r="19" spans="1:9" ht="45" x14ac:dyDescent="0.25">
      <c r="A19" s="18" t="s">
        <v>46</v>
      </c>
      <c r="B19" s="1" t="s">
        <v>47</v>
      </c>
      <c r="C19" s="1" t="s">
        <v>117</v>
      </c>
      <c r="D19" s="2" t="s">
        <v>28</v>
      </c>
      <c r="E19" s="1">
        <v>15</v>
      </c>
      <c r="F19" s="1">
        <v>15</v>
      </c>
      <c r="G19" s="4">
        <v>0</v>
      </c>
      <c r="H19" s="5">
        <f t="shared" si="0"/>
        <v>0</v>
      </c>
    </row>
    <row r="20" spans="1:9" ht="60" x14ac:dyDescent="0.25">
      <c r="A20" s="18" t="s">
        <v>48</v>
      </c>
      <c r="B20" s="1" t="s">
        <v>49</v>
      </c>
      <c r="C20" s="1" t="s">
        <v>118</v>
      </c>
      <c r="D20" s="2" t="s">
        <v>24</v>
      </c>
      <c r="E20" s="1" t="s">
        <v>119</v>
      </c>
      <c r="F20" s="1">
        <v>458.2</v>
      </c>
      <c r="G20" s="4">
        <v>0</v>
      </c>
      <c r="H20" s="5">
        <f t="shared" si="0"/>
        <v>0</v>
      </c>
    </row>
    <row r="21" spans="1:9" ht="30" x14ac:dyDescent="0.25">
      <c r="A21" s="18" t="s">
        <v>50</v>
      </c>
      <c r="B21" s="1" t="s">
        <v>51</v>
      </c>
      <c r="C21" s="1" t="s">
        <v>120</v>
      </c>
      <c r="D21" s="2" t="s">
        <v>24</v>
      </c>
      <c r="E21" s="1" t="s">
        <v>121</v>
      </c>
      <c r="F21" s="1">
        <v>156</v>
      </c>
      <c r="G21" s="4">
        <v>0</v>
      </c>
      <c r="H21" s="5">
        <f t="shared" si="0"/>
        <v>0</v>
      </c>
    </row>
    <row r="22" spans="1:9" ht="60" x14ac:dyDescent="0.25">
      <c r="A22" s="18" t="s">
        <v>52</v>
      </c>
      <c r="B22" s="1" t="s">
        <v>53</v>
      </c>
      <c r="C22" s="1" t="s">
        <v>122</v>
      </c>
      <c r="D22" s="2" t="s">
        <v>28</v>
      </c>
      <c r="E22" s="1" t="s">
        <v>123</v>
      </c>
      <c r="F22" s="1">
        <v>278.89999999999998</v>
      </c>
      <c r="G22" s="4">
        <v>0</v>
      </c>
      <c r="H22" s="6">
        <f t="shared" si="0"/>
        <v>0</v>
      </c>
      <c r="I22" s="7"/>
    </row>
    <row r="23" spans="1:9" ht="60" x14ac:dyDescent="0.25">
      <c r="A23" s="18" t="s">
        <v>54</v>
      </c>
      <c r="B23" s="1" t="s">
        <v>55</v>
      </c>
      <c r="C23" s="1" t="s">
        <v>56</v>
      </c>
      <c r="D23" s="2" t="s">
        <v>28</v>
      </c>
      <c r="E23" s="1" t="s">
        <v>123</v>
      </c>
      <c r="F23" s="1">
        <v>278.89999999999998</v>
      </c>
      <c r="G23" s="4">
        <v>0</v>
      </c>
      <c r="H23" s="6">
        <f t="shared" si="0"/>
        <v>0</v>
      </c>
      <c r="I23" s="7"/>
    </row>
    <row r="24" spans="1:9" ht="60" x14ac:dyDescent="0.25">
      <c r="A24" s="18" t="s">
        <v>57</v>
      </c>
      <c r="B24" s="1" t="s">
        <v>58</v>
      </c>
      <c r="C24" s="1" t="s">
        <v>59</v>
      </c>
      <c r="D24" s="2" t="s">
        <v>28</v>
      </c>
      <c r="E24" s="1" t="s">
        <v>124</v>
      </c>
      <c r="F24" s="1">
        <v>47.48</v>
      </c>
      <c r="G24" s="4">
        <v>0</v>
      </c>
      <c r="H24" s="5">
        <f t="shared" si="0"/>
        <v>0</v>
      </c>
    </row>
    <row r="25" spans="1:9" ht="45" x14ac:dyDescent="0.25">
      <c r="A25" s="18" t="s">
        <v>60</v>
      </c>
      <c r="B25" s="1" t="s">
        <v>61</v>
      </c>
      <c r="C25" s="1" t="s">
        <v>62</v>
      </c>
      <c r="D25" s="2" t="s">
        <v>24</v>
      </c>
      <c r="E25" s="1" t="s">
        <v>119</v>
      </c>
      <c r="F25" s="1">
        <v>458.2</v>
      </c>
      <c r="G25" s="4">
        <v>0</v>
      </c>
      <c r="H25" s="5">
        <f t="shared" si="0"/>
        <v>0</v>
      </c>
    </row>
    <row r="26" spans="1:9" ht="45" x14ac:dyDescent="0.25">
      <c r="A26" s="18" t="s">
        <v>63</v>
      </c>
      <c r="B26" s="1" t="s">
        <v>64</v>
      </c>
      <c r="C26" s="1" t="s">
        <v>65</v>
      </c>
      <c r="D26" s="2" t="s">
        <v>24</v>
      </c>
      <c r="E26" s="1" t="s">
        <v>125</v>
      </c>
      <c r="F26" s="1">
        <v>156</v>
      </c>
      <c r="G26" s="4">
        <v>0</v>
      </c>
      <c r="H26" s="5">
        <f t="shared" si="0"/>
        <v>0</v>
      </c>
    </row>
    <row r="27" spans="1:9" ht="45" x14ac:dyDescent="0.25">
      <c r="A27" s="18" t="s">
        <v>66</v>
      </c>
      <c r="B27" s="1" t="s">
        <v>67</v>
      </c>
      <c r="C27" s="1" t="s">
        <v>68</v>
      </c>
      <c r="D27" s="2" t="s">
        <v>15</v>
      </c>
      <c r="E27" s="1" t="s">
        <v>115</v>
      </c>
      <c r="F27" s="1">
        <v>742.89</v>
      </c>
      <c r="G27" s="4">
        <v>0</v>
      </c>
      <c r="H27" s="5">
        <f t="shared" si="0"/>
        <v>0</v>
      </c>
    </row>
    <row r="28" spans="1:9" ht="45" x14ac:dyDescent="0.25">
      <c r="A28" s="18" t="s">
        <v>69</v>
      </c>
      <c r="B28" s="1" t="s">
        <v>70</v>
      </c>
      <c r="C28" s="1" t="s">
        <v>71</v>
      </c>
      <c r="D28" s="2" t="s">
        <v>15</v>
      </c>
      <c r="E28" s="1" t="s">
        <v>126</v>
      </c>
      <c r="F28" s="1">
        <v>898.4</v>
      </c>
      <c r="G28" s="4">
        <v>0</v>
      </c>
      <c r="H28" s="6">
        <f t="shared" si="0"/>
        <v>0</v>
      </c>
      <c r="I28" s="7"/>
    </row>
    <row r="29" spans="1:9" ht="45" x14ac:dyDescent="0.25">
      <c r="A29" s="18" t="s">
        <v>72</v>
      </c>
      <c r="B29" s="1" t="s">
        <v>73</v>
      </c>
      <c r="C29" s="1" t="s">
        <v>74</v>
      </c>
      <c r="D29" s="2" t="s">
        <v>15</v>
      </c>
      <c r="E29" s="1" t="s">
        <v>126</v>
      </c>
      <c r="F29" s="1">
        <v>898.4</v>
      </c>
      <c r="G29" s="4">
        <v>0</v>
      </c>
      <c r="H29" s="6">
        <f t="shared" si="0"/>
        <v>0</v>
      </c>
      <c r="I29" s="7"/>
    </row>
    <row r="30" spans="1:9" ht="45" x14ac:dyDescent="0.25">
      <c r="A30" s="18" t="s">
        <v>75</v>
      </c>
      <c r="B30" s="1" t="s">
        <v>76</v>
      </c>
      <c r="C30" s="1" t="s">
        <v>77</v>
      </c>
      <c r="D30" s="2" t="s">
        <v>15</v>
      </c>
      <c r="E30" s="1" t="s">
        <v>127</v>
      </c>
      <c r="F30" s="1">
        <v>155.51</v>
      </c>
      <c r="G30" s="4">
        <v>0</v>
      </c>
      <c r="H30" s="5">
        <f t="shared" si="0"/>
        <v>0</v>
      </c>
    </row>
    <row r="31" spans="1:9" ht="45" x14ac:dyDescent="0.25">
      <c r="A31" s="18" t="s">
        <v>78</v>
      </c>
      <c r="B31" s="1" t="s">
        <v>79</v>
      </c>
      <c r="C31" s="1" t="s">
        <v>80</v>
      </c>
      <c r="D31" s="2" t="s">
        <v>15</v>
      </c>
      <c r="E31" s="1">
        <v>108.59</v>
      </c>
      <c r="F31" s="1">
        <v>108.59</v>
      </c>
      <c r="G31" s="4">
        <v>0</v>
      </c>
      <c r="H31" s="6">
        <f t="shared" si="0"/>
        <v>0</v>
      </c>
      <c r="I31" s="7"/>
    </row>
    <row r="32" spans="1:9" ht="60" x14ac:dyDescent="0.25">
      <c r="A32" s="18" t="s">
        <v>81</v>
      </c>
      <c r="B32" s="1" t="s">
        <v>82</v>
      </c>
      <c r="C32" s="1" t="s">
        <v>128</v>
      </c>
      <c r="D32" s="2" t="s">
        <v>15</v>
      </c>
      <c r="E32" s="1">
        <v>634.29999999999995</v>
      </c>
      <c r="F32" s="1">
        <v>634.29999999999995</v>
      </c>
      <c r="G32" s="4">
        <v>0</v>
      </c>
      <c r="H32" s="6">
        <f t="shared" si="0"/>
        <v>0</v>
      </c>
      <c r="I32" s="7"/>
    </row>
    <row r="33" spans="1:9" ht="60" x14ac:dyDescent="0.25">
      <c r="A33" s="18" t="s">
        <v>83</v>
      </c>
      <c r="B33" s="1" t="s">
        <v>84</v>
      </c>
      <c r="C33" s="1" t="s">
        <v>129</v>
      </c>
      <c r="D33" s="2" t="s">
        <v>15</v>
      </c>
      <c r="E33" s="1">
        <v>634.29999999999995</v>
      </c>
      <c r="F33" s="1">
        <v>634.29999999999995</v>
      </c>
      <c r="G33" s="4">
        <v>0</v>
      </c>
      <c r="H33" s="5">
        <f t="shared" si="0"/>
        <v>0</v>
      </c>
    </row>
    <row r="34" spans="1:9" ht="60" x14ac:dyDescent="0.25">
      <c r="A34" s="18" t="s">
        <v>85</v>
      </c>
      <c r="B34" s="1" t="s">
        <v>86</v>
      </c>
      <c r="C34" s="1" t="s">
        <v>130</v>
      </c>
      <c r="D34" s="2" t="s">
        <v>15</v>
      </c>
      <c r="E34" s="1">
        <v>634.29999999999995</v>
      </c>
      <c r="F34" s="1">
        <v>634.29999999999995</v>
      </c>
      <c r="G34" s="4">
        <v>0</v>
      </c>
      <c r="H34" s="6">
        <f t="shared" si="0"/>
        <v>0</v>
      </c>
      <c r="I34" s="7"/>
    </row>
    <row r="35" spans="1:9" ht="45" x14ac:dyDescent="0.25">
      <c r="A35" s="18" t="s">
        <v>87</v>
      </c>
      <c r="B35" s="1" t="s">
        <v>88</v>
      </c>
      <c r="C35" s="1" t="s">
        <v>131</v>
      </c>
      <c r="D35" s="2" t="s">
        <v>15</v>
      </c>
      <c r="E35" s="1">
        <v>130.5</v>
      </c>
      <c r="F35" s="1">
        <v>130.5</v>
      </c>
      <c r="G35" s="4">
        <v>0</v>
      </c>
      <c r="H35" s="5">
        <f t="shared" si="0"/>
        <v>0</v>
      </c>
    </row>
    <row r="36" spans="1:9" ht="30" x14ac:dyDescent="0.25">
      <c r="A36" s="18" t="s">
        <v>89</v>
      </c>
      <c r="B36" s="1" t="s">
        <v>90</v>
      </c>
      <c r="C36" s="1" t="s">
        <v>91</v>
      </c>
      <c r="D36" s="2" t="s">
        <v>132</v>
      </c>
      <c r="E36" s="1">
        <v>3</v>
      </c>
      <c r="F36" s="1">
        <v>3</v>
      </c>
      <c r="G36" s="4">
        <v>0</v>
      </c>
      <c r="H36" s="6">
        <f t="shared" si="0"/>
        <v>0</v>
      </c>
      <c r="I36" s="7"/>
    </row>
    <row r="37" spans="1:9" ht="45" x14ac:dyDescent="0.25">
      <c r="A37" s="18" t="s">
        <v>92</v>
      </c>
      <c r="B37" s="1" t="s">
        <v>93</v>
      </c>
      <c r="C37" s="1" t="s">
        <v>133</v>
      </c>
      <c r="D37" s="2" t="s">
        <v>28</v>
      </c>
      <c r="E37" s="1" t="s">
        <v>134</v>
      </c>
      <c r="F37" s="1">
        <v>4</v>
      </c>
      <c r="G37" s="4">
        <v>0</v>
      </c>
      <c r="H37" s="5">
        <f t="shared" si="0"/>
        <v>0</v>
      </c>
    </row>
    <row r="38" spans="1:9" ht="45" x14ac:dyDescent="0.25">
      <c r="A38" s="18" t="s">
        <v>94</v>
      </c>
      <c r="B38" s="1" t="s">
        <v>95</v>
      </c>
      <c r="C38" s="1" t="s">
        <v>96</v>
      </c>
      <c r="D38" s="2" t="s">
        <v>15</v>
      </c>
      <c r="E38" s="1">
        <v>2</v>
      </c>
      <c r="F38" s="1">
        <v>2</v>
      </c>
      <c r="G38" s="4">
        <v>0</v>
      </c>
      <c r="H38" s="6">
        <f t="shared" si="0"/>
        <v>0</v>
      </c>
      <c r="I38" s="7"/>
    </row>
    <row r="39" spans="1:9" ht="60" x14ac:dyDescent="0.25">
      <c r="A39" s="18" t="s">
        <v>97</v>
      </c>
      <c r="B39" s="1" t="s">
        <v>98</v>
      </c>
      <c r="C39" s="1" t="s">
        <v>99</v>
      </c>
      <c r="D39" s="2" t="s">
        <v>15</v>
      </c>
      <c r="E39" s="1">
        <v>2</v>
      </c>
      <c r="F39" s="1">
        <v>2</v>
      </c>
      <c r="G39" s="4">
        <v>0</v>
      </c>
      <c r="H39" s="6">
        <f t="shared" si="0"/>
        <v>0</v>
      </c>
      <c r="I39" s="7"/>
    </row>
    <row r="40" spans="1:9" ht="45" x14ac:dyDescent="0.25">
      <c r="A40" s="18" t="s">
        <v>100</v>
      </c>
      <c r="B40" s="1" t="s">
        <v>101</v>
      </c>
      <c r="C40" s="1" t="s">
        <v>135</v>
      </c>
      <c r="D40" s="2" t="s">
        <v>132</v>
      </c>
      <c r="E40" s="1">
        <v>2</v>
      </c>
      <c r="F40" s="1">
        <v>2</v>
      </c>
      <c r="G40" s="4">
        <v>0</v>
      </c>
      <c r="H40" s="5">
        <f t="shared" si="0"/>
        <v>0</v>
      </c>
    </row>
    <row r="41" spans="1:9" ht="60.75" thickBot="1" x14ac:dyDescent="0.3">
      <c r="A41" s="19" t="s">
        <v>102</v>
      </c>
      <c r="B41" s="20" t="s">
        <v>103</v>
      </c>
      <c r="C41" s="20" t="s">
        <v>144</v>
      </c>
      <c r="D41" s="21" t="s">
        <v>132</v>
      </c>
      <c r="E41" s="20">
        <v>3</v>
      </c>
      <c r="F41" s="20">
        <v>3</v>
      </c>
      <c r="G41" s="22">
        <v>0</v>
      </c>
      <c r="H41" s="23">
        <f t="shared" si="0"/>
        <v>0</v>
      </c>
      <c r="I41" s="7"/>
    </row>
    <row r="42" spans="1:9" ht="15.75" thickTop="1" x14ac:dyDescent="0.25">
      <c r="G42" s="28" t="s">
        <v>140</v>
      </c>
      <c r="H42" s="29">
        <f>SUM(H5:H41)</f>
        <v>0</v>
      </c>
    </row>
    <row r="43" spans="1:9" x14ac:dyDescent="0.25">
      <c r="G43" s="24" t="s">
        <v>141</v>
      </c>
      <c r="H43" s="25">
        <f>H42*0.23</f>
        <v>0</v>
      </c>
    </row>
    <row r="44" spans="1:9" x14ac:dyDescent="0.25">
      <c r="G44" s="24" t="s">
        <v>142</v>
      </c>
      <c r="H44" s="25">
        <f>H42+H43</f>
        <v>0</v>
      </c>
    </row>
    <row r="45" spans="1:9" x14ac:dyDescent="0.25">
      <c r="G45" s="26"/>
      <c r="H45" s="27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Pro-Art 03</dc:creator>
  <cp:lastModifiedBy>Robert Bembnowicz</cp:lastModifiedBy>
  <dcterms:created xsi:type="dcterms:W3CDTF">2019-11-18T12:25:40Z</dcterms:created>
  <dcterms:modified xsi:type="dcterms:W3CDTF">2021-03-18T13:44:14Z</dcterms:modified>
</cp:coreProperties>
</file>