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115" windowHeight="775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Arkusz1!$E$2:$R$194</definedName>
  </definedNames>
  <calcPr calcId="145621"/>
</workbook>
</file>

<file path=xl/calcChain.xml><?xml version="1.0" encoding="utf-8"?>
<calcChain xmlns="http://schemas.openxmlformats.org/spreadsheetml/2006/main">
  <c r="R190" i="1" l="1"/>
  <c r="R14" i="1"/>
  <c r="R16" i="1"/>
  <c r="R17" i="1"/>
  <c r="R18" i="1"/>
  <c r="R19" i="1"/>
  <c r="R20" i="1"/>
  <c r="R21" i="1"/>
  <c r="R22" i="1"/>
  <c r="R25" i="1"/>
  <c r="R27" i="1"/>
  <c r="R29" i="1"/>
  <c r="R32" i="1"/>
  <c r="R35" i="1"/>
  <c r="R37" i="1"/>
  <c r="R40" i="1"/>
  <c r="R43" i="1"/>
  <c r="R44" i="1"/>
  <c r="R45" i="1"/>
  <c r="R46" i="1"/>
  <c r="R47" i="1"/>
  <c r="R48" i="1"/>
  <c r="R50" i="1"/>
  <c r="R52" i="1"/>
  <c r="R54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8" i="1"/>
  <c r="R82" i="1"/>
  <c r="R84" i="1"/>
  <c r="R88" i="1"/>
  <c r="R91" i="1"/>
  <c r="R96" i="1"/>
  <c r="R97" i="1"/>
  <c r="R98" i="1"/>
  <c r="R99" i="1"/>
  <c r="R100" i="1"/>
  <c r="R101" i="1"/>
  <c r="R102" i="1"/>
  <c r="R106" i="1"/>
  <c r="R108" i="1"/>
  <c r="R109" i="1"/>
  <c r="R110" i="1"/>
  <c r="R111" i="1"/>
  <c r="R112" i="1"/>
  <c r="R113" i="1"/>
  <c r="R114" i="1"/>
  <c r="R115" i="1"/>
  <c r="R116" i="1"/>
  <c r="R121" i="1"/>
  <c r="R12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6" i="1"/>
  <c r="R147" i="1"/>
  <c r="R148" i="1"/>
  <c r="R149" i="1"/>
  <c r="R150" i="1"/>
  <c r="R151" i="1"/>
  <c r="R154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5" i="1"/>
  <c r="R191" i="1" s="1"/>
  <c r="R192" i="1" s="1"/>
  <c r="R186" i="1"/>
  <c r="R187" i="1"/>
  <c r="R188" i="1"/>
  <c r="R11" i="1"/>
  <c r="F285" i="1"/>
  <c r="F284" i="1"/>
  <c r="F283" i="1"/>
  <c r="F282" i="1"/>
  <c r="F281" i="1"/>
  <c r="F280" i="1"/>
  <c r="F279" i="1"/>
  <c r="F278" i="1"/>
  <c r="E202" i="1"/>
  <c r="E201" i="1"/>
  <c r="E200" i="1"/>
  <c r="E199" i="1"/>
  <c r="E198" i="1"/>
  <c r="E197" i="1"/>
  <c r="E196" i="1"/>
  <c r="E195" i="1"/>
  <c r="E194" i="1"/>
  <c r="E193" i="1"/>
  <c r="R193" i="1" l="1"/>
</calcChain>
</file>

<file path=xl/sharedStrings.xml><?xml version="1.0" encoding="utf-8"?>
<sst xmlns="http://schemas.openxmlformats.org/spreadsheetml/2006/main" count="433" uniqueCount="124">
  <si>
    <t>Przebudowa  drogi powiatowej nr 1903 Wiele-Białowieża</t>
  </si>
  <si>
    <t>km ewidencyjny:</t>
  </si>
  <si>
    <t xml:space="preserve"> -</t>
  </si>
  <si>
    <t>km roboczy:</t>
  </si>
  <si>
    <t>Nr poz.</t>
  </si>
  <si>
    <t>Nr specyfik.</t>
  </si>
  <si>
    <t>Nazwa i opis pozycji</t>
  </si>
  <si>
    <t xml:space="preserve">Jedn. miary </t>
  </si>
  <si>
    <t>Ilość</t>
  </si>
  <si>
    <t>Obliczenie ilości, lokalizacja robót</t>
  </si>
  <si>
    <t>I. ROBOTY  PRZYGOTOWAWCZE</t>
  </si>
  <si>
    <t>Wytyczenie trasy w terenie równinnym</t>
  </si>
  <si>
    <t>km</t>
  </si>
  <si>
    <t/>
  </si>
  <si>
    <t>Oczyszczenie nawierzchni  bitumicznej</t>
  </si>
  <si>
    <t>m2:</t>
  </si>
  <si>
    <t>0+000-0+650  5,5 m i 0+650-0+795 5,0 m</t>
  </si>
  <si>
    <t>m2</t>
  </si>
  <si>
    <t>Remont  jezdni przy użyciu MMA bez obcinania krawędzi wyboju</t>
  </si>
  <si>
    <t>t</t>
  </si>
  <si>
    <t xml:space="preserve">Wykonanie wykopów przy wykonaniu rowów przydrożnych o głębokości 50 cm </t>
  </si>
  <si>
    <t>Odwóz ziemii - utylizacja po stronie Wykonawcy</t>
  </si>
  <si>
    <t>m3</t>
  </si>
  <si>
    <t>Plantowanie skarp i dna  rowów</t>
  </si>
  <si>
    <t>Karczowanie krzewów - utylizacja po stronie Wykonawcy</t>
  </si>
  <si>
    <t>ha</t>
  </si>
  <si>
    <t>II ZJAZDY DLA CAŁEGO ZAKRESU (tabele)</t>
  </si>
  <si>
    <t xml:space="preserve">Roboty ziemne (wykopy) w gruncie kategorii III z odwozem na odkład. </t>
  </si>
  <si>
    <t xml:space="preserve"> Utylizacja po stronie Wykonawcy</t>
  </si>
  <si>
    <t>Profilowanie i zagęszczenie podłoża pod  zjazdy</t>
  </si>
  <si>
    <t>W-wa odsączająca z piasku gr.15 cm</t>
  </si>
  <si>
    <t xml:space="preserve">Ułożenie warstwy podbudowy z kruszywa łamanego, naturalnego 0/31.5 stabilizowanego </t>
  </si>
  <si>
    <t>mechanicznie o grubości 20 cm wg PN-EN 13285:2004  pod zjazdy z BA</t>
  </si>
  <si>
    <t>Skropienie warstwy   emulsją asfaltową, szybkorozpadową</t>
  </si>
  <si>
    <t>C60 B3 ZM w ilości 1,0 kg/m²</t>
  </si>
  <si>
    <t>Ułożenie warstwy ścieralnej  z bet. asfaltowego "AC 11 S" o grubości 5 cm wg PN-EN 13108-1</t>
  </si>
  <si>
    <t>Ułożenie rur HDPE   400 mm pod zjazdami</t>
  </si>
  <si>
    <t>mb</t>
  </si>
  <si>
    <t xml:space="preserve">Ustawienie scianek czołowych przepustów </t>
  </si>
  <si>
    <t>szt</t>
  </si>
  <si>
    <t>III.JEZDNIA</t>
  </si>
  <si>
    <t>odc: 0,216-0+366</t>
  </si>
  <si>
    <t>Skropienie warstwy nawierzchni  emulsją asfaltową, szybkorozpadową</t>
  </si>
  <si>
    <t>C60 B3 ZM w ilości 0,2 kg/m² pod kamien</t>
  </si>
  <si>
    <t xml:space="preserve">Profilowanie ist.nawierzchni kruszywem łamanym, naturalnym 0/31.5 stabilizowanym </t>
  </si>
  <si>
    <t xml:space="preserve">mechanicznie o grubości średniej 12 cm cm wg PN-EN 13285:2004  </t>
  </si>
  <si>
    <t>Szerokość profilowania 6,5 m</t>
  </si>
  <si>
    <t>Ułożenie geosiatki o sztywnych węzłach (georuszt) szerokości 7 m (zakładki)</t>
  </si>
  <si>
    <t xml:space="preserve">C60 B3 ZM w ilości 1,0 kg/m² </t>
  </si>
  <si>
    <t>(1600-1450)*6,5</t>
  </si>
  <si>
    <t xml:space="preserve">Ułożenie warstwy wiążącej    z betonu asfaltowego "AC 16 W" o grubości 5 cm </t>
  </si>
  <si>
    <t>wg PN-EN 13108-1</t>
  </si>
  <si>
    <t>(0+366-0+216)*6,3</t>
  </si>
  <si>
    <t xml:space="preserve">C60 B3 ZM w ilości 0,2 kg/m² </t>
  </si>
  <si>
    <t xml:space="preserve">Ułożenie warstwy ścieralnej   z betonu asfaltowego "AC 11 S" o grubości 4 cm </t>
  </si>
  <si>
    <t>odc: 0+116-0+216      i     0+366-0+416</t>
  </si>
  <si>
    <t>C60 B3 ZM w ilości 0,2 kg/m² pod w-wę profilową</t>
  </si>
  <si>
    <t>Profilowanie ist.nawierzchni MMA AC 16 W grubośći jak w tabeli. Gr.min.3 cm</t>
  </si>
  <si>
    <t>odc: 0+795-1+088 zmiana przechyłki na jednostronną</t>
  </si>
  <si>
    <t>C60 B3 ZM w ilości 0,2 kg/m² pod prawy pas celem zmiany przechyłki</t>
  </si>
  <si>
    <t>293*2,5</t>
  </si>
  <si>
    <t>Ułożenie warstwy profilowej z BA  "AC 11 W" na prawym pasie  gr.wg tabeli</t>
  </si>
  <si>
    <t>cały zakres</t>
  </si>
  <si>
    <t>C60 B3 ZM w ilości 0,2 kg/m² pod  w-wę  ścieralną</t>
  </si>
  <si>
    <t>650*5,5+(795-650)*5,0</t>
  </si>
  <si>
    <t>Ułożenie  dowolnego geokompozytu, geosiatki lub geowłókniny posiadającej cechę</t>
  </si>
  <si>
    <t>wzmacniania nawierzchni bitumicznych (wg DWU) szerokości 5,0 m</t>
  </si>
  <si>
    <t>km:</t>
  </si>
  <si>
    <t>0+000-0+123</t>
  </si>
  <si>
    <t xml:space="preserve">Ułożenie warstwy ścieralnej    z betonu asfaltowego "AC 11 S" o grubości  4 cm </t>
  </si>
  <si>
    <t xml:space="preserve">IV. ROBOTY WYKOŃCZENIOWE </t>
  </si>
  <si>
    <t xml:space="preserve">Nasyp - formowanie i zagęszczenie - dowóz   ziemii            </t>
  </si>
  <si>
    <t>Roboty ziemne - wykopy z przerzutem ziemii w obrębie robót</t>
  </si>
  <si>
    <t>Profilowanie poboczy do spadku 8%</t>
  </si>
  <si>
    <t>795*1,5*2</t>
  </si>
  <si>
    <t>Ułożenie ścieku z korytek trapezowych 60*50 na chudym betonie gr.10 cm w km: 0+211</t>
  </si>
  <si>
    <t>Wykopy gł.24 cm celem uzupełnienia obszaru miedzy ist.zjazdami a jezdnią</t>
  </si>
  <si>
    <t>0+822, 0+910, 0+978</t>
  </si>
  <si>
    <t>Wykonanie podbudowy z  kruszywa  łamanego, naturalnego 0/31.5 stabilizowanego</t>
  </si>
  <si>
    <t xml:space="preserve">mechanicznie o grubościj 20 cm cm wg PN-EN 13285:2004  </t>
  </si>
  <si>
    <t>C60 B3 ZM w ilości 1,0 kg/m² pod w-wę ścieralną</t>
  </si>
  <si>
    <t>Ułożenie warstwy ścieralnej  z BA  "AC 11 S"  gr.6 cm</t>
  </si>
  <si>
    <t>Regulacja pionowa krawężnika betonowego na chudym betonie gr.5 cm (w tym chodnik)</t>
  </si>
  <si>
    <t>1+032</t>
  </si>
  <si>
    <t>Regulacja pionowa kostki betonowej 6 cm na chudym betonie gr.5 cm</t>
  </si>
  <si>
    <t>1+032, 0+990, 1+065</t>
  </si>
  <si>
    <t>Roboty ziemne - wykopy pod utwardzenie kamieniem gł.20 cm</t>
  </si>
  <si>
    <t>Utylizacja ziemi po stronie Wykonawcy</t>
  </si>
  <si>
    <t>km: 0+860-0+900</t>
  </si>
  <si>
    <t>stron lewa szer.2,0</t>
  </si>
  <si>
    <t>km: 0+795-1+088 szer.1,0 str.prawa - miedzy chodnikiem a jezdnią</t>
  </si>
  <si>
    <t>Wykonanie utwardzenia  z  kruszywa  łamanego, naturalnego 0/31.5 stabilizowanego</t>
  </si>
  <si>
    <t xml:space="preserve">mechanicznie o grubościj 15 cm cm wg PN-EN 13285:2004  </t>
  </si>
  <si>
    <t xml:space="preserve">Demontaz i odwóz do bazy m.Paterek </t>
  </si>
  <si>
    <t xml:space="preserve"> -znak A-11</t>
  </si>
  <si>
    <t xml:space="preserve"> -znak B-33</t>
  </si>
  <si>
    <t xml:space="preserve"> -słupki </t>
  </si>
  <si>
    <t xml:space="preserve"> -uszkodzone tablice promocyjne</t>
  </si>
  <si>
    <t>Wykonanie i montaż tablic promocyjnch wg zał.wzoru</t>
  </si>
  <si>
    <t>KOSZTORYS OFERTOWY - Część 1</t>
  </si>
  <si>
    <t>Załącznik nr 2</t>
  </si>
  <si>
    <t>Cena jedn.</t>
  </si>
  <si>
    <t>Wartość netto</t>
  </si>
  <si>
    <t>WK netto</t>
  </si>
  <si>
    <t>VAT 23%</t>
  </si>
  <si>
    <t>WK brutto</t>
  </si>
  <si>
    <t>D-01.01.01</t>
  </si>
  <si>
    <t>D-04.03.01</t>
  </si>
  <si>
    <t>D-05.03.05B</t>
  </si>
  <si>
    <t>D-02.01.01</t>
  </si>
  <si>
    <t>D-06.03.02</t>
  </si>
  <si>
    <t>D-01.02.01</t>
  </si>
  <si>
    <t>D04.01.01</t>
  </si>
  <si>
    <t>D-04.02.01</t>
  </si>
  <si>
    <t>D-04.04.02</t>
  </si>
  <si>
    <t>D-05.03.05a</t>
  </si>
  <si>
    <t>D-06.02.01</t>
  </si>
  <si>
    <t>D-04.08.05</t>
  </si>
  <si>
    <t>D-04.05.01b</t>
  </si>
  <si>
    <t>D-05.03.05b</t>
  </si>
  <si>
    <t>D-05.03.26a</t>
  </si>
  <si>
    <t>D-01.02.04</t>
  </si>
  <si>
    <t>D-07.02.01</t>
  </si>
  <si>
    <t>D-08.05.01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</si>
</sst>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\+000"/>
    <numFmt numFmtId="165" formatCode="#,##0.000"/>
    <numFmt numFmtId="166" formatCode="#,##0\ _z_ł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Georgia"/>
      <family val="1"/>
      <charset val="238"/>
    </font>
    <font>
      <sz val="10"/>
      <name val="Georgia"/>
      <family val="1"/>
      <charset val="238"/>
    </font>
    <font>
      <sz val="10"/>
      <color rgb="FFFF0000"/>
      <name val="Georgia"/>
      <family val="1"/>
      <charset val="238"/>
    </font>
    <font>
      <sz val="10"/>
      <color theme="3"/>
      <name val="Georgia"/>
      <family val="1"/>
      <charset val="238"/>
    </font>
    <font>
      <u/>
      <sz val="10"/>
      <color rgb="FFFF0000"/>
      <name val="Georgia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164" fontId="0" fillId="0" borderId="0" xfId="0" applyNumberForma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/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66" fontId="1" fillId="0" borderId="12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13" xfId="0" applyBorder="1"/>
    <xf numFmtId="0" fontId="0" fillId="0" borderId="11" xfId="0" applyBorder="1"/>
    <xf numFmtId="0" fontId="1" fillId="0" borderId="0" xfId="0" applyFont="1" applyBorder="1"/>
    <xf numFmtId="0" fontId="1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1" fontId="0" fillId="0" borderId="0" xfId="0" applyNumberFormat="1"/>
    <xf numFmtId="165" fontId="1" fillId="0" borderId="12" xfId="0" applyNumberFormat="1" applyFont="1" applyBorder="1" applyAlignment="1">
      <alignment horizontal="center"/>
    </xf>
    <xf numFmtId="166" fontId="3" fillId="0" borderId="12" xfId="0" applyNumberFormat="1" applyFont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/>
    <xf numFmtId="0" fontId="0" fillId="0" borderId="0" xfId="0" applyFont="1"/>
    <xf numFmtId="166" fontId="2" fillId="0" borderId="0" xfId="0" applyNumberFormat="1" applyFont="1" applyBorder="1" applyAlignment="1">
      <alignment horizontal="center" vertical="center"/>
    </xf>
    <xf numFmtId="0" fontId="2" fillId="0" borderId="11" xfId="0" applyFont="1" applyBorder="1"/>
    <xf numFmtId="0" fontId="0" fillId="0" borderId="0" xfId="0" applyFont="1" applyBorder="1"/>
    <xf numFmtId="164" fontId="2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" fontId="2" fillId="0" borderId="12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left" vertical="center"/>
    </xf>
    <xf numFmtId="3" fontId="1" fillId="0" borderId="3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0" fillId="0" borderId="15" xfId="0" applyBorder="1"/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2" fontId="0" fillId="0" borderId="12" xfId="0" applyNumberFormat="1" applyBorder="1"/>
    <xf numFmtId="2" fontId="0" fillId="0" borderId="15" xfId="0" applyNumberFormat="1" applyBorder="1"/>
    <xf numFmtId="2" fontId="0" fillId="0" borderId="1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:T285"/>
  <sheetViews>
    <sheetView tabSelected="1" workbookViewId="0">
      <selection activeCell="E2" sqref="E2:R194"/>
    </sheetView>
  </sheetViews>
  <sheetFormatPr defaultRowHeight="15" x14ac:dyDescent="0.25"/>
  <cols>
    <col min="5" max="5" width="6.7109375" customWidth="1"/>
    <col min="6" max="6" width="12.28515625" customWidth="1"/>
    <col min="7" max="8" width="9.7109375" customWidth="1"/>
    <col min="9" max="9" width="35.7109375" customWidth="1"/>
    <col min="10" max="10" width="28.7109375" customWidth="1"/>
    <col min="11" max="11" width="7.7109375" customWidth="1"/>
    <col min="12" max="12" width="1.85546875" customWidth="1"/>
    <col min="13" max="13" width="9.7109375" hidden="1" customWidth="1"/>
    <col min="14" max="14" width="1.7109375" hidden="1" customWidth="1"/>
    <col min="15" max="15" width="9.140625" hidden="1" customWidth="1"/>
    <col min="16" max="16" width="9.7109375" bestFit="1" customWidth="1"/>
    <col min="17" max="17" width="10.28515625" customWidth="1"/>
    <col min="18" max="18" width="10.5703125" bestFit="1" customWidth="1"/>
  </cols>
  <sheetData>
    <row r="1" spans="5:20" x14ac:dyDescent="0.25">
      <c r="E1" s="1"/>
      <c r="F1" s="2"/>
      <c r="G1" s="2"/>
      <c r="H1" s="2"/>
      <c r="I1" s="2"/>
      <c r="J1" s="2"/>
      <c r="K1" s="3"/>
      <c r="L1" s="4"/>
      <c r="M1" s="3"/>
      <c r="N1" s="5"/>
    </row>
    <row r="2" spans="5:20" x14ac:dyDescent="0.25">
      <c r="K2" t="s">
        <v>100</v>
      </c>
      <c r="N2" s="6"/>
    </row>
    <row r="3" spans="5:20" x14ac:dyDescent="0.25">
      <c r="E3" s="7"/>
      <c r="F3" s="7"/>
      <c r="H3" s="7"/>
      <c r="I3" s="7" t="s">
        <v>99</v>
      </c>
      <c r="J3" s="8"/>
    </row>
    <row r="4" spans="5:20" x14ac:dyDescent="0.25">
      <c r="E4" s="1" t="s">
        <v>0</v>
      </c>
      <c r="F4" s="2"/>
      <c r="G4" s="2"/>
      <c r="H4" s="2"/>
      <c r="I4" s="2"/>
      <c r="J4" s="2"/>
      <c r="K4" s="2"/>
      <c r="L4" s="2"/>
      <c r="M4" s="2"/>
      <c r="N4" s="2"/>
    </row>
    <row r="5" spans="5:20" x14ac:dyDescent="0.25">
      <c r="E5" s="9" t="s">
        <v>1</v>
      </c>
      <c r="G5" s="3">
        <v>1330</v>
      </c>
      <c r="H5" s="4" t="s">
        <v>2</v>
      </c>
      <c r="I5" s="3">
        <v>2125</v>
      </c>
      <c r="J5" s="6"/>
      <c r="T5" s="10"/>
    </row>
    <row r="6" spans="5:20" ht="12" customHeight="1" x14ac:dyDescent="0.25">
      <c r="E6" s="11" t="s">
        <v>3</v>
      </c>
      <c r="F6" s="12"/>
      <c r="G6" s="13">
        <v>0</v>
      </c>
      <c r="H6" s="14" t="s">
        <v>2</v>
      </c>
      <c r="I6" s="13">
        <v>795</v>
      </c>
      <c r="J6" s="6"/>
      <c r="P6" s="10"/>
    </row>
    <row r="7" spans="5:20" ht="17.25" customHeight="1" x14ac:dyDescent="0.25">
      <c r="E7" s="15" t="s">
        <v>4</v>
      </c>
      <c r="F7" s="15" t="s">
        <v>5</v>
      </c>
      <c r="G7" s="16" t="s">
        <v>6</v>
      </c>
      <c r="H7" s="17"/>
      <c r="I7" s="17"/>
      <c r="J7" s="18"/>
      <c r="K7" s="19" t="s">
        <v>7</v>
      </c>
      <c r="L7" s="20"/>
      <c r="M7" s="21" t="s">
        <v>8</v>
      </c>
      <c r="N7" s="6"/>
      <c r="P7" s="87" t="s">
        <v>8</v>
      </c>
      <c r="Q7" s="92" t="s">
        <v>101</v>
      </c>
      <c r="R7" s="92" t="s">
        <v>102</v>
      </c>
    </row>
    <row r="8" spans="5:20" ht="12.75" customHeight="1" x14ac:dyDescent="0.25">
      <c r="E8" s="15"/>
      <c r="F8" s="15"/>
      <c r="G8" s="22" t="s">
        <v>9</v>
      </c>
      <c r="H8" s="23"/>
      <c r="I8" s="23"/>
      <c r="J8" s="24"/>
      <c r="K8" s="19"/>
      <c r="L8" s="25"/>
      <c r="M8" s="21"/>
      <c r="N8" s="6"/>
      <c r="P8" s="87"/>
      <c r="Q8" s="93"/>
      <c r="R8" s="93"/>
    </row>
    <row r="9" spans="5:20" x14ac:dyDescent="0.25">
      <c r="E9" s="26"/>
      <c r="F9" s="27"/>
      <c r="G9" s="8"/>
      <c r="H9" s="8"/>
      <c r="I9" s="8"/>
      <c r="J9" s="8"/>
      <c r="K9" s="28"/>
      <c r="L9" s="29"/>
      <c r="M9" s="30"/>
      <c r="N9" s="6"/>
      <c r="P9" s="43"/>
      <c r="Q9" s="44"/>
      <c r="R9" s="31"/>
    </row>
    <row r="10" spans="5:20" x14ac:dyDescent="0.25">
      <c r="E10" s="32"/>
      <c r="F10" s="33"/>
      <c r="G10" s="34" t="s">
        <v>10</v>
      </c>
      <c r="H10" s="35"/>
      <c r="I10" s="35"/>
      <c r="J10" s="35"/>
      <c r="K10" s="32"/>
      <c r="L10" s="29"/>
      <c r="M10" s="30"/>
      <c r="N10" s="6"/>
      <c r="P10" s="85"/>
      <c r="Q10" s="44"/>
      <c r="R10" s="31"/>
    </row>
    <row r="11" spans="5:20" x14ac:dyDescent="0.25">
      <c r="E11" s="36">
        <v>1</v>
      </c>
      <c r="F11" s="33" t="s">
        <v>106</v>
      </c>
      <c r="G11" s="37" t="s">
        <v>11</v>
      </c>
      <c r="H11" s="38"/>
      <c r="I11" s="38"/>
      <c r="J11" s="39"/>
      <c r="K11" s="32" t="s">
        <v>12</v>
      </c>
      <c r="L11" s="29"/>
      <c r="M11" s="30">
        <v>0.79500000000000004</v>
      </c>
      <c r="N11" s="6"/>
      <c r="P11" s="88">
        <v>0.79500000000000004</v>
      </c>
      <c r="Q11" s="44"/>
      <c r="R11" s="94">
        <f>(P11*Q11)</f>
        <v>0</v>
      </c>
    </row>
    <row r="12" spans="5:20" x14ac:dyDescent="0.25">
      <c r="E12" s="32"/>
      <c r="F12" s="33"/>
      <c r="G12" s="38"/>
      <c r="H12" s="38"/>
      <c r="I12" s="38"/>
      <c r="J12" s="39"/>
      <c r="K12" s="32"/>
      <c r="L12" s="29"/>
      <c r="M12" s="30"/>
      <c r="N12" s="6"/>
      <c r="P12" s="85" t="s">
        <v>13</v>
      </c>
      <c r="Q12" s="44"/>
      <c r="R12" s="94"/>
    </row>
    <row r="13" spans="5:20" x14ac:dyDescent="0.25">
      <c r="E13" s="36">
        <v>2</v>
      </c>
      <c r="F13" s="36" t="s">
        <v>107</v>
      </c>
      <c r="G13" s="37" t="s">
        <v>14</v>
      </c>
      <c r="H13" s="40"/>
      <c r="I13" s="40"/>
      <c r="J13" s="41"/>
      <c r="K13" s="32"/>
      <c r="L13" s="29"/>
      <c r="M13" s="31"/>
      <c r="N13" s="6"/>
      <c r="P13" s="85" t="s">
        <v>13</v>
      </c>
      <c r="Q13" s="44"/>
      <c r="R13" s="94"/>
    </row>
    <row r="14" spans="5:20" x14ac:dyDescent="0.25">
      <c r="E14" s="36"/>
      <c r="F14" s="36"/>
      <c r="G14" s="37" t="s">
        <v>15</v>
      </c>
      <c r="H14" s="40" t="s">
        <v>16</v>
      </c>
      <c r="I14" s="40"/>
      <c r="J14" s="41"/>
      <c r="K14" s="32" t="s">
        <v>17</v>
      </c>
      <c r="L14" s="29"/>
      <c r="M14" s="42">
        <v>4300</v>
      </c>
      <c r="N14" s="6"/>
      <c r="P14" s="75">
        <v>4300</v>
      </c>
      <c r="Q14" s="44"/>
      <c r="R14" s="94">
        <f t="shared" ref="R12:R75" si="0">(P14*Q14)</f>
        <v>0</v>
      </c>
    </row>
    <row r="15" spans="5:20" x14ac:dyDescent="0.25">
      <c r="E15" s="36" t="s">
        <v>13</v>
      </c>
      <c r="F15" s="36"/>
      <c r="G15" s="43"/>
      <c r="H15" s="43"/>
      <c r="I15" s="43"/>
      <c r="J15" s="31"/>
      <c r="K15" s="44"/>
      <c r="L15" s="45"/>
      <c r="M15" s="31"/>
      <c r="N15" s="6"/>
      <c r="P15" s="76" t="s">
        <v>13</v>
      </c>
      <c r="Q15" s="44"/>
      <c r="R15" s="94"/>
    </row>
    <row r="16" spans="5:20" x14ac:dyDescent="0.25">
      <c r="E16" s="36">
        <v>3</v>
      </c>
      <c r="F16" s="36" t="s">
        <v>108</v>
      </c>
      <c r="G16" s="37" t="s">
        <v>18</v>
      </c>
      <c r="H16" s="40"/>
      <c r="I16" s="40"/>
      <c r="J16" s="41"/>
      <c r="K16" s="32" t="s">
        <v>19</v>
      </c>
      <c r="L16" s="29"/>
      <c r="M16" s="42">
        <v>1</v>
      </c>
      <c r="N16" s="6"/>
      <c r="P16" s="75">
        <v>1</v>
      </c>
      <c r="Q16" s="44"/>
      <c r="R16" s="94">
        <f t="shared" si="0"/>
        <v>0</v>
      </c>
    </row>
    <row r="17" spans="5:18" hidden="1" x14ac:dyDescent="0.25">
      <c r="E17" s="36" t="s">
        <v>13</v>
      </c>
      <c r="F17" s="36"/>
      <c r="G17" s="37"/>
      <c r="H17" s="40"/>
      <c r="I17" s="40"/>
      <c r="J17" s="41"/>
      <c r="K17" s="32"/>
      <c r="L17" s="29"/>
      <c r="M17" s="42"/>
      <c r="N17" s="6"/>
      <c r="P17" s="76" t="s">
        <v>13</v>
      </c>
      <c r="Q17" s="44"/>
      <c r="R17" s="94" t="e">
        <f t="shared" si="0"/>
        <v>#VALUE!</v>
      </c>
    </row>
    <row r="18" spans="5:18" hidden="1" x14ac:dyDescent="0.25">
      <c r="E18" s="36" t="s">
        <v>13</v>
      </c>
      <c r="F18" s="36"/>
      <c r="G18" s="37"/>
      <c r="H18" s="40"/>
      <c r="I18" s="40"/>
      <c r="J18" s="41"/>
      <c r="K18" s="32"/>
      <c r="L18" s="29"/>
      <c r="M18" s="42"/>
      <c r="N18" s="6"/>
      <c r="P18" s="76" t="s">
        <v>13</v>
      </c>
      <c r="Q18" s="44"/>
      <c r="R18" s="94" t="e">
        <f t="shared" si="0"/>
        <v>#VALUE!</v>
      </c>
    </row>
    <row r="19" spans="5:18" hidden="1" x14ac:dyDescent="0.25">
      <c r="E19" s="36" t="s">
        <v>13</v>
      </c>
      <c r="F19" s="36"/>
      <c r="G19" s="37"/>
      <c r="H19" s="40"/>
      <c r="I19" s="40"/>
      <c r="J19" s="41"/>
      <c r="K19" s="32"/>
      <c r="L19" s="29"/>
      <c r="M19" s="42"/>
      <c r="N19" s="6"/>
      <c r="P19" s="76" t="s">
        <v>13</v>
      </c>
      <c r="Q19" s="44"/>
      <c r="R19" s="94" t="e">
        <f t="shared" si="0"/>
        <v>#VALUE!</v>
      </c>
    </row>
    <row r="20" spans="5:18" hidden="1" x14ac:dyDescent="0.25">
      <c r="E20" s="36" t="s">
        <v>13</v>
      </c>
      <c r="F20" s="36"/>
      <c r="G20" s="37"/>
      <c r="H20" s="40"/>
      <c r="I20" s="40"/>
      <c r="J20" s="41"/>
      <c r="K20" s="32"/>
      <c r="L20" s="29"/>
      <c r="M20" s="42"/>
      <c r="N20" s="6"/>
      <c r="P20" s="76" t="s">
        <v>13</v>
      </c>
      <c r="Q20" s="44"/>
      <c r="R20" s="94" t="e">
        <f t="shared" si="0"/>
        <v>#VALUE!</v>
      </c>
    </row>
    <row r="21" spans="5:18" hidden="1" x14ac:dyDescent="0.25">
      <c r="E21" s="36" t="s">
        <v>13</v>
      </c>
      <c r="F21" s="36"/>
      <c r="G21" s="37"/>
      <c r="H21" s="40"/>
      <c r="I21" s="40"/>
      <c r="J21" s="41"/>
      <c r="K21" s="32"/>
      <c r="L21" s="29"/>
      <c r="M21" s="42"/>
      <c r="N21" s="6"/>
      <c r="P21" s="76" t="s">
        <v>13</v>
      </c>
      <c r="Q21" s="44"/>
      <c r="R21" s="94" t="e">
        <f t="shared" si="0"/>
        <v>#VALUE!</v>
      </c>
    </row>
    <row r="22" spans="5:18" hidden="1" x14ac:dyDescent="0.25">
      <c r="E22" s="36" t="s">
        <v>13</v>
      </c>
      <c r="F22" s="36"/>
      <c r="G22" s="37"/>
      <c r="H22" s="40"/>
      <c r="I22" s="40"/>
      <c r="J22" s="41"/>
      <c r="K22" s="32"/>
      <c r="L22" s="29"/>
      <c r="M22" s="42"/>
      <c r="N22" s="6"/>
      <c r="P22" s="76" t="s">
        <v>13</v>
      </c>
      <c r="Q22" s="44"/>
      <c r="R22" s="94" t="e">
        <f t="shared" si="0"/>
        <v>#VALUE!</v>
      </c>
    </row>
    <row r="23" spans="5:18" x14ac:dyDescent="0.25">
      <c r="E23" s="36" t="s">
        <v>13</v>
      </c>
      <c r="F23" s="36"/>
      <c r="G23" s="46"/>
      <c r="H23" s="46"/>
      <c r="I23" s="40"/>
      <c r="J23" s="41"/>
      <c r="K23" s="32"/>
      <c r="L23" s="29"/>
      <c r="M23" s="47"/>
      <c r="N23" s="6"/>
      <c r="P23" s="76" t="s">
        <v>13</v>
      </c>
      <c r="Q23" s="44"/>
      <c r="R23" s="94"/>
    </row>
    <row r="24" spans="5:18" x14ac:dyDescent="0.25">
      <c r="E24" s="36">
        <v>4</v>
      </c>
      <c r="F24" s="36" t="s">
        <v>109</v>
      </c>
      <c r="G24" s="46" t="s">
        <v>20</v>
      </c>
      <c r="H24" s="46"/>
      <c r="I24" s="40"/>
      <c r="J24" s="41"/>
      <c r="K24" s="32"/>
      <c r="L24" s="29"/>
      <c r="M24" s="48"/>
      <c r="N24" s="6"/>
      <c r="P24" s="76" t="s">
        <v>13</v>
      </c>
      <c r="Q24" s="44"/>
      <c r="R24" s="94"/>
    </row>
    <row r="25" spans="5:18" x14ac:dyDescent="0.25">
      <c r="E25" s="36" t="s">
        <v>13</v>
      </c>
      <c r="F25" s="36"/>
      <c r="G25" s="46" t="s">
        <v>21</v>
      </c>
      <c r="H25" s="46"/>
      <c r="I25" s="40"/>
      <c r="J25" s="41"/>
      <c r="K25" s="32" t="s">
        <v>22</v>
      </c>
      <c r="L25" s="29"/>
      <c r="M25" s="48">
        <v>287.09999999999997</v>
      </c>
      <c r="N25" s="6"/>
      <c r="P25" s="75">
        <v>288</v>
      </c>
      <c r="Q25" s="44"/>
      <c r="R25" s="94">
        <f t="shared" si="0"/>
        <v>0</v>
      </c>
    </row>
    <row r="26" spans="5:18" x14ac:dyDescent="0.25">
      <c r="E26" s="36" t="s">
        <v>13</v>
      </c>
      <c r="F26" s="36"/>
      <c r="G26" s="46"/>
      <c r="H26" s="46"/>
      <c r="I26" s="40"/>
      <c r="J26" s="41"/>
      <c r="K26" s="32"/>
      <c r="L26" s="29"/>
      <c r="M26" s="47"/>
      <c r="N26" s="6"/>
      <c r="P26" s="75" t="s">
        <v>13</v>
      </c>
      <c r="Q26" s="44"/>
      <c r="R26" s="94"/>
    </row>
    <row r="27" spans="5:18" x14ac:dyDescent="0.25">
      <c r="E27" s="36">
        <v>5</v>
      </c>
      <c r="F27" s="36" t="s">
        <v>110</v>
      </c>
      <c r="G27" s="46" t="s">
        <v>23</v>
      </c>
      <c r="H27" s="46"/>
      <c r="I27" s="40"/>
      <c r="J27" s="41"/>
      <c r="K27" s="32" t="s">
        <v>17</v>
      </c>
      <c r="L27" s="29"/>
      <c r="M27" s="48">
        <v>1089</v>
      </c>
      <c r="N27" s="6"/>
      <c r="P27" s="75">
        <v>1089</v>
      </c>
      <c r="Q27" s="44"/>
      <c r="R27" s="94">
        <f t="shared" si="0"/>
        <v>0</v>
      </c>
    </row>
    <row r="28" spans="5:18" x14ac:dyDescent="0.25">
      <c r="E28" s="36" t="s">
        <v>13</v>
      </c>
      <c r="F28" s="36"/>
      <c r="G28" s="46"/>
      <c r="H28" s="46"/>
      <c r="I28" s="40"/>
      <c r="J28" s="41"/>
      <c r="K28" s="32"/>
      <c r="L28" s="29"/>
      <c r="M28" s="47"/>
      <c r="N28" s="6"/>
      <c r="P28" s="76" t="s">
        <v>13</v>
      </c>
      <c r="Q28" s="44"/>
      <c r="R28" s="94"/>
    </row>
    <row r="29" spans="5:18" x14ac:dyDescent="0.25">
      <c r="E29" s="36">
        <v>6</v>
      </c>
      <c r="F29" s="36" t="s">
        <v>111</v>
      </c>
      <c r="G29" s="46" t="s">
        <v>24</v>
      </c>
      <c r="H29" s="46"/>
      <c r="I29" s="40"/>
      <c r="J29" s="41"/>
      <c r="K29" s="32" t="s">
        <v>25</v>
      </c>
      <c r="L29" s="29"/>
      <c r="M29" s="50">
        <v>4.7E-2</v>
      </c>
      <c r="N29" s="6"/>
      <c r="P29" s="88">
        <v>4.7E-2</v>
      </c>
      <c r="Q29" s="44"/>
      <c r="R29" s="94">
        <f t="shared" si="0"/>
        <v>0</v>
      </c>
    </row>
    <row r="30" spans="5:18" x14ac:dyDescent="0.25">
      <c r="E30" s="36" t="s">
        <v>13</v>
      </c>
      <c r="F30" s="36"/>
      <c r="G30" s="46"/>
      <c r="H30" s="46"/>
      <c r="I30" s="40"/>
      <c r="J30" s="41"/>
      <c r="K30" s="32"/>
      <c r="L30" s="29"/>
      <c r="M30" s="47"/>
      <c r="N30" s="6"/>
      <c r="P30" s="76" t="s">
        <v>13</v>
      </c>
      <c r="Q30" s="44"/>
      <c r="R30" s="94"/>
    </row>
    <row r="31" spans="5:18" x14ac:dyDescent="0.25">
      <c r="E31" s="36"/>
      <c r="F31" s="36"/>
      <c r="G31" s="38" t="s">
        <v>26</v>
      </c>
      <c r="H31" s="40"/>
      <c r="I31" s="40"/>
      <c r="J31" s="41"/>
      <c r="K31" s="32"/>
      <c r="L31" s="29"/>
      <c r="M31" s="42"/>
      <c r="N31" s="6"/>
      <c r="P31" s="76" t="s">
        <v>13</v>
      </c>
      <c r="Q31" s="44"/>
      <c r="R31" s="94"/>
    </row>
    <row r="32" spans="5:18" x14ac:dyDescent="0.25">
      <c r="E32" s="36">
        <v>7</v>
      </c>
      <c r="F32" s="36" t="s">
        <v>109</v>
      </c>
      <c r="G32" s="40" t="s">
        <v>27</v>
      </c>
      <c r="H32" s="40"/>
      <c r="I32" s="40"/>
      <c r="J32" s="41"/>
      <c r="K32" s="32" t="s">
        <v>22</v>
      </c>
      <c r="L32" s="29"/>
      <c r="M32" s="42">
        <v>37.215773130041569</v>
      </c>
      <c r="N32" s="6"/>
      <c r="P32" s="75">
        <v>38</v>
      </c>
      <c r="Q32" s="44"/>
      <c r="R32" s="94">
        <f t="shared" si="0"/>
        <v>0</v>
      </c>
    </row>
    <row r="33" spans="5:18" x14ac:dyDescent="0.25">
      <c r="E33" s="36" t="s">
        <v>13</v>
      </c>
      <c r="F33" s="36"/>
      <c r="G33" s="40" t="s">
        <v>28</v>
      </c>
      <c r="H33" s="40"/>
      <c r="I33" s="40"/>
      <c r="J33" s="41"/>
      <c r="K33" s="32"/>
      <c r="L33" s="29"/>
      <c r="M33" s="42"/>
      <c r="N33" s="6"/>
      <c r="P33" s="75" t="s">
        <v>13</v>
      </c>
      <c r="Q33" s="44"/>
      <c r="R33" s="94"/>
    </row>
    <row r="34" spans="5:18" x14ac:dyDescent="0.25">
      <c r="E34" s="36" t="s">
        <v>13</v>
      </c>
      <c r="F34" s="36"/>
      <c r="G34" s="40"/>
      <c r="H34" s="40"/>
      <c r="I34" s="40"/>
      <c r="J34" s="41"/>
      <c r="K34" s="32"/>
      <c r="L34" s="29"/>
      <c r="M34" s="42"/>
      <c r="N34" s="6"/>
      <c r="P34" s="75" t="s">
        <v>13</v>
      </c>
      <c r="Q34" s="44"/>
      <c r="R34" s="94"/>
    </row>
    <row r="35" spans="5:18" x14ac:dyDescent="0.25">
      <c r="E35" s="36">
        <v>8</v>
      </c>
      <c r="F35" s="36" t="s">
        <v>112</v>
      </c>
      <c r="G35" s="40" t="s">
        <v>29</v>
      </c>
      <c r="H35" s="40"/>
      <c r="I35" s="40"/>
      <c r="J35" s="41"/>
      <c r="K35" s="32" t="s">
        <v>17</v>
      </c>
      <c r="L35" s="29"/>
      <c r="M35" s="42">
        <v>93.039432825103916</v>
      </c>
      <c r="N35" s="6"/>
      <c r="P35" s="75">
        <v>94</v>
      </c>
      <c r="Q35" s="44"/>
      <c r="R35" s="94">
        <f t="shared" si="0"/>
        <v>0</v>
      </c>
    </row>
    <row r="36" spans="5:18" x14ac:dyDescent="0.25">
      <c r="E36" s="36" t="s">
        <v>13</v>
      </c>
      <c r="F36" s="36"/>
      <c r="G36" s="40"/>
      <c r="H36" s="40"/>
      <c r="I36" s="40"/>
      <c r="J36" s="41"/>
      <c r="K36" s="32"/>
      <c r="L36" s="29"/>
      <c r="M36" s="51"/>
      <c r="N36" s="6"/>
      <c r="P36" s="75" t="s">
        <v>13</v>
      </c>
      <c r="Q36" s="44"/>
      <c r="R36" s="94"/>
    </row>
    <row r="37" spans="5:18" x14ac:dyDescent="0.25">
      <c r="E37" s="36">
        <v>9</v>
      </c>
      <c r="F37" s="36" t="s">
        <v>113</v>
      </c>
      <c r="G37" s="40" t="s">
        <v>30</v>
      </c>
      <c r="H37" s="40"/>
      <c r="I37" s="40"/>
      <c r="J37" s="41"/>
      <c r="K37" s="32" t="s">
        <v>17</v>
      </c>
      <c r="L37" s="29"/>
      <c r="M37" s="52">
        <v>93.039432825103916</v>
      </c>
      <c r="N37" s="6"/>
      <c r="P37" s="75">
        <v>94</v>
      </c>
      <c r="Q37" s="44"/>
      <c r="R37" s="94">
        <f t="shared" si="0"/>
        <v>0</v>
      </c>
    </row>
    <row r="38" spans="5:18" x14ac:dyDescent="0.25">
      <c r="E38" s="36" t="s">
        <v>13</v>
      </c>
      <c r="F38" s="36"/>
      <c r="G38" s="37"/>
      <c r="H38" s="40"/>
      <c r="I38" s="40"/>
      <c r="J38" s="41"/>
      <c r="K38" s="32"/>
      <c r="L38" s="29"/>
      <c r="M38" s="42"/>
      <c r="N38" s="6"/>
      <c r="P38" s="75" t="s">
        <v>13</v>
      </c>
      <c r="Q38" s="44"/>
      <c r="R38" s="94"/>
    </row>
    <row r="39" spans="5:18" x14ac:dyDescent="0.25">
      <c r="E39" s="36">
        <v>10</v>
      </c>
      <c r="F39" s="36" t="s">
        <v>114</v>
      </c>
      <c r="G39" s="40" t="s">
        <v>31</v>
      </c>
      <c r="H39" s="40"/>
      <c r="I39" s="40"/>
      <c r="J39" s="41"/>
      <c r="K39" s="32"/>
      <c r="L39" s="29"/>
      <c r="M39" s="42"/>
      <c r="N39" s="6"/>
      <c r="P39" s="75" t="s">
        <v>13</v>
      </c>
      <c r="Q39" s="44"/>
      <c r="R39" s="94"/>
    </row>
    <row r="40" spans="5:18" x14ac:dyDescent="0.25">
      <c r="E40" s="36" t="s">
        <v>13</v>
      </c>
      <c r="F40" s="36"/>
      <c r="G40" s="40" t="s">
        <v>32</v>
      </c>
      <c r="H40" s="40"/>
      <c r="I40" s="40"/>
      <c r="J40" s="41"/>
      <c r="K40" s="32" t="s">
        <v>17</v>
      </c>
      <c r="L40" s="29"/>
      <c r="M40" s="42">
        <v>93.039432825103916</v>
      </c>
      <c r="N40" s="6"/>
      <c r="P40" s="75">
        <v>94</v>
      </c>
      <c r="Q40" s="44"/>
      <c r="R40" s="94">
        <f t="shared" si="0"/>
        <v>0</v>
      </c>
    </row>
    <row r="41" spans="5:18" x14ac:dyDescent="0.25">
      <c r="E41" s="36" t="s">
        <v>13</v>
      </c>
      <c r="F41" s="36"/>
      <c r="G41" s="37"/>
      <c r="H41" s="40"/>
      <c r="I41" s="40"/>
      <c r="J41" s="41"/>
      <c r="K41" s="32"/>
      <c r="L41" s="29"/>
      <c r="M41" s="42"/>
      <c r="N41" s="6"/>
      <c r="P41" s="75" t="s">
        <v>13</v>
      </c>
      <c r="Q41" s="44"/>
      <c r="R41" s="94"/>
    </row>
    <row r="42" spans="5:18" x14ac:dyDescent="0.25">
      <c r="E42" s="36">
        <v>11</v>
      </c>
      <c r="F42" s="36" t="s">
        <v>107</v>
      </c>
      <c r="G42" s="40" t="s">
        <v>33</v>
      </c>
      <c r="H42" s="40"/>
      <c r="I42" s="40"/>
      <c r="J42" s="41"/>
      <c r="K42" s="32"/>
      <c r="L42" s="29"/>
      <c r="M42" s="42"/>
      <c r="N42" s="6"/>
      <c r="P42" s="75" t="s">
        <v>13</v>
      </c>
      <c r="Q42" s="44"/>
      <c r="R42" s="94"/>
    </row>
    <row r="43" spans="5:18" x14ac:dyDescent="0.25">
      <c r="E43" s="36" t="s">
        <v>13</v>
      </c>
      <c r="F43" s="36"/>
      <c r="G43" s="40" t="s">
        <v>34</v>
      </c>
      <c r="H43" s="40"/>
      <c r="I43" s="40"/>
      <c r="J43" s="41"/>
      <c r="K43" s="32" t="s">
        <v>17</v>
      </c>
      <c r="L43" s="29"/>
      <c r="M43" s="42">
        <v>93.039432825103916</v>
      </c>
      <c r="N43" s="6"/>
      <c r="P43" s="75">
        <v>94</v>
      </c>
      <c r="Q43" s="44"/>
      <c r="R43" s="94">
        <f t="shared" si="0"/>
        <v>0</v>
      </c>
    </row>
    <row r="44" spans="5:18" hidden="1" x14ac:dyDescent="0.25">
      <c r="E44" s="36" t="s">
        <v>13</v>
      </c>
      <c r="F44" s="36"/>
      <c r="G44" s="40"/>
      <c r="H44" s="40"/>
      <c r="I44" s="40"/>
      <c r="J44" s="41"/>
      <c r="K44" s="32"/>
      <c r="L44" s="29"/>
      <c r="M44" s="42"/>
      <c r="N44" s="6"/>
      <c r="P44" s="75" t="s">
        <v>13</v>
      </c>
      <c r="Q44" s="44"/>
      <c r="R44" s="94" t="e">
        <f t="shared" si="0"/>
        <v>#VALUE!</v>
      </c>
    </row>
    <row r="45" spans="5:18" hidden="1" x14ac:dyDescent="0.25">
      <c r="E45" s="36" t="s">
        <v>13</v>
      </c>
      <c r="F45" s="36"/>
      <c r="G45" s="40"/>
      <c r="H45" s="40"/>
      <c r="I45" s="40"/>
      <c r="J45" s="41"/>
      <c r="K45" s="32"/>
      <c r="L45" s="29"/>
      <c r="M45" s="42"/>
      <c r="N45" s="6"/>
      <c r="P45" s="75" t="s">
        <v>13</v>
      </c>
      <c r="Q45" s="44"/>
      <c r="R45" s="94" t="e">
        <f t="shared" si="0"/>
        <v>#VALUE!</v>
      </c>
    </row>
    <row r="46" spans="5:18" hidden="1" x14ac:dyDescent="0.25">
      <c r="E46" s="36" t="s">
        <v>13</v>
      </c>
      <c r="F46" s="36"/>
      <c r="G46" s="40"/>
      <c r="H46" s="40"/>
      <c r="I46" s="40"/>
      <c r="J46" s="41"/>
      <c r="K46" s="32"/>
      <c r="L46" s="29"/>
      <c r="M46" s="42"/>
      <c r="N46" s="6"/>
      <c r="P46" s="75" t="s">
        <v>13</v>
      </c>
      <c r="Q46" s="44"/>
      <c r="R46" s="94" t="e">
        <f t="shared" si="0"/>
        <v>#VALUE!</v>
      </c>
    </row>
    <row r="47" spans="5:18" hidden="1" x14ac:dyDescent="0.25">
      <c r="E47" s="36" t="s">
        <v>13</v>
      </c>
      <c r="F47" s="36"/>
      <c r="G47" s="40"/>
      <c r="H47" s="40"/>
      <c r="I47" s="40"/>
      <c r="J47" s="41"/>
      <c r="K47" s="32"/>
      <c r="L47" s="29"/>
      <c r="M47" s="42"/>
      <c r="N47" s="6"/>
      <c r="P47" s="75" t="s">
        <v>13</v>
      </c>
      <c r="Q47" s="44"/>
      <c r="R47" s="94" t="e">
        <f t="shared" si="0"/>
        <v>#VALUE!</v>
      </c>
    </row>
    <row r="48" spans="5:18" hidden="1" x14ac:dyDescent="0.25">
      <c r="E48" s="36" t="s">
        <v>13</v>
      </c>
      <c r="F48" s="36"/>
      <c r="G48" s="40"/>
      <c r="H48" s="40"/>
      <c r="I48" s="40"/>
      <c r="J48" s="41"/>
      <c r="K48" s="32"/>
      <c r="L48" s="29"/>
      <c r="M48" s="42"/>
      <c r="N48" s="6"/>
      <c r="P48" s="75" t="s">
        <v>13</v>
      </c>
      <c r="Q48" s="44"/>
      <c r="R48" s="94" t="e">
        <f t="shared" si="0"/>
        <v>#VALUE!</v>
      </c>
    </row>
    <row r="49" spans="5:18" x14ac:dyDescent="0.25">
      <c r="E49" s="36" t="s">
        <v>13</v>
      </c>
      <c r="F49" s="36"/>
      <c r="G49" s="40"/>
      <c r="H49" s="40"/>
      <c r="I49" s="40"/>
      <c r="J49" s="41"/>
      <c r="K49" s="32"/>
      <c r="L49" s="29"/>
      <c r="M49" s="42"/>
      <c r="N49" s="6"/>
      <c r="P49" s="75" t="s">
        <v>13</v>
      </c>
      <c r="Q49" s="44"/>
      <c r="R49" s="94"/>
    </row>
    <row r="50" spans="5:18" x14ac:dyDescent="0.25">
      <c r="E50" s="36">
        <v>12</v>
      </c>
      <c r="F50" s="36" t="s">
        <v>115</v>
      </c>
      <c r="G50" s="40" t="s">
        <v>35</v>
      </c>
      <c r="H50" s="40"/>
      <c r="I50" s="40"/>
      <c r="J50" s="41"/>
      <c r="K50" s="32" t="s">
        <v>17</v>
      </c>
      <c r="L50" s="29"/>
      <c r="M50" s="42">
        <v>93.039432825103916</v>
      </c>
      <c r="N50" s="6"/>
      <c r="P50" s="75">
        <v>94</v>
      </c>
      <c r="Q50" s="44"/>
      <c r="R50" s="94">
        <f t="shared" si="0"/>
        <v>0</v>
      </c>
    </row>
    <row r="51" spans="5:18" x14ac:dyDescent="0.25">
      <c r="E51" s="36" t="s">
        <v>13</v>
      </c>
      <c r="F51" s="36"/>
      <c r="G51" s="40"/>
      <c r="H51" s="40"/>
      <c r="I51" s="40"/>
      <c r="J51" s="41"/>
      <c r="K51" s="32"/>
      <c r="L51" s="29"/>
      <c r="M51" s="42"/>
      <c r="N51" s="6"/>
      <c r="P51" s="75" t="s">
        <v>13</v>
      </c>
      <c r="Q51" s="44"/>
      <c r="R51" s="94"/>
    </row>
    <row r="52" spans="5:18" x14ac:dyDescent="0.25">
      <c r="E52" s="36">
        <v>13</v>
      </c>
      <c r="F52" s="36" t="s">
        <v>116</v>
      </c>
      <c r="G52" s="40" t="s">
        <v>36</v>
      </c>
      <c r="H52" s="40"/>
      <c r="I52" s="40"/>
      <c r="J52" s="41"/>
      <c r="K52" s="32" t="s">
        <v>37</v>
      </c>
      <c r="L52" s="29"/>
      <c r="M52" s="42">
        <v>24</v>
      </c>
      <c r="N52" s="6"/>
      <c r="P52" s="75">
        <v>24</v>
      </c>
      <c r="Q52" s="44"/>
      <c r="R52" s="94">
        <f t="shared" si="0"/>
        <v>0</v>
      </c>
    </row>
    <row r="53" spans="5:18" x14ac:dyDescent="0.25">
      <c r="E53" s="36" t="s">
        <v>13</v>
      </c>
      <c r="F53" s="36"/>
      <c r="G53" s="40"/>
      <c r="H53" s="40"/>
      <c r="I53" s="40"/>
      <c r="J53" s="41"/>
      <c r="K53" s="32"/>
      <c r="L53" s="29"/>
      <c r="M53" s="42"/>
      <c r="N53" s="6"/>
      <c r="P53" s="75" t="s">
        <v>13</v>
      </c>
      <c r="Q53" s="44"/>
      <c r="R53" s="94"/>
    </row>
    <row r="54" spans="5:18" x14ac:dyDescent="0.25">
      <c r="E54" s="36">
        <v>14</v>
      </c>
      <c r="F54" s="36" t="s">
        <v>116</v>
      </c>
      <c r="G54" s="40" t="s">
        <v>38</v>
      </c>
      <c r="H54" s="53"/>
      <c r="I54" s="40"/>
      <c r="J54" s="41"/>
      <c r="K54" s="32" t="s">
        <v>39</v>
      </c>
      <c r="L54" s="29"/>
      <c r="M54" s="54">
        <v>6</v>
      </c>
      <c r="N54" s="6"/>
      <c r="P54" s="75">
        <v>6</v>
      </c>
      <c r="Q54" s="44"/>
      <c r="R54" s="94">
        <f t="shared" si="0"/>
        <v>0</v>
      </c>
    </row>
    <row r="55" spans="5:18" x14ac:dyDescent="0.25">
      <c r="E55" s="36"/>
      <c r="F55" s="36"/>
      <c r="G55" s="40"/>
      <c r="H55" s="53"/>
      <c r="I55" s="40"/>
      <c r="J55" s="41"/>
      <c r="K55" s="32"/>
      <c r="L55" s="29"/>
      <c r="M55" s="54"/>
      <c r="N55" s="6"/>
      <c r="P55" s="76" t="s">
        <v>13</v>
      </c>
      <c r="Q55" s="44"/>
      <c r="R55" s="94"/>
    </row>
    <row r="56" spans="5:18" x14ac:dyDescent="0.25">
      <c r="E56" s="36" t="s">
        <v>13</v>
      </c>
      <c r="F56" s="36"/>
      <c r="G56" s="38" t="s">
        <v>40</v>
      </c>
      <c r="H56" s="40"/>
      <c r="I56" s="40"/>
      <c r="J56" s="41"/>
      <c r="K56" s="32"/>
      <c r="L56" s="29"/>
      <c r="M56" s="42"/>
      <c r="N56" s="6"/>
      <c r="P56" s="76" t="s">
        <v>13</v>
      </c>
      <c r="Q56" s="44"/>
      <c r="R56" s="94"/>
    </row>
    <row r="57" spans="5:18" x14ac:dyDescent="0.25">
      <c r="E57" s="36" t="s">
        <v>13</v>
      </c>
      <c r="F57" s="36"/>
      <c r="G57" s="38"/>
      <c r="H57" s="40"/>
      <c r="I57" s="55" t="s">
        <v>41</v>
      </c>
      <c r="J57" s="41"/>
      <c r="K57" s="32"/>
      <c r="L57" s="29"/>
      <c r="M57" s="42"/>
      <c r="N57" s="6"/>
      <c r="P57" s="76" t="s">
        <v>13</v>
      </c>
      <c r="Q57" s="44"/>
      <c r="R57" s="94"/>
    </row>
    <row r="58" spans="5:18" hidden="1" x14ac:dyDescent="0.25">
      <c r="E58" s="36" t="s">
        <v>13</v>
      </c>
      <c r="F58" s="36"/>
      <c r="G58" s="40"/>
      <c r="H58" s="40"/>
      <c r="I58" s="40"/>
      <c r="J58" s="41"/>
      <c r="K58" s="32"/>
      <c r="L58" s="29"/>
      <c r="M58" s="42"/>
      <c r="N58" s="6"/>
      <c r="O58" s="56"/>
      <c r="P58" s="76" t="s">
        <v>13</v>
      </c>
      <c r="Q58" s="44"/>
      <c r="R58" s="94" t="e">
        <f t="shared" si="0"/>
        <v>#VALUE!</v>
      </c>
    </row>
    <row r="59" spans="5:18" hidden="1" x14ac:dyDescent="0.25">
      <c r="E59" s="36" t="s">
        <v>13</v>
      </c>
      <c r="F59" s="36"/>
      <c r="G59" s="40"/>
      <c r="H59" s="40"/>
      <c r="I59" s="40"/>
      <c r="J59" s="41"/>
      <c r="K59" s="32"/>
      <c r="L59" s="29"/>
      <c r="M59" s="42"/>
      <c r="N59" s="6"/>
      <c r="P59" s="76" t="s">
        <v>13</v>
      </c>
      <c r="Q59" s="44"/>
      <c r="R59" s="94" t="e">
        <f t="shared" si="0"/>
        <v>#VALUE!</v>
      </c>
    </row>
    <row r="60" spans="5:18" hidden="1" x14ac:dyDescent="0.25">
      <c r="E60" s="36" t="s">
        <v>13</v>
      </c>
      <c r="F60" s="36"/>
      <c r="G60" s="40"/>
      <c r="H60" s="40"/>
      <c r="I60" s="40"/>
      <c r="J60" s="41"/>
      <c r="K60" s="32"/>
      <c r="L60" s="29"/>
      <c r="M60" s="42"/>
      <c r="N60" s="6"/>
      <c r="P60" s="76" t="s">
        <v>13</v>
      </c>
      <c r="Q60" s="44"/>
      <c r="R60" s="94" t="e">
        <f t="shared" si="0"/>
        <v>#VALUE!</v>
      </c>
    </row>
    <row r="61" spans="5:18" hidden="1" x14ac:dyDescent="0.25">
      <c r="E61" s="36" t="s">
        <v>13</v>
      </c>
      <c r="F61" s="36"/>
      <c r="G61" s="40"/>
      <c r="H61" s="40"/>
      <c r="I61" s="40"/>
      <c r="J61" s="41"/>
      <c r="K61" s="32"/>
      <c r="L61" s="29"/>
      <c r="M61" s="42"/>
      <c r="N61" s="6"/>
      <c r="O61" s="56"/>
      <c r="P61" s="76" t="s">
        <v>13</v>
      </c>
      <c r="Q61" s="44"/>
      <c r="R61" s="94" t="e">
        <f t="shared" si="0"/>
        <v>#VALUE!</v>
      </c>
    </row>
    <row r="62" spans="5:18" hidden="1" x14ac:dyDescent="0.25">
      <c r="E62" s="36" t="s">
        <v>13</v>
      </c>
      <c r="F62" s="36"/>
      <c r="G62" s="40"/>
      <c r="H62" s="40"/>
      <c r="I62" s="40"/>
      <c r="J62" s="41"/>
      <c r="K62" s="32"/>
      <c r="L62" s="29"/>
      <c r="M62" s="42"/>
      <c r="N62" s="6"/>
      <c r="O62" s="56"/>
      <c r="P62" s="76" t="s">
        <v>13</v>
      </c>
      <c r="Q62" s="44"/>
      <c r="R62" s="94" t="e">
        <f t="shared" si="0"/>
        <v>#VALUE!</v>
      </c>
    </row>
    <row r="63" spans="5:18" hidden="1" x14ac:dyDescent="0.25">
      <c r="E63" s="36" t="s">
        <v>13</v>
      </c>
      <c r="F63" s="36"/>
      <c r="G63" s="40"/>
      <c r="H63" s="40"/>
      <c r="I63" s="40"/>
      <c r="J63" s="41"/>
      <c r="K63" s="32"/>
      <c r="L63" s="29"/>
      <c r="M63" s="42"/>
      <c r="N63" s="6"/>
      <c r="O63" s="56"/>
      <c r="P63" s="76" t="s">
        <v>13</v>
      </c>
      <c r="Q63" s="44"/>
      <c r="R63" s="94" t="e">
        <f t="shared" si="0"/>
        <v>#VALUE!</v>
      </c>
    </row>
    <row r="64" spans="5:18" hidden="1" x14ac:dyDescent="0.25">
      <c r="E64" s="36" t="s">
        <v>13</v>
      </c>
      <c r="F64" s="36"/>
      <c r="G64" s="40"/>
      <c r="H64" s="40"/>
      <c r="I64" s="40"/>
      <c r="J64" s="41"/>
      <c r="K64" s="32"/>
      <c r="L64" s="29"/>
      <c r="M64" s="42"/>
      <c r="N64" s="6"/>
      <c r="O64" s="56"/>
      <c r="P64" s="76" t="s">
        <v>13</v>
      </c>
      <c r="Q64" s="44"/>
      <c r="R64" s="94" t="e">
        <f t="shared" si="0"/>
        <v>#VALUE!</v>
      </c>
    </row>
    <row r="65" spans="5:18" hidden="1" x14ac:dyDescent="0.25">
      <c r="E65" s="36" t="s">
        <v>13</v>
      </c>
      <c r="F65" s="36"/>
      <c r="G65" s="40"/>
      <c r="H65" s="40"/>
      <c r="I65" s="40"/>
      <c r="J65" s="41"/>
      <c r="K65" s="32"/>
      <c r="L65" s="29"/>
      <c r="M65" s="42"/>
      <c r="N65" s="6"/>
      <c r="O65" s="56"/>
      <c r="P65" s="76" t="s">
        <v>13</v>
      </c>
      <c r="Q65" s="44"/>
      <c r="R65" s="94" t="e">
        <f t="shared" si="0"/>
        <v>#VALUE!</v>
      </c>
    </row>
    <row r="66" spans="5:18" hidden="1" x14ac:dyDescent="0.25">
      <c r="E66" s="36" t="s">
        <v>13</v>
      </c>
      <c r="F66" s="36"/>
      <c r="G66" s="40"/>
      <c r="H66" s="40"/>
      <c r="I66" s="40"/>
      <c r="J66" s="41"/>
      <c r="K66" s="32"/>
      <c r="L66" s="29"/>
      <c r="M66" s="42"/>
      <c r="N66" s="6"/>
      <c r="O66" s="56"/>
      <c r="P66" s="76" t="s">
        <v>13</v>
      </c>
      <c r="Q66" s="44"/>
      <c r="R66" s="94" t="e">
        <f t="shared" si="0"/>
        <v>#VALUE!</v>
      </c>
    </row>
    <row r="67" spans="5:18" hidden="1" x14ac:dyDescent="0.25">
      <c r="E67" s="36" t="s">
        <v>13</v>
      </c>
      <c r="F67" s="36"/>
      <c r="G67" s="40"/>
      <c r="H67" s="40"/>
      <c r="I67" s="40"/>
      <c r="J67" s="41"/>
      <c r="K67" s="32"/>
      <c r="L67" s="29"/>
      <c r="M67" s="42"/>
      <c r="N67" s="6"/>
      <c r="P67" s="76" t="s">
        <v>13</v>
      </c>
      <c r="Q67" s="44"/>
      <c r="R67" s="94" t="e">
        <f t="shared" si="0"/>
        <v>#VALUE!</v>
      </c>
    </row>
    <row r="68" spans="5:18" hidden="1" x14ac:dyDescent="0.25">
      <c r="E68" s="36" t="s">
        <v>13</v>
      </c>
      <c r="F68" s="36"/>
      <c r="G68" s="40"/>
      <c r="H68" s="40"/>
      <c r="I68" s="40"/>
      <c r="J68" s="41"/>
      <c r="K68" s="32"/>
      <c r="L68" s="29"/>
      <c r="M68" s="42"/>
      <c r="N68" s="6"/>
      <c r="P68" s="76" t="s">
        <v>13</v>
      </c>
      <c r="Q68" s="44"/>
      <c r="R68" s="94" t="e">
        <f t="shared" si="0"/>
        <v>#VALUE!</v>
      </c>
    </row>
    <row r="69" spans="5:18" hidden="1" x14ac:dyDescent="0.25">
      <c r="E69" s="36" t="s">
        <v>13</v>
      </c>
      <c r="F69" s="36"/>
      <c r="G69" s="40"/>
      <c r="H69" s="40"/>
      <c r="I69" s="40"/>
      <c r="J69" s="41"/>
      <c r="K69" s="32"/>
      <c r="L69" s="29"/>
      <c r="M69" s="42"/>
      <c r="N69" s="6"/>
      <c r="P69" s="76" t="s">
        <v>13</v>
      </c>
      <c r="Q69" s="44"/>
      <c r="R69" s="94" t="e">
        <f t="shared" si="0"/>
        <v>#VALUE!</v>
      </c>
    </row>
    <row r="70" spans="5:18" hidden="1" x14ac:dyDescent="0.25">
      <c r="E70" s="36" t="s">
        <v>13</v>
      </c>
      <c r="F70" s="36"/>
      <c r="G70" s="40"/>
      <c r="H70" s="40"/>
      <c r="I70" s="40"/>
      <c r="J70" s="41"/>
      <c r="K70" s="32"/>
      <c r="L70" s="29"/>
      <c r="M70" s="42"/>
      <c r="N70" s="6"/>
      <c r="P70" s="76" t="s">
        <v>13</v>
      </c>
      <c r="Q70" s="44"/>
      <c r="R70" s="94" t="e">
        <f t="shared" si="0"/>
        <v>#VALUE!</v>
      </c>
    </row>
    <row r="71" spans="5:18" hidden="1" x14ac:dyDescent="0.25">
      <c r="E71" s="36" t="s">
        <v>13</v>
      </c>
      <c r="F71" s="36"/>
      <c r="G71" s="40"/>
      <c r="H71" s="40"/>
      <c r="I71" s="40"/>
      <c r="J71" s="41"/>
      <c r="K71" s="32"/>
      <c r="L71" s="29"/>
      <c r="M71" s="42"/>
      <c r="N71" s="6"/>
      <c r="P71" s="76" t="s">
        <v>13</v>
      </c>
      <c r="Q71" s="44"/>
      <c r="R71" s="94" t="e">
        <f t="shared" si="0"/>
        <v>#VALUE!</v>
      </c>
    </row>
    <row r="72" spans="5:18" hidden="1" x14ac:dyDescent="0.25">
      <c r="E72" s="36" t="s">
        <v>13</v>
      </c>
      <c r="F72" s="36"/>
      <c r="G72" s="40"/>
      <c r="H72" s="40"/>
      <c r="I72" s="40"/>
      <c r="J72" s="41"/>
      <c r="K72" s="32"/>
      <c r="L72" s="29"/>
      <c r="M72" s="42"/>
      <c r="N72" s="6"/>
      <c r="P72" s="76" t="s">
        <v>13</v>
      </c>
      <c r="Q72" s="44"/>
      <c r="R72" s="94" t="e">
        <f t="shared" si="0"/>
        <v>#VALUE!</v>
      </c>
    </row>
    <row r="73" spans="5:18" hidden="1" x14ac:dyDescent="0.25">
      <c r="E73" s="36" t="s">
        <v>13</v>
      </c>
      <c r="F73" s="36"/>
      <c r="G73" s="43"/>
      <c r="H73" s="40"/>
      <c r="I73" s="40"/>
      <c r="J73" s="41"/>
      <c r="K73" s="32"/>
      <c r="L73" s="29"/>
      <c r="M73" s="42"/>
      <c r="N73" s="6"/>
      <c r="P73" s="76" t="s">
        <v>13</v>
      </c>
      <c r="Q73" s="44"/>
      <c r="R73" s="94" t="e">
        <f t="shared" si="0"/>
        <v>#VALUE!</v>
      </c>
    </row>
    <row r="74" spans="5:18" hidden="1" x14ac:dyDescent="0.25">
      <c r="E74" s="36" t="s">
        <v>13</v>
      </c>
      <c r="F74" s="36"/>
      <c r="G74" s="37"/>
      <c r="H74" s="40"/>
      <c r="I74" s="40"/>
      <c r="J74" s="41"/>
      <c r="K74" s="32"/>
      <c r="L74" s="29"/>
      <c r="M74" s="42"/>
      <c r="N74" s="6"/>
      <c r="P74" s="76" t="s">
        <v>13</v>
      </c>
      <c r="Q74" s="44"/>
      <c r="R74" s="94" t="e">
        <f t="shared" si="0"/>
        <v>#VALUE!</v>
      </c>
    </row>
    <row r="75" spans="5:18" hidden="1" x14ac:dyDescent="0.25">
      <c r="E75" s="36" t="s">
        <v>13</v>
      </c>
      <c r="F75" s="36"/>
      <c r="G75" s="38"/>
      <c r="H75" s="40"/>
      <c r="I75" s="40"/>
      <c r="J75" s="41"/>
      <c r="K75" s="32"/>
      <c r="L75" s="29"/>
      <c r="M75" s="42"/>
      <c r="N75" s="6"/>
      <c r="P75" s="76" t="s">
        <v>13</v>
      </c>
      <c r="Q75" s="44"/>
      <c r="R75" s="94" t="e">
        <f t="shared" si="0"/>
        <v>#VALUE!</v>
      </c>
    </row>
    <row r="76" spans="5:18" hidden="1" x14ac:dyDescent="0.25">
      <c r="E76" s="36" t="s">
        <v>13</v>
      </c>
      <c r="F76" s="36"/>
      <c r="G76" s="38"/>
      <c r="H76" s="40"/>
      <c r="I76" s="40"/>
      <c r="J76" s="41"/>
      <c r="K76" s="32"/>
      <c r="L76" s="29"/>
      <c r="M76" s="42"/>
      <c r="N76" s="6"/>
      <c r="P76" s="76" t="s">
        <v>13</v>
      </c>
      <c r="Q76" s="44"/>
      <c r="R76" s="94" t="e">
        <f t="shared" ref="R76:R139" si="1">(P76*Q76)</f>
        <v>#VALUE!</v>
      </c>
    </row>
    <row r="77" spans="5:18" x14ac:dyDescent="0.25">
      <c r="E77" s="36">
        <v>15</v>
      </c>
      <c r="F77" s="36" t="s">
        <v>107</v>
      </c>
      <c r="G77" s="40" t="s">
        <v>42</v>
      </c>
      <c r="H77" s="40"/>
      <c r="I77" s="40"/>
      <c r="J77" s="41"/>
      <c r="K77" s="32"/>
      <c r="L77" s="29"/>
      <c r="M77" s="42"/>
      <c r="N77" s="6"/>
      <c r="P77" s="76" t="s">
        <v>13</v>
      </c>
      <c r="Q77" s="44"/>
      <c r="R77" s="94"/>
    </row>
    <row r="78" spans="5:18" x14ac:dyDescent="0.25">
      <c r="E78" s="36" t="s">
        <v>13</v>
      </c>
      <c r="F78" s="36"/>
      <c r="G78" s="40" t="s">
        <v>43</v>
      </c>
      <c r="H78" s="40"/>
      <c r="I78" s="40"/>
      <c r="J78" s="41"/>
      <c r="K78" s="32" t="s">
        <v>17</v>
      </c>
      <c r="L78" s="29"/>
      <c r="M78" s="42">
        <v>975.00000000000102</v>
      </c>
      <c r="N78" s="6"/>
      <c r="P78" s="75">
        <v>976</v>
      </c>
      <c r="Q78" s="44"/>
      <c r="R78" s="94">
        <f t="shared" si="1"/>
        <v>0</v>
      </c>
    </row>
    <row r="79" spans="5:18" x14ac:dyDescent="0.25">
      <c r="E79" s="36" t="s">
        <v>13</v>
      </c>
      <c r="F79" s="36"/>
      <c r="G79" s="40"/>
      <c r="H79" s="40"/>
      <c r="I79" s="40"/>
      <c r="J79" s="41"/>
      <c r="K79" s="32"/>
      <c r="L79" s="29"/>
      <c r="M79" s="42"/>
      <c r="N79" s="6"/>
      <c r="P79" s="75" t="s">
        <v>13</v>
      </c>
      <c r="Q79" s="44"/>
      <c r="R79" s="94"/>
    </row>
    <row r="80" spans="5:18" x14ac:dyDescent="0.25">
      <c r="E80" s="36">
        <v>16</v>
      </c>
      <c r="F80" s="36" t="s">
        <v>117</v>
      </c>
      <c r="G80" s="40" t="s">
        <v>44</v>
      </c>
      <c r="H80" s="40"/>
      <c r="I80" s="40"/>
      <c r="J80" s="41"/>
      <c r="K80" s="32"/>
      <c r="L80" s="29"/>
      <c r="M80" s="42"/>
      <c r="N80" s="6"/>
      <c r="P80" s="75" t="s">
        <v>13</v>
      </c>
      <c r="Q80" s="44"/>
      <c r="R80" s="94"/>
    </row>
    <row r="81" spans="5:18" x14ac:dyDescent="0.25">
      <c r="E81" s="36" t="s">
        <v>13</v>
      </c>
      <c r="F81" s="36"/>
      <c r="G81" s="40" t="s">
        <v>45</v>
      </c>
      <c r="H81" s="40"/>
      <c r="I81" s="40"/>
      <c r="J81" s="41"/>
      <c r="K81" s="32"/>
      <c r="L81" s="29"/>
      <c r="M81" s="42"/>
      <c r="N81" s="6"/>
      <c r="P81" s="75" t="s">
        <v>13</v>
      </c>
      <c r="Q81" s="44"/>
      <c r="R81" s="94"/>
    </row>
    <row r="82" spans="5:18" x14ac:dyDescent="0.25">
      <c r="E82" s="36" t="s">
        <v>13</v>
      </c>
      <c r="F82" s="36"/>
      <c r="G82" s="40" t="s">
        <v>46</v>
      </c>
      <c r="H82" s="40"/>
      <c r="I82" s="40"/>
      <c r="J82" s="41"/>
      <c r="K82" s="32" t="s">
        <v>22</v>
      </c>
      <c r="L82" s="29"/>
      <c r="M82" s="42">
        <v>121</v>
      </c>
      <c r="N82" s="6"/>
      <c r="P82" s="75">
        <v>121</v>
      </c>
      <c r="Q82" s="44"/>
      <c r="R82" s="94">
        <f t="shared" si="1"/>
        <v>0</v>
      </c>
    </row>
    <row r="83" spans="5:18" x14ac:dyDescent="0.25">
      <c r="E83" s="36" t="s">
        <v>13</v>
      </c>
      <c r="F83" s="36"/>
      <c r="G83" s="40"/>
      <c r="H83" s="40"/>
      <c r="I83" s="40"/>
      <c r="J83" s="41"/>
      <c r="K83" s="32"/>
      <c r="L83" s="29"/>
      <c r="M83" s="42"/>
      <c r="N83" s="6"/>
      <c r="P83" s="75" t="s">
        <v>13</v>
      </c>
      <c r="Q83" s="44"/>
      <c r="R83" s="94"/>
    </row>
    <row r="84" spans="5:18" x14ac:dyDescent="0.25">
      <c r="E84" s="36">
        <v>17</v>
      </c>
      <c r="F84" s="36" t="s">
        <v>118</v>
      </c>
      <c r="G84" s="40" t="s">
        <v>47</v>
      </c>
      <c r="H84" s="40"/>
      <c r="I84" s="40"/>
      <c r="J84" s="41"/>
      <c r="K84" s="32" t="s">
        <v>17</v>
      </c>
      <c r="L84" s="29"/>
      <c r="M84" s="42">
        <v>1050</v>
      </c>
      <c r="N84" s="6"/>
      <c r="P84" s="75">
        <v>1050</v>
      </c>
      <c r="Q84" s="44"/>
      <c r="R84" s="94">
        <f t="shared" si="1"/>
        <v>0</v>
      </c>
    </row>
    <row r="85" spans="5:18" x14ac:dyDescent="0.25">
      <c r="E85" s="36" t="s">
        <v>13</v>
      </c>
      <c r="F85" s="36"/>
      <c r="G85" s="43"/>
      <c r="H85" s="43"/>
      <c r="I85" s="43"/>
      <c r="J85" s="31"/>
      <c r="K85" s="44"/>
      <c r="L85" s="45"/>
      <c r="M85" s="31"/>
      <c r="N85" s="6"/>
      <c r="P85" s="75" t="s">
        <v>13</v>
      </c>
      <c r="Q85" s="44"/>
      <c r="R85" s="94"/>
    </row>
    <row r="86" spans="5:18" x14ac:dyDescent="0.25">
      <c r="E86" s="36">
        <v>18</v>
      </c>
      <c r="F86" s="36" t="s">
        <v>117</v>
      </c>
      <c r="G86" s="40" t="s">
        <v>44</v>
      </c>
      <c r="H86" s="40"/>
      <c r="I86" s="40"/>
      <c r="J86" s="41"/>
      <c r="K86" s="32"/>
      <c r="L86" s="29"/>
      <c r="M86" s="42"/>
      <c r="N86" s="6"/>
      <c r="P86" s="75" t="s">
        <v>13</v>
      </c>
      <c r="Q86" s="44"/>
      <c r="R86" s="94"/>
    </row>
    <row r="87" spans="5:18" x14ac:dyDescent="0.25">
      <c r="E87" s="36" t="s">
        <v>13</v>
      </c>
      <c r="F87" s="36"/>
      <c r="G87" s="40" t="s">
        <v>45</v>
      </c>
      <c r="H87" s="40"/>
      <c r="I87" s="40"/>
      <c r="J87" s="41"/>
      <c r="K87" s="32"/>
      <c r="L87" s="29"/>
      <c r="M87" s="42"/>
      <c r="N87" s="6"/>
      <c r="P87" s="75" t="s">
        <v>13</v>
      </c>
      <c r="Q87" s="44"/>
      <c r="R87" s="94"/>
    </row>
    <row r="88" spans="5:18" x14ac:dyDescent="0.25">
      <c r="E88" s="36"/>
      <c r="F88" s="36"/>
      <c r="G88" s="40" t="s">
        <v>46</v>
      </c>
      <c r="H88" s="40"/>
      <c r="I88" s="40"/>
      <c r="J88" s="41"/>
      <c r="K88" s="32" t="s">
        <v>22</v>
      </c>
      <c r="L88" s="29"/>
      <c r="M88" s="42">
        <v>116.45572916666677</v>
      </c>
      <c r="N88" s="6"/>
      <c r="P88" s="75">
        <v>117</v>
      </c>
      <c r="Q88" s="44"/>
      <c r="R88" s="94">
        <f t="shared" si="1"/>
        <v>0</v>
      </c>
    </row>
    <row r="89" spans="5:18" x14ac:dyDescent="0.25">
      <c r="E89" s="36" t="s">
        <v>13</v>
      </c>
      <c r="F89" s="36"/>
      <c r="G89" s="40"/>
      <c r="H89" s="40"/>
      <c r="I89" s="40"/>
      <c r="J89" s="41"/>
      <c r="K89" s="32"/>
      <c r="L89" s="29"/>
      <c r="M89" s="42"/>
      <c r="N89" s="6"/>
      <c r="P89" s="75" t="s">
        <v>13</v>
      </c>
      <c r="Q89" s="44"/>
      <c r="R89" s="94"/>
    </row>
    <row r="90" spans="5:18" x14ac:dyDescent="0.25">
      <c r="E90" s="36">
        <v>19</v>
      </c>
      <c r="F90" s="36" t="s">
        <v>107</v>
      </c>
      <c r="G90" s="40" t="s">
        <v>42</v>
      </c>
      <c r="H90" s="40"/>
      <c r="I90" s="40"/>
      <c r="J90" s="41"/>
      <c r="K90" s="32"/>
      <c r="L90" s="29"/>
      <c r="M90" s="42"/>
      <c r="N90" s="6"/>
      <c r="P90" s="75" t="s">
        <v>13</v>
      </c>
      <c r="Q90" s="44"/>
      <c r="R90" s="94"/>
    </row>
    <row r="91" spans="5:18" x14ac:dyDescent="0.25">
      <c r="E91" s="36" t="s">
        <v>13</v>
      </c>
      <c r="F91" s="36"/>
      <c r="G91" s="40" t="s">
        <v>48</v>
      </c>
      <c r="H91" s="40"/>
      <c r="I91" s="40"/>
      <c r="J91" s="41"/>
      <c r="K91" s="32" t="s">
        <v>17</v>
      </c>
      <c r="L91" s="29"/>
      <c r="M91" s="42">
        <v>975</v>
      </c>
      <c r="N91" s="6"/>
      <c r="P91" s="75">
        <v>975</v>
      </c>
      <c r="Q91" s="44"/>
      <c r="R91" s="94">
        <f t="shared" si="1"/>
        <v>0</v>
      </c>
    </row>
    <row r="92" spans="5:18" x14ac:dyDescent="0.25">
      <c r="E92" s="36"/>
      <c r="F92" s="36"/>
      <c r="G92" s="40" t="s">
        <v>15</v>
      </c>
      <c r="H92" s="40" t="s">
        <v>49</v>
      </c>
      <c r="I92" s="40"/>
      <c r="J92" s="41"/>
      <c r="K92" s="32"/>
      <c r="L92" s="29"/>
      <c r="M92" s="42"/>
      <c r="N92" s="6"/>
      <c r="P92" s="75" t="s">
        <v>13</v>
      </c>
      <c r="Q92" s="44"/>
      <c r="R92" s="94"/>
    </row>
    <row r="93" spans="5:18" x14ac:dyDescent="0.25">
      <c r="E93" s="36" t="s">
        <v>13</v>
      </c>
      <c r="F93" s="36"/>
      <c r="G93" s="40"/>
      <c r="H93" s="40"/>
      <c r="I93" s="40"/>
      <c r="J93" s="41"/>
      <c r="K93" s="32"/>
      <c r="L93" s="29"/>
      <c r="M93" s="42"/>
      <c r="N93" s="6"/>
      <c r="P93" s="75" t="s">
        <v>13</v>
      </c>
      <c r="Q93" s="44"/>
      <c r="R93" s="94"/>
    </row>
    <row r="94" spans="5:18" x14ac:dyDescent="0.25">
      <c r="E94" s="36">
        <v>20</v>
      </c>
      <c r="F94" s="36" t="s">
        <v>119</v>
      </c>
      <c r="G94" s="37" t="s">
        <v>50</v>
      </c>
      <c r="H94" s="37"/>
      <c r="I94" s="37"/>
      <c r="J94" s="57"/>
      <c r="K94" s="58"/>
      <c r="L94" s="59"/>
      <c r="M94" s="52"/>
      <c r="N94" s="6"/>
      <c r="P94" s="75" t="s">
        <v>13</v>
      </c>
      <c r="Q94" s="44"/>
      <c r="R94" s="94"/>
    </row>
    <row r="95" spans="5:18" x14ac:dyDescent="0.25">
      <c r="E95" s="36" t="s">
        <v>13</v>
      </c>
      <c r="F95" s="36"/>
      <c r="G95" s="37" t="s">
        <v>51</v>
      </c>
      <c r="H95" s="37"/>
      <c r="I95" s="37"/>
      <c r="J95" s="57"/>
      <c r="K95" s="58"/>
      <c r="L95" s="59"/>
      <c r="M95" s="52"/>
      <c r="N95" s="6"/>
      <c r="P95" s="75" t="s">
        <v>13</v>
      </c>
      <c r="Q95" s="44"/>
      <c r="R95" s="94"/>
    </row>
    <row r="96" spans="5:18" x14ac:dyDescent="0.25">
      <c r="E96" s="36"/>
      <c r="F96" s="36"/>
      <c r="G96" s="37" t="s">
        <v>15</v>
      </c>
      <c r="H96" s="40" t="s">
        <v>52</v>
      </c>
      <c r="I96" s="37"/>
      <c r="J96" s="57"/>
      <c r="K96" s="58" t="s">
        <v>17</v>
      </c>
      <c r="L96" s="59"/>
      <c r="M96" s="52">
        <v>945</v>
      </c>
      <c r="N96" s="6"/>
      <c r="P96" s="75">
        <v>945</v>
      </c>
      <c r="Q96" s="44"/>
      <c r="R96" s="94">
        <f t="shared" si="1"/>
        <v>0</v>
      </c>
    </row>
    <row r="97" spans="5:18" hidden="1" x14ac:dyDescent="0.25">
      <c r="E97" s="36" t="s">
        <v>13</v>
      </c>
      <c r="F97" s="36"/>
      <c r="G97" s="60"/>
      <c r="H97" s="60"/>
      <c r="I97" s="60"/>
      <c r="J97" s="61"/>
      <c r="K97" s="62"/>
      <c r="L97" s="63"/>
      <c r="M97" s="51"/>
      <c r="N97" s="6"/>
      <c r="P97" s="76" t="s">
        <v>13</v>
      </c>
      <c r="Q97" s="44"/>
      <c r="R97" s="94" t="e">
        <f t="shared" si="1"/>
        <v>#VALUE!</v>
      </c>
    </row>
    <row r="98" spans="5:18" hidden="1" x14ac:dyDescent="0.25">
      <c r="E98" s="36">
        <v>21</v>
      </c>
      <c r="F98" s="36"/>
      <c r="G98" s="37" t="s">
        <v>42</v>
      </c>
      <c r="H98" s="37"/>
      <c r="I98" s="37"/>
      <c r="J98" s="57"/>
      <c r="K98" s="58"/>
      <c r="L98" s="59"/>
      <c r="M98" s="52"/>
      <c r="N98" s="64"/>
      <c r="O98" s="65"/>
      <c r="P98" s="76" t="s">
        <v>13</v>
      </c>
      <c r="Q98" s="44"/>
      <c r="R98" s="94" t="e">
        <f t="shared" si="1"/>
        <v>#VALUE!</v>
      </c>
    </row>
    <row r="99" spans="5:18" hidden="1" x14ac:dyDescent="0.25">
      <c r="E99" s="36" t="s">
        <v>13</v>
      </c>
      <c r="F99" s="36"/>
      <c r="G99" s="37" t="s">
        <v>53</v>
      </c>
      <c r="H99" s="37"/>
      <c r="I99" s="37"/>
      <c r="J99" s="57"/>
      <c r="K99" s="58" t="s">
        <v>17</v>
      </c>
      <c r="L99" s="59"/>
      <c r="M99" s="52"/>
      <c r="N99" s="64"/>
      <c r="O99" s="65"/>
      <c r="P99" s="76" t="s">
        <v>13</v>
      </c>
      <c r="Q99" s="44"/>
      <c r="R99" s="94" t="e">
        <f t="shared" si="1"/>
        <v>#VALUE!</v>
      </c>
    </row>
    <row r="100" spans="5:18" hidden="1" x14ac:dyDescent="0.25">
      <c r="E100" s="36" t="s">
        <v>13</v>
      </c>
      <c r="F100" s="36"/>
      <c r="G100" s="37"/>
      <c r="H100" s="37"/>
      <c r="I100" s="37"/>
      <c r="J100" s="57"/>
      <c r="K100" s="58"/>
      <c r="L100" s="59"/>
      <c r="M100" s="52"/>
      <c r="N100" s="64"/>
      <c r="O100" s="65"/>
      <c r="P100" s="76" t="s">
        <v>13</v>
      </c>
      <c r="Q100" s="44"/>
      <c r="R100" s="94" t="e">
        <f t="shared" si="1"/>
        <v>#VALUE!</v>
      </c>
    </row>
    <row r="101" spans="5:18" hidden="1" x14ac:dyDescent="0.25">
      <c r="E101" s="36">
        <v>22</v>
      </c>
      <c r="F101" s="36"/>
      <c r="G101" s="37" t="s">
        <v>54</v>
      </c>
      <c r="H101" s="37"/>
      <c r="I101" s="37"/>
      <c r="J101" s="57"/>
      <c r="K101" s="58" t="s">
        <v>17</v>
      </c>
      <c r="L101" s="59"/>
      <c r="M101" s="52"/>
      <c r="N101" s="64"/>
      <c r="O101" s="65"/>
      <c r="P101" s="76" t="s">
        <v>13</v>
      </c>
      <c r="Q101" s="44"/>
      <c r="R101" s="94" t="e">
        <f t="shared" si="1"/>
        <v>#VALUE!</v>
      </c>
    </row>
    <row r="102" spans="5:18" hidden="1" x14ac:dyDescent="0.25">
      <c r="E102" s="36" t="s">
        <v>13</v>
      </c>
      <c r="F102" s="36"/>
      <c r="G102" s="37" t="s">
        <v>51</v>
      </c>
      <c r="H102" s="37"/>
      <c r="I102" s="37"/>
      <c r="J102" s="57"/>
      <c r="K102" s="58"/>
      <c r="L102" s="59"/>
      <c r="M102" s="52"/>
      <c r="N102" s="64"/>
      <c r="O102" s="65"/>
      <c r="P102" s="76" t="s">
        <v>13</v>
      </c>
      <c r="Q102" s="44"/>
      <c r="R102" s="94" t="e">
        <f t="shared" si="1"/>
        <v>#VALUE!</v>
      </c>
    </row>
    <row r="103" spans="5:18" x14ac:dyDescent="0.25">
      <c r="E103" s="36" t="s">
        <v>13</v>
      </c>
      <c r="F103" s="36"/>
      <c r="G103" s="37"/>
      <c r="H103" s="37"/>
      <c r="I103" s="37"/>
      <c r="J103" s="57"/>
      <c r="K103" s="58"/>
      <c r="L103" s="59"/>
      <c r="M103" s="52"/>
      <c r="N103" s="64"/>
      <c r="O103" s="65"/>
      <c r="P103" s="76" t="s">
        <v>13</v>
      </c>
      <c r="Q103" s="44"/>
      <c r="R103" s="94"/>
    </row>
    <row r="104" spans="5:18" x14ac:dyDescent="0.25">
      <c r="E104" s="36" t="s">
        <v>13</v>
      </c>
      <c r="F104" s="36"/>
      <c r="G104" s="37"/>
      <c r="H104" s="37"/>
      <c r="I104" s="55" t="s">
        <v>55</v>
      </c>
      <c r="J104" s="57"/>
      <c r="K104" s="58"/>
      <c r="L104" s="59"/>
      <c r="M104" s="52"/>
      <c r="N104" s="64"/>
      <c r="O104" s="65"/>
      <c r="P104" s="76" t="s">
        <v>13</v>
      </c>
      <c r="Q104" s="44"/>
      <c r="R104" s="94"/>
    </row>
    <row r="105" spans="5:18" x14ac:dyDescent="0.25">
      <c r="E105" s="36">
        <v>21</v>
      </c>
      <c r="F105" s="36" t="s">
        <v>107</v>
      </c>
      <c r="G105" s="40" t="s">
        <v>42</v>
      </c>
      <c r="H105" s="37"/>
      <c r="I105" s="37"/>
      <c r="J105" s="57"/>
      <c r="K105" s="58"/>
      <c r="L105" s="59"/>
      <c r="M105" s="52"/>
      <c r="N105" s="64"/>
      <c r="O105" s="65"/>
      <c r="P105" s="76" t="s">
        <v>13</v>
      </c>
      <c r="Q105" s="44"/>
      <c r="R105" s="94"/>
    </row>
    <row r="106" spans="5:18" x14ac:dyDescent="0.25">
      <c r="E106" s="36" t="s">
        <v>13</v>
      </c>
      <c r="F106" s="36"/>
      <c r="G106" s="40" t="s">
        <v>56</v>
      </c>
      <c r="H106" s="37"/>
      <c r="I106" s="37"/>
      <c r="J106" s="57"/>
      <c r="K106" s="58" t="s">
        <v>17</v>
      </c>
      <c r="L106" s="59"/>
      <c r="M106" s="52">
        <v>849.99999999999818</v>
      </c>
      <c r="N106" s="64"/>
      <c r="O106" s="65"/>
      <c r="P106" s="75">
        <v>850</v>
      </c>
      <c r="Q106" s="44"/>
      <c r="R106" s="94">
        <f t="shared" si="1"/>
        <v>0</v>
      </c>
    </row>
    <row r="107" spans="5:18" x14ac:dyDescent="0.25">
      <c r="E107" s="36" t="s">
        <v>13</v>
      </c>
      <c r="F107" s="36"/>
      <c r="G107" s="37"/>
      <c r="H107" s="37"/>
      <c r="I107" s="37"/>
      <c r="J107" s="57"/>
      <c r="K107" s="58"/>
      <c r="L107" s="59"/>
      <c r="M107" s="52"/>
      <c r="N107" s="64"/>
      <c r="O107" s="65"/>
      <c r="P107" s="76" t="s">
        <v>13</v>
      </c>
      <c r="Q107" s="44"/>
      <c r="R107" s="94"/>
    </row>
    <row r="108" spans="5:18" x14ac:dyDescent="0.25">
      <c r="E108" s="36">
        <v>22</v>
      </c>
      <c r="F108" s="36" t="s">
        <v>119</v>
      </c>
      <c r="G108" s="40" t="s">
        <v>57</v>
      </c>
      <c r="H108" s="37"/>
      <c r="I108" s="37"/>
      <c r="J108" s="57"/>
      <c r="K108" s="58" t="s">
        <v>19</v>
      </c>
      <c r="L108" s="59"/>
      <c r="M108" s="52">
        <v>158.63093750000289</v>
      </c>
      <c r="N108" s="64"/>
      <c r="O108" s="65"/>
      <c r="P108" s="75">
        <v>159</v>
      </c>
      <c r="Q108" s="44"/>
      <c r="R108" s="94">
        <f t="shared" si="1"/>
        <v>0</v>
      </c>
    </row>
    <row r="109" spans="5:18" hidden="1" x14ac:dyDescent="0.25">
      <c r="E109" s="36" t="s">
        <v>13</v>
      </c>
      <c r="F109" s="36"/>
      <c r="G109" s="40"/>
      <c r="H109" s="37"/>
      <c r="I109" s="37"/>
      <c r="J109" s="57"/>
      <c r="K109" s="58"/>
      <c r="L109" s="59"/>
      <c r="M109" s="52"/>
      <c r="N109" s="64"/>
      <c r="O109" s="65"/>
      <c r="P109" s="76" t="s">
        <v>13</v>
      </c>
      <c r="Q109" s="44"/>
      <c r="R109" s="94" t="e">
        <f t="shared" si="1"/>
        <v>#VALUE!</v>
      </c>
    </row>
    <row r="110" spans="5:18" hidden="1" x14ac:dyDescent="0.25">
      <c r="E110" s="36" t="s">
        <v>13</v>
      </c>
      <c r="F110" s="36"/>
      <c r="G110" s="40"/>
      <c r="H110" s="37"/>
      <c r="I110" s="55" t="s">
        <v>58</v>
      </c>
      <c r="J110" s="57"/>
      <c r="K110" s="58"/>
      <c r="L110" s="59"/>
      <c r="M110" s="52"/>
      <c r="N110" s="64"/>
      <c r="O110" s="65"/>
      <c r="P110" s="76" t="s">
        <v>13</v>
      </c>
      <c r="Q110" s="44"/>
      <c r="R110" s="94" t="e">
        <f t="shared" si="1"/>
        <v>#VALUE!</v>
      </c>
    </row>
    <row r="111" spans="5:18" hidden="1" x14ac:dyDescent="0.25">
      <c r="E111" s="36">
        <v>23</v>
      </c>
      <c r="F111" s="36"/>
      <c r="G111" s="37" t="s">
        <v>42</v>
      </c>
      <c r="H111" s="37"/>
      <c r="I111" s="37"/>
      <c r="J111" s="57"/>
      <c r="K111" s="58"/>
      <c r="L111" s="59"/>
      <c r="M111" s="66"/>
      <c r="N111" s="67"/>
      <c r="O111" s="65"/>
      <c r="P111" s="76" t="s">
        <v>13</v>
      </c>
      <c r="Q111" s="44"/>
      <c r="R111" s="94" t="e">
        <f t="shared" si="1"/>
        <v>#VALUE!</v>
      </c>
    </row>
    <row r="112" spans="5:18" hidden="1" x14ac:dyDescent="0.25">
      <c r="E112" s="36" t="s">
        <v>13</v>
      </c>
      <c r="F112" s="36"/>
      <c r="G112" s="37" t="s">
        <v>59</v>
      </c>
      <c r="H112" s="37"/>
      <c r="I112" s="37"/>
      <c r="J112" s="57"/>
      <c r="K112" s="44"/>
      <c r="L112" s="45"/>
      <c r="M112" s="43"/>
      <c r="N112" s="45"/>
      <c r="O112" s="43"/>
      <c r="P112" s="43"/>
      <c r="Q112" s="44"/>
      <c r="R112" s="94">
        <f t="shared" si="1"/>
        <v>0</v>
      </c>
    </row>
    <row r="113" spans="5:18" hidden="1" x14ac:dyDescent="0.25">
      <c r="E113" s="36" t="s">
        <v>13</v>
      </c>
      <c r="F113" s="36"/>
      <c r="G113" s="37" t="s">
        <v>15</v>
      </c>
      <c r="H113" s="37" t="s">
        <v>60</v>
      </c>
      <c r="I113" s="37"/>
      <c r="J113" s="57"/>
      <c r="K113" s="58" t="s">
        <v>17</v>
      </c>
      <c r="L113" s="59"/>
      <c r="M113" s="66">
        <v>720</v>
      </c>
      <c r="N113" s="67"/>
      <c r="O113" s="68"/>
      <c r="P113" s="75">
        <v>720</v>
      </c>
      <c r="Q113" s="44"/>
      <c r="R113" s="94">
        <f t="shared" si="1"/>
        <v>0</v>
      </c>
    </row>
    <row r="114" spans="5:18" hidden="1" x14ac:dyDescent="0.25">
      <c r="E114" s="36"/>
      <c r="F114" s="36"/>
      <c r="G114" s="37"/>
      <c r="H114" s="69"/>
      <c r="I114" s="70"/>
      <c r="J114" s="71"/>
      <c r="K114" s="58"/>
      <c r="L114" s="59"/>
      <c r="M114" s="52"/>
      <c r="N114" s="64"/>
      <c r="O114" s="65"/>
      <c r="P114" s="75" t="s">
        <v>13</v>
      </c>
      <c r="Q114" s="44"/>
      <c r="R114" s="94" t="e">
        <f t="shared" si="1"/>
        <v>#VALUE!</v>
      </c>
    </row>
    <row r="115" spans="5:18" hidden="1" x14ac:dyDescent="0.25">
      <c r="E115" s="36">
        <v>24</v>
      </c>
      <c r="F115" s="36"/>
      <c r="G115" s="37" t="s">
        <v>61</v>
      </c>
      <c r="H115" s="69"/>
      <c r="I115" s="70"/>
      <c r="J115" s="71"/>
      <c r="K115" s="58"/>
      <c r="L115" s="59"/>
      <c r="M115" s="52"/>
      <c r="N115" s="64"/>
      <c r="O115" s="65"/>
      <c r="P115" s="75"/>
      <c r="Q115" s="44"/>
      <c r="R115" s="94">
        <f t="shared" si="1"/>
        <v>0</v>
      </c>
    </row>
    <row r="116" spans="5:18" hidden="1" x14ac:dyDescent="0.25">
      <c r="E116" s="36" t="s">
        <v>13</v>
      </c>
      <c r="F116" s="36"/>
      <c r="G116" s="37" t="s">
        <v>51</v>
      </c>
      <c r="H116" s="69"/>
      <c r="I116" s="70"/>
      <c r="J116" s="71"/>
      <c r="K116" s="58" t="s">
        <v>19</v>
      </c>
      <c r="L116" s="59"/>
      <c r="M116" s="52">
        <v>156.12522750000832</v>
      </c>
      <c r="N116" s="64"/>
      <c r="O116" s="65"/>
      <c r="P116" s="75">
        <v>157</v>
      </c>
      <c r="Q116" s="44"/>
      <c r="R116" s="94">
        <f t="shared" si="1"/>
        <v>0</v>
      </c>
    </row>
    <row r="117" spans="5:18" x14ac:dyDescent="0.25">
      <c r="E117" s="36" t="s">
        <v>13</v>
      </c>
      <c r="F117" s="36"/>
      <c r="G117" s="37"/>
      <c r="H117" s="69"/>
      <c r="I117" s="70"/>
      <c r="J117" s="71"/>
      <c r="K117" s="58"/>
      <c r="L117" s="59"/>
      <c r="M117" s="52"/>
      <c r="N117" s="64"/>
      <c r="O117" s="65"/>
      <c r="P117" s="76" t="s">
        <v>13</v>
      </c>
      <c r="Q117" s="44"/>
      <c r="R117" s="94"/>
    </row>
    <row r="118" spans="5:18" x14ac:dyDescent="0.25">
      <c r="E118" s="36" t="s">
        <v>13</v>
      </c>
      <c r="F118" s="36"/>
      <c r="G118" s="37"/>
      <c r="H118" s="69"/>
      <c r="I118" s="55" t="s">
        <v>62</v>
      </c>
      <c r="J118" s="71"/>
      <c r="K118" s="58"/>
      <c r="L118" s="59"/>
      <c r="M118" s="52"/>
      <c r="N118" s="64"/>
      <c r="O118" s="65"/>
      <c r="P118" s="76" t="s">
        <v>13</v>
      </c>
      <c r="Q118" s="44"/>
      <c r="R118" s="94"/>
    </row>
    <row r="119" spans="5:18" x14ac:dyDescent="0.25">
      <c r="E119" s="36">
        <v>23</v>
      </c>
      <c r="F119" s="36" t="s">
        <v>107</v>
      </c>
      <c r="G119" s="37" t="s">
        <v>42</v>
      </c>
      <c r="H119" s="37"/>
      <c r="I119" s="37"/>
      <c r="J119" s="57"/>
      <c r="K119" s="58"/>
      <c r="L119" s="59"/>
      <c r="M119" s="52"/>
      <c r="N119" s="64"/>
      <c r="O119" s="65"/>
      <c r="P119" s="76" t="s">
        <v>13</v>
      </c>
      <c r="Q119" s="44"/>
      <c r="R119" s="94"/>
    </row>
    <row r="120" spans="5:18" x14ac:dyDescent="0.25">
      <c r="E120" s="36" t="s">
        <v>13</v>
      </c>
      <c r="F120" s="36"/>
      <c r="G120" s="37" t="s">
        <v>63</v>
      </c>
      <c r="H120" s="37"/>
      <c r="I120" s="37"/>
      <c r="J120" s="57"/>
      <c r="K120" s="58"/>
      <c r="L120" s="59"/>
      <c r="M120" s="52"/>
      <c r="N120" s="64"/>
      <c r="O120" s="65"/>
      <c r="P120" s="76"/>
      <c r="Q120" s="44"/>
      <c r="R120" s="94"/>
    </row>
    <row r="121" spans="5:18" x14ac:dyDescent="0.25">
      <c r="E121" s="36"/>
      <c r="F121" s="36"/>
      <c r="G121" s="37" t="s">
        <v>15</v>
      </c>
      <c r="H121" s="37" t="s">
        <v>64</v>
      </c>
      <c r="I121" s="37"/>
      <c r="J121" s="57"/>
      <c r="K121" s="58" t="s">
        <v>17</v>
      </c>
      <c r="L121" s="59"/>
      <c r="M121" s="52">
        <v>4300</v>
      </c>
      <c r="N121" s="64"/>
      <c r="O121" s="65"/>
      <c r="P121" s="75">
        <v>4300</v>
      </c>
      <c r="Q121" s="44"/>
      <c r="R121" s="94">
        <f t="shared" si="1"/>
        <v>0</v>
      </c>
    </row>
    <row r="122" spans="5:18" x14ac:dyDescent="0.25">
      <c r="E122" s="36" t="s">
        <v>13</v>
      </c>
      <c r="F122" s="36"/>
      <c r="G122" s="37"/>
      <c r="H122" s="37"/>
      <c r="I122" s="37"/>
      <c r="J122" s="57"/>
      <c r="K122" s="58"/>
      <c r="L122" s="59"/>
      <c r="M122" s="52"/>
      <c r="N122" s="64"/>
      <c r="O122" s="65"/>
      <c r="P122" s="76" t="s">
        <v>13</v>
      </c>
      <c r="Q122" s="44"/>
      <c r="R122" s="94"/>
    </row>
    <row r="123" spans="5:18" x14ac:dyDescent="0.25">
      <c r="E123" s="36">
        <v>24</v>
      </c>
      <c r="F123" s="36" t="s">
        <v>120</v>
      </c>
      <c r="G123" s="37" t="s">
        <v>65</v>
      </c>
      <c r="H123" s="37"/>
      <c r="I123" s="37"/>
      <c r="J123" s="57"/>
      <c r="K123" s="58"/>
      <c r="L123" s="59"/>
      <c r="M123" s="52"/>
      <c r="N123" s="64"/>
      <c r="O123" s="65"/>
      <c r="P123" s="76" t="s">
        <v>13</v>
      </c>
      <c r="Q123" s="44"/>
      <c r="R123" s="94"/>
    </row>
    <row r="124" spans="5:18" x14ac:dyDescent="0.25">
      <c r="E124" s="36" t="s">
        <v>13</v>
      </c>
      <c r="F124" s="36"/>
      <c r="G124" s="37" t="s">
        <v>66</v>
      </c>
      <c r="H124" s="37"/>
      <c r="I124" s="37"/>
      <c r="J124" s="57"/>
      <c r="K124" s="58"/>
      <c r="L124" s="59"/>
      <c r="M124" s="52"/>
      <c r="N124" s="64"/>
      <c r="O124" s="65"/>
      <c r="P124" s="76" t="s">
        <v>13</v>
      </c>
      <c r="Q124" s="44"/>
      <c r="R124" s="94"/>
    </row>
    <row r="125" spans="5:18" x14ac:dyDescent="0.25">
      <c r="E125" s="36" t="s">
        <v>13</v>
      </c>
      <c r="F125" s="36"/>
      <c r="G125" s="37" t="s">
        <v>67</v>
      </c>
      <c r="H125" s="37" t="s">
        <v>68</v>
      </c>
      <c r="I125" s="37"/>
      <c r="J125" s="57"/>
      <c r="K125" s="58" t="s">
        <v>17</v>
      </c>
      <c r="L125" s="59"/>
      <c r="M125" s="52">
        <v>615</v>
      </c>
      <c r="N125" s="64"/>
      <c r="O125" s="65"/>
      <c r="P125" s="75">
        <v>615</v>
      </c>
      <c r="Q125" s="44"/>
      <c r="R125" s="94">
        <f t="shared" si="1"/>
        <v>0</v>
      </c>
    </row>
    <row r="126" spans="5:18" x14ac:dyDescent="0.25">
      <c r="E126" s="36" t="s">
        <v>13</v>
      </c>
      <c r="F126" s="36"/>
      <c r="G126" s="37"/>
      <c r="H126" s="69"/>
      <c r="I126" s="55"/>
      <c r="J126" s="71"/>
      <c r="K126" s="58"/>
      <c r="L126" s="59"/>
      <c r="M126" s="52"/>
      <c r="N126" s="64"/>
      <c r="O126" s="65"/>
      <c r="P126" s="75" t="s">
        <v>13</v>
      </c>
      <c r="Q126" s="44"/>
      <c r="R126" s="94"/>
    </row>
    <row r="127" spans="5:18" x14ac:dyDescent="0.25">
      <c r="E127" s="36">
        <v>25</v>
      </c>
      <c r="F127" s="36" t="s">
        <v>115</v>
      </c>
      <c r="G127" s="37" t="s">
        <v>69</v>
      </c>
      <c r="H127" s="37"/>
      <c r="I127" s="37"/>
      <c r="J127" s="57"/>
      <c r="K127" s="58"/>
      <c r="L127" s="59"/>
      <c r="M127" s="52"/>
      <c r="N127" s="64"/>
      <c r="O127" s="65"/>
      <c r="P127" s="75" t="s">
        <v>13</v>
      </c>
      <c r="Q127" s="44"/>
      <c r="R127" s="94"/>
    </row>
    <row r="128" spans="5:18" x14ac:dyDescent="0.25">
      <c r="E128" s="36" t="s">
        <v>13</v>
      </c>
      <c r="F128" s="36"/>
      <c r="G128" s="37" t="s">
        <v>51</v>
      </c>
      <c r="H128" s="37"/>
      <c r="I128" s="37"/>
      <c r="J128" s="57"/>
      <c r="K128" s="58" t="s">
        <v>17</v>
      </c>
      <c r="L128" s="59"/>
      <c r="M128" s="52">
        <v>4300</v>
      </c>
      <c r="N128" s="64"/>
      <c r="O128" s="65"/>
      <c r="P128" s="75">
        <v>4300</v>
      </c>
      <c r="Q128" s="44"/>
      <c r="R128" s="94">
        <f t="shared" si="1"/>
        <v>0</v>
      </c>
    </row>
    <row r="129" spans="5:18" hidden="1" x14ac:dyDescent="0.25">
      <c r="E129" s="36" t="s">
        <v>13</v>
      </c>
      <c r="F129" s="36"/>
      <c r="H129" s="37"/>
      <c r="I129" s="37"/>
      <c r="J129" s="57"/>
      <c r="K129" s="58"/>
      <c r="L129" s="59"/>
      <c r="M129" s="52"/>
      <c r="N129" s="64"/>
      <c r="O129" s="65"/>
      <c r="P129" s="76" t="s">
        <v>13</v>
      </c>
      <c r="Q129" s="44"/>
      <c r="R129" s="94" t="e">
        <f t="shared" si="1"/>
        <v>#VALUE!</v>
      </c>
    </row>
    <row r="130" spans="5:18" hidden="1" x14ac:dyDescent="0.25">
      <c r="E130" s="36" t="s">
        <v>13</v>
      </c>
      <c r="F130" s="36"/>
      <c r="G130" s="37"/>
      <c r="H130" s="37"/>
      <c r="I130" s="37"/>
      <c r="J130" s="57"/>
      <c r="K130" s="58"/>
      <c r="L130" s="59"/>
      <c r="M130" s="52"/>
      <c r="N130" s="64"/>
      <c r="O130" s="65"/>
      <c r="P130" s="76" t="s">
        <v>13</v>
      </c>
      <c r="Q130" s="44"/>
      <c r="R130" s="94" t="e">
        <f t="shared" si="1"/>
        <v>#VALUE!</v>
      </c>
    </row>
    <row r="131" spans="5:18" hidden="1" x14ac:dyDescent="0.25">
      <c r="E131" s="36">
        <v>25</v>
      </c>
      <c r="F131" s="36"/>
      <c r="N131" s="64"/>
      <c r="O131" s="65"/>
      <c r="P131" s="76" t="s">
        <v>13</v>
      </c>
      <c r="Q131" s="44"/>
      <c r="R131" s="94" t="e">
        <f t="shared" si="1"/>
        <v>#VALUE!</v>
      </c>
    </row>
    <row r="132" spans="5:18" hidden="1" x14ac:dyDescent="0.25">
      <c r="E132" s="36" t="s">
        <v>13</v>
      </c>
      <c r="F132" s="36"/>
      <c r="N132" s="64"/>
      <c r="O132" s="65"/>
      <c r="P132" s="76" t="s">
        <v>13</v>
      </c>
      <c r="Q132" s="44"/>
      <c r="R132" s="94" t="e">
        <f t="shared" si="1"/>
        <v>#VALUE!</v>
      </c>
    </row>
    <row r="133" spans="5:18" hidden="1" x14ac:dyDescent="0.25">
      <c r="E133" s="36" t="s">
        <v>13</v>
      </c>
      <c r="F133" s="36"/>
      <c r="N133" s="64"/>
      <c r="O133" s="65"/>
      <c r="P133" s="76" t="s">
        <v>13</v>
      </c>
      <c r="Q133" s="44"/>
      <c r="R133" s="94" t="e">
        <f t="shared" si="1"/>
        <v>#VALUE!</v>
      </c>
    </row>
    <row r="134" spans="5:18" hidden="1" x14ac:dyDescent="0.25">
      <c r="E134" s="36" t="s">
        <v>13</v>
      </c>
      <c r="F134" s="36"/>
      <c r="G134" s="37"/>
      <c r="H134" s="37"/>
      <c r="I134" s="37"/>
      <c r="J134" s="57"/>
      <c r="K134" s="58"/>
      <c r="L134" s="59"/>
      <c r="M134" s="52"/>
      <c r="N134" s="64"/>
      <c r="O134" s="65"/>
      <c r="P134" s="76" t="s">
        <v>13</v>
      </c>
      <c r="Q134" s="44"/>
      <c r="R134" s="94" t="e">
        <f t="shared" si="1"/>
        <v>#VALUE!</v>
      </c>
    </row>
    <row r="135" spans="5:18" hidden="1" x14ac:dyDescent="0.25">
      <c r="E135" s="36" t="s">
        <v>13</v>
      </c>
      <c r="F135" s="36"/>
      <c r="G135" s="37"/>
      <c r="H135" s="37"/>
      <c r="I135" s="37"/>
      <c r="J135" s="57"/>
      <c r="K135" s="58"/>
      <c r="L135" s="59"/>
      <c r="M135" s="52"/>
      <c r="N135" s="64"/>
      <c r="O135" s="65"/>
      <c r="P135" s="76" t="s">
        <v>13</v>
      </c>
      <c r="Q135" s="44"/>
      <c r="R135" s="94" t="e">
        <f t="shared" si="1"/>
        <v>#VALUE!</v>
      </c>
    </row>
    <row r="136" spans="5:18" hidden="1" x14ac:dyDescent="0.25">
      <c r="E136" s="36" t="s">
        <v>13</v>
      </c>
      <c r="F136" s="36"/>
      <c r="G136" s="37"/>
      <c r="H136" s="37"/>
      <c r="I136" s="37"/>
      <c r="J136" s="57"/>
      <c r="K136" s="58"/>
      <c r="L136" s="59"/>
      <c r="M136" s="52"/>
      <c r="N136" s="64"/>
      <c r="O136" s="65"/>
      <c r="P136" s="76" t="s">
        <v>13</v>
      </c>
      <c r="Q136" s="44"/>
      <c r="R136" s="94" t="e">
        <f t="shared" si="1"/>
        <v>#VALUE!</v>
      </c>
    </row>
    <row r="137" spans="5:18" hidden="1" x14ac:dyDescent="0.25">
      <c r="E137" s="36" t="s">
        <v>13</v>
      </c>
      <c r="F137" s="36"/>
      <c r="G137" s="37"/>
      <c r="H137" s="37"/>
      <c r="I137" s="37"/>
      <c r="J137" s="57"/>
      <c r="K137" s="58"/>
      <c r="L137" s="59"/>
      <c r="M137" s="52"/>
      <c r="N137" s="64"/>
      <c r="O137" s="65"/>
      <c r="P137" s="76" t="s">
        <v>13</v>
      </c>
      <c r="Q137" s="44"/>
      <c r="R137" s="94" t="e">
        <f t="shared" si="1"/>
        <v>#VALUE!</v>
      </c>
    </row>
    <row r="138" spans="5:18" hidden="1" x14ac:dyDescent="0.25">
      <c r="E138" s="36">
        <v>26</v>
      </c>
      <c r="F138" s="36"/>
      <c r="N138" s="64"/>
      <c r="O138" s="65"/>
      <c r="P138" s="76" t="s">
        <v>13</v>
      </c>
      <c r="Q138" s="44"/>
      <c r="R138" s="94" t="e">
        <f t="shared" si="1"/>
        <v>#VALUE!</v>
      </c>
    </row>
    <row r="139" spans="5:18" hidden="1" x14ac:dyDescent="0.25">
      <c r="E139" s="36" t="s">
        <v>13</v>
      </c>
      <c r="F139" s="36"/>
      <c r="N139" s="64"/>
      <c r="O139" s="65"/>
      <c r="P139" s="76" t="s">
        <v>13</v>
      </c>
      <c r="Q139" s="44"/>
      <c r="R139" s="94" t="e">
        <f t="shared" si="1"/>
        <v>#VALUE!</v>
      </c>
    </row>
    <row r="140" spans="5:18" hidden="1" x14ac:dyDescent="0.25">
      <c r="E140" s="36" t="s">
        <v>13</v>
      </c>
      <c r="F140" s="36"/>
      <c r="N140" s="64"/>
      <c r="O140" s="65"/>
      <c r="P140" s="76" t="s">
        <v>13</v>
      </c>
      <c r="Q140" s="44"/>
      <c r="R140" s="94" t="e">
        <f t="shared" ref="R140:R190" si="2">(P140*Q140)</f>
        <v>#VALUE!</v>
      </c>
    </row>
    <row r="141" spans="5:18" hidden="1" x14ac:dyDescent="0.25">
      <c r="E141" s="36" t="s">
        <v>13</v>
      </c>
      <c r="F141" s="36"/>
      <c r="G141" s="37"/>
      <c r="H141" s="37"/>
      <c r="I141" s="37"/>
      <c r="J141" s="57"/>
      <c r="K141" s="58"/>
      <c r="L141" s="59"/>
      <c r="M141" s="52"/>
      <c r="N141" s="64"/>
      <c r="O141" s="65"/>
      <c r="P141" s="76" t="s">
        <v>13</v>
      </c>
      <c r="Q141" s="44"/>
      <c r="R141" s="94" t="e">
        <f t="shared" si="2"/>
        <v>#VALUE!</v>
      </c>
    </row>
    <row r="142" spans="5:18" hidden="1" x14ac:dyDescent="0.25">
      <c r="E142" s="36" t="s">
        <v>13</v>
      </c>
      <c r="F142" s="36"/>
      <c r="G142" s="37"/>
      <c r="H142" s="37"/>
      <c r="I142" s="37"/>
      <c r="J142" s="57"/>
      <c r="K142" s="58"/>
      <c r="L142" s="59"/>
      <c r="M142" s="52"/>
      <c r="N142" s="64"/>
      <c r="O142" s="65"/>
      <c r="P142" s="76" t="s">
        <v>13</v>
      </c>
      <c r="Q142" s="44"/>
      <c r="R142" s="94" t="e">
        <f t="shared" si="2"/>
        <v>#VALUE!</v>
      </c>
    </row>
    <row r="143" spans="5:18" hidden="1" x14ac:dyDescent="0.25">
      <c r="E143" s="36" t="s">
        <v>13</v>
      </c>
      <c r="F143" s="36"/>
      <c r="G143" s="37"/>
      <c r="H143" s="37"/>
      <c r="I143" s="37"/>
      <c r="J143" s="57"/>
      <c r="K143" s="58"/>
      <c r="L143" s="59"/>
      <c r="M143" s="52"/>
      <c r="N143" s="64"/>
      <c r="O143" s="65"/>
      <c r="P143" s="76" t="s">
        <v>13</v>
      </c>
      <c r="Q143" s="44"/>
      <c r="R143" s="94" t="e">
        <f t="shared" si="2"/>
        <v>#VALUE!</v>
      </c>
    </row>
    <row r="144" spans="5:18" x14ac:dyDescent="0.25">
      <c r="E144" s="36" t="s">
        <v>13</v>
      </c>
      <c r="F144" s="36"/>
      <c r="G144" s="37"/>
      <c r="H144" s="37"/>
      <c r="I144" s="37"/>
      <c r="J144" s="57"/>
      <c r="K144" s="58"/>
      <c r="L144" s="59"/>
      <c r="M144" s="52"/>
      <c r="N144" s="64"/>
      <c r="O144" s="65"/>
      <c r="P144" s="76" t="s">
        <v>13</v>
      </c>
      <c r="Q144" s="44"/>
      <c r="R144" s="94"/>
    </row>
    <row r="145" spans="5:18" x14ac:dyDescent="0.25">
      <c r="E145" s="36"/>
      <c r="F145" s="36"/>
      <c r="G145" s="72" t="s">
        <v>70</v>
      </c>
      <c r="H145" s="72"/>
      <c r="I145" s="72"/>
      <c r="J145" s="34"/>
      <c r="K145" s="58"/>
      <c r="L145" s="59"/>
      <c r="M145" s="52"/>
      <c r="N145" s="64"/>
      <c r="O145" s="65"/>
      <c r="P145" s="76" t="s">
        <v>13</v>
      </c>
      <c r="Q145" s="44"/>
      <c r="R145" s="94"/>
    </row>
    <row r="146" spans="5:18" hidden="1" x14ac:dyDescent="0.25">
      <c r="E146" s="36" t="s">
        <v>13</v>
      </c>
      <c r="F146" s="36"/>
      <c r="G146" s="37"/>
      <c r="H146" s="37"/>
      <c r="I146" s="37"/>
      <c r="J146" s="57"/>
      <c r="K146" s="58"/>
      <c r="L146" s="59"/>
      <c r="M146" s="52"/>
      <c r="N146" s="64"/>
      <c r="O146" s="65"/>
      <c r="P146" s="76" t="s">
        <v>13</v>
      </c>
      <c r="Q146" s="44"/>
      <c r="R146" s="94" t="e">
        <f t="shared" si="2"/>
        <v>#VALUE!</v>
      </c>
    </row>
    <row r="147" spans="5:18" hidden="1" x14ac:dyDescent="0.25">
      <c r="E147" s="36" t="s">
        <v>13</v>
      </c>
      <c r="F147" s="36"/>
      <c r="G147" s="37"/>
      <c r="H147" s="37"/>
      <c r="I147" s="37"/>
      <c r="J147" s="57"/>
      <c r="K147" s="58"/>
      <c r="L147" s="59"/>
      <c r="M147" s="52"/>
      <c r="N147" s="64"/>
      <c r="O147" s="65"/>
      <c r="P147" s="76" t="s">
        <v>13</v>
      </c>
      <c r="Q147" s="44"/>
      <c r="R147" s="94" t="e">
        <f t="shared" si="2"/>
        <v>#VALUE!</v>
      </c>
    </row>
    <row r="148" spans="5:18" hidden="1" x14ac:dyDescent="0.25">
      <c r="E148" s="36" t="s">
        <v>13</v>
      </c>
      <c r="F148" s="36"/>
      <c r="G148" s="37"/>
      <c r="H148" s="37"/>
      <c r="I148" s="37"/>
      <c r="J148" s="57"/>
      <c r="K148" s="58"/>
      <c r="L148" s="59"/>
      <c r="M148" s="52"/>
      <c r="N148" s="64"/>
      <c r="O148" s="65"/>
      <c r="P148" s="76" t="s">
        <v>13</v>
      </c>
      <c r="Q148" s="44"/>
      <c r="R148" s="94" t="e">
        <f t="shared" si="2"/>
        <v>#VALUE!</v>
      </c>
    </row>
    <row r="149" spans="5:18" x14ac:dyDescent="0.25">
      <c r="E149" s="36">
        <v>26</v>
      </c>
      <c r="F149" s="36" t="s">
        <v>109</v>
      </c>
      <c r="G149" s="37" t="s">
        <v>71</v>
      </c>
      <c r="H149" s="37"/>
      <c r="I149" s="37"/>
      <c r="J149" s="73"/>
      <c r="K149" s="58" t="s">
        <v>22</v>
      </c>
      <c r="L149" s="59"/>
      <c r="M149" s="52">
        <v>140.64899999999977</v>
      </c>
      <c r="N149" s="64"/>
      <c r="O149" s="65"/>
      <c r="P149" s="75">
        <v>141</v>
      </c>
      <c r="Q149" s="44"/>
      <c r="R149" s="94">
        <f t="shared" si="2"/>
        <v>0</v>
      </c>
    </row>
    <row r="150" spans="5:18" hidden="1" x14ac:dyDescent="0.25">
      <c r="E150" s="36" t="s">
        <v>13</v>
      </c>
      <c r="F150" s="36"/>
      <c r="G150" s="37"/>
      <c r="H150" s="37"/>
      <c r="I150" s="37"/>
      <c r="J150" s="73"/>
      <c r="K150" s="58"/>
      <c r="L150" s="59"/>
      <c r="M150" s="52"/>
      <c r="N150" s="64"/>
      <c r="O150" s="65"/>
      <c r="P150" s="75"/>
      <c r="Q150" s="44"/>
      <c r="R150" s="94">
        <f t="shared" si="2"/>
        <v>0</v>
      </c>
    </row>
    <row r="151" spans="5:18" hidden="1" x14ac:dyDescent="0.25">
      <c r="E151" s="36">
        <v>29</v>
      </c>
      <c r="F151" s="36"/>
      <c r="G151" s="37" t="s">
        <v>72</v>
      </c>
      <c r="H151" s="37"/>
      <c r="I151" s="37"/>
      <c r="J151" s="73"/>
      <c r="K151" s="58" t="s">
        <v>22</v>
      </c>
      <c r="L151" s="59"/>
      <c r="M151" s="52">
        <v>53.494125000000579</v>
      </c>
      <c r="N151" s="64"/>
      <c r="O151" s="65"/>
      <c r="P151" s="75">
        <v>54</v>
      </c>
      <c r="Q151" s="44"/>
      <c r="R151" s="94">
        <f t="shared" si="2"/>
        <v>0</v>
      </c>
    </row>
    <row r="152" spans="5:18" x14ac:dyDescent="0.25">
      <c r="E152" s="36" t="s">
        <v>13</v>
      </c>
      <c r="F152" s="36"/>
      <c r="G152" s="37"/>
      <c r="H152" s="37"/>
      <c r="I152" s="37"/>
      <c r="J152" s="57"/>
      <c r="K152" s="58"/>
      <c r="L152" s="59"/>
      <c r="M152" s="52"/>
      <c r="N152" s="64"/>
      <c r="O152" s="65"/>
      <c r="P152" s="75" t="s">
        <v>13</v>
      </c>
      <c r="Q152" s="44"/>
      <c r="R152" s="94"/>
    </row>
    <row r="153" spans="5:18" x14ac:dyDescent="0.25">
      <c r="E153" s="36">
        <v>27</v>
      </c>
      <c r="F153" s="36" t="s">
        <v>110</v>
      </c>
      <c r="G153" s="64" t="s">
        <v>73</v>
      </c>
      <c r="H153" s="53"/>
      <c r="I153" s="40"/>
      <c r="J153" s="41"/>
      <c r="K153" s="32"/>
      <c r="L153" s="29"/>
      <c r="M153" s="54"/>
      <c r="N153" s="6"/>
      <c r="P153" s="75" t="s">
        <v>13</v>
      </c>
      <c r="Q153" s="44"/>
      <c r="R153" s="94"/>
    </row>
    <row r="154" spans="5:18" x14ac:dyDescent="0.25">
      <c r="E154" s="36" t="s">
        <v>13</v>
      </c>
      <c r="F154" s="36"/>
      <c r="G154" s="74" t="s">
        <v>15</v>
      </c>
      <c r="H154" s="53" t="s">
        <v>74</v>
      </c>
      <c r="I154" s="40"/>
      <c r="J154" s="41"/>
      <c r="K154" s="32" t="s">
        <v>17</v>
      </c>
      <c r="L154" s="29"/>
      <c r="M154" s="54">
        <v>2385</v>
      </c>
      <c r="N154" s="6"/>
      <c r="P154" s="75">
        <v>2385</v>
      </c>
      <c r="Q154" s="44"/>
      <c r="R154" s="94">
        <f t="shared" si="2"/>
        <v>0</v>
      </c>
    </row>
    <row r="155" spans="5:18" x14ac:dyDescent="0.25">
      <c r="E155" s="36" t="s">
        <v>13</v>
      </c>
      <c r="F155" s="36"/>
      <c r="G155" s="74"/>
      <c r="H155" s="53"/>
      <c r="I155" s="40"/>
      <c r="J155" s="41"/>
      <c r="K155" s="32"/>
      <c r="L155" s="29"/>
      <c r="M155" s="54"/>
      <c r="N155" s="6"/>
      <c r="P155" s="75" t="s">
        <v>13</v>
      </c>
      <c r="Q155" s="44"/>
      <c r="R155" s="94"/>
    </row>
    <row r="156" spans="5:18" x14ac:dyDescent="0.25">
      <c r="E156" s="36">
        <v>28</v>
      </c>
      <c r="F156" s="36" t="s">
        <v>123</v>
      </c>
      <c r="G156" s="74" t="s">
        <v>75</v>
      </c>
      <c r="H156" s="53"/>
      <c r="I156" s="40"/>
      <c r="J156" s="41"/>
      <c r="K156" s="32" t="s">
        <v>37</v>
      </c>
      <c r="L156" s="29"/>
      <c r="M156" s="54">
        <v>10</v>
      </c>
      <c r="N156" s="6"/>
      <c r="P156" s="75">
        <v>10</v>
      </c>
      <c r="Q156" s="44"/>
      <c r="R156" s="94">
        <f t="shared" si="2"/>
        <v>0</v>
      </c>
    </row>
    <row r="157" spans="5:18" hidden="1" x14ac:dyDescent="0.25">
      <c r="E157" s="36" t="s">
        <v>13</v>
      </c>
      <c r="F157" s="36"/>
      <c r="G157" s="74"/>
      <c r="H157" s="53"/>
      <c r="I157" s="40"/>
      <c r="J157" s="41"/>
      <c r="K157" s="32"/>
      <c r="L157" s="29"/>
      <c r="M157" s="54"/>
      <c r="N157" s="6"/>
      <c r="P157" s="75" t="s">
        <v>13</v>
      </c>
      <c r="Q157" s="44"/>
      <c r="R157" s="94" t="e">
        <f t="shared" si="2"/>
        <v>#VALUE!</v>
      </c>
    </row>
    <row r="158" spans="5:18" hidden="1" x14ac:dyDescent="0.25">
      <c r="E158" s="36">
        <v>29</v>
      </c>
      <c r="F158" s="36"/>
      <c r="G158" s="74" t="s">
        <v>76</v>
      </c>
      <c r="H158" s="53"/>
      <c r="I158" s="40"/>
      <c r="J158" s="41"/>
      <c r="K158" s="32"/>
      <c r="L158" s="29"/>
      <c r="M158" s="54"/>
      <c r="N158" s="6"/>
      <c r="P158" s="75" t="s">
        <v>13</v>
      </c>
      <c r="Q158" s="44"/>
      <c r="R158" s="94" t="e">
        <f t="shared" si="2"/>
        <v>#VALUE!</v>
      </c>
    </row>
    <row r="159" spans="5:18" hidden="1" x14ac:dyDescent="0.25">
      <c r="E159" s="36" t="s">
        <v>13</v>
      </c>
      <c r="F159" s="36"/>
      <c r="G159" s="74" t="s">
        <v>77</v>
      </c>
      <c r="H159" s="53"/>
      <c r="I159" s="40"/>
      <c r="J159" s="41"/>
      <c r="K159" s="32" t="s">
        <v>17</v>
      </c>
      <c r="L159" s="29"/>
      <c r="M159" s="54">
        <v>27</v>
      </c>
      <c r="N159" s="6"/>
      <c r="P159" s="75">
        <v>27</v>
      </c>
      <c r="Q159" s="44"/>
      <c r="R159" s="94">
        <f t="shared" si="2"/>
        <v>0</v>
      </c>
    </row>
    <row r="160" spans="5:18" hidden="1" x14ac:dyDescent="0.25">
      <c r="E160" s="36" t="s">
        <v>13</v>
      </c>
      <c r="F160" s="36"/>
      <c r="G160" s="74"/>
      <c r="H160" s="53"/>
      <c r="I160" s="40"/>
      <c r="J160" s="41"/>
      <c r="K160" s="32"/>
      <c r="L160" s="29"/>
      <c r="M160" s="54"/>
      <c r="N160" s="6"/>
      <c r="P160" s="75"/>
      <c r="Q160" s="44"/>
      <c r="R160" s="94">
        <f t="shared" si="2"/>
        <v>0</v>
      </c>
    </row>
    <row r="161" spans="5:18" hidden="1" x14ac:dyDescent="0.25">
      <c r="E161" s="36">
        <v>33</v>
      </c>
      <c r="F161" s="36"/>
      <c r="G161" s="40" t="s">
        <v>78</v>
      </c>
      <c r="H161" s="53"/>
      <c r="I161" s="40"/>
      <c r="J161" s="41"/>
      <c r="K161" s="32"/>
      <c r="L161" s="29"/>
      <c r="M161" s="54"/>
      <c r="N161" s="6"/>
      <c r="P161" s="75"/>
      <c r="Q161" s="44"/>
      <c r="R161" s="94">
        <f t="shared" si="2"/>
        <v>0</v>
      </c>
    </row>
    <row r="162" spans="5:18" hidden="1" x14ac:dyDescent="0.25">
      <c r="E162" s="36" t="s">
        <v>13</v>
      </c>
      <c r="F162" s="36"/>
      <c r="G162" s="40" t="s">
        <v>79</v>
      </c>
      <c r="H162" s="53"/>
      <c r="I162" s="40"/>
      <c r="J162" s="41"/>
      <c r="K162" s="32" t="s">
        <v>17</v>
      </c>
      <c r="L162" s="29"/>
      <c r="M162" s="54">
        <v>27</v>
      </c>
      <c r="N162" s="6"/>
      <c r="P162" s="75">
        <v>27</v>
      </c>
      <c r="Q162" s="44"/>
      <c r="R162" s="94">
        <f t="shared" si="2"/>
        <v>0</v>
      </c>
    </row>
    <row r="163" spans="5:18" hidden="1" x14ac:dyDescent="0.25">
      <c r="E163" s="36" t="s">
        <v>13</v>
      </c>
      <c r="F163" s="36"/>
      <c r="G163" s="74"/>
      <c r="H163" s="53"/>
      <c r="I163" s="40"/>
      <c r="J163" s="41"/>
      <c r="K163" s="32"/>
      <c r="L163" s="29"/>
      <c r="M163" s="54"/>
      <c r="N163" s="6"/>
      <c r="P163" s="76"/>
      <c r="Q163" s="44"/>
      <c r="R163" s="94">
        <f t="shared" si="2"/>
        <v>0</v>
      </c>
    </row>
    <row r="164" spans="5:18" hidden="1" x14ac:dyDescent="0.25">
      <c r="E164" s="36">
        <v>34</v>
      </c>
      <c r="F164" s="36"/>
      <c r="G164" s="40" t="s">
        <v>42</v>
      </c>
      <c r="H164" s="53"/>
      <c r="I164" s="40"/>
      <c r="J164" s="41"/>
      <c r="K164" s="32"/>
      <c r="L164" s="29"/>
      <c r="M164" s="54"/>
      <c r="N164" s="6"/>
      <c r="P164" s="76"/>
      <c r="Q164" s="44"/>
      <c r="R164" s="94">
        <f t="shared" si="2"/>
        <v>0</v>
      </c>
    </row>
    <row r="165" spans="5:18" hidden="1" x14ac:dyDescent="0.25">
      <c r="E165" s="36" t="s">
        <v>13</v>
      </c>
      <c r="F165" s="36"/>
      <c r="G165" s="40" t="s">
        <v>80</v>
      </c>
      <c r="H165" s="53"/>
      <c r="I165" s="40"/>
      <c r="J165" s="41"/>
      <c r="K165" s="32" t="s">
        <v>17</v>
      </c>
      <c r="L165" s="29"/>
      <c r="M165" s="54">
        <v>27</v>
      </c>
      <c r="N165" s="6"/>
      <c r="P165" s="75">
        <v>27</v>
      </c>
      <c r="Q165" s="44"/>
      <c r="R165" s="94">
        <f t="shared" si="2"/>
        <v>0</v>
      </c>
    </row>
    <row r="166" spans="5:18" hidden="1" x14ac:dyDescent="0.25">
      <c r="E166" s="36" t="s">
        <v>13</v>
      </c>
      <c r="F166" s="36"/>
      <c r="G166" s="40"/>
      <c r="H166" s="53"/>
      <c r="I166" s="40"/>
      <c r="J166" s="41"/>
      <c r="K166" s="32"/>
      <c r="L166" s="29"/>
      <c r="M166" s="54"/>
      <c r="N166" s="6"/>
      <c r="P166" s="75"/>
      <c r="Q166" s="44"/>
      <c r="R166" s="94">
        <f t="shared" si="2"/>
        <v>0</v>
      </c>
    </row>
    <row r="167" spans="5:18" hidden="1" x14ac:dyDescent="0.25">
      <c r="E167" s="36">
        <v>35</v>
      </c>
      <c r="F167" s="36"/>
      <c r="G167" s="37" t="s">
        <v>81</v>
      </c>
      <c r="H167" s="53"/>
      <c r="I167" s="40"/>
      <c r="J167" s="41"/>
      <c r="K167" s="32" t="s">
        <v>17</v>
      </c>
      <c r="L167" s="29"/>
      <c r="M167" s="54">
        <v>27</v>
      </c>
      <c r="N167" s="6"/>
      <c r="P167" s="75">
        <v>27</v>
      </c>
      <c r="Q167" s="44"/>
      <c r="R167" s="94">
        <f t="shared" si="2"/>
        <v>0</v>
      </c>
    </row>
    <row r="168" spans="5:18" hidden="1" x14ac:dyDescent="0.25">
      <c r="E168" s="36" t="s">
        <v>13</v>
      </c>
      <c r="F168" s="36"/>
      <c r="G168" s="37" t="s">
        <v>51</v>
      </c>
      <c r="H168" s="53"/>
      <c r="I168" s="40"/>
      <c r="J168" s="41"/>
      <c r="K168" s="32"/>
      <c r="L168" s="29"/>
      <c r="M168" s="54"/>
      <c r="N168" s="6"/>
      <c r="P168" s="76"/>
      <c r="Q168" s="44"/>
      <c r="R168" s="94">
        <f t="shared" si="2"/>
        <v>0</v>
      </c>
    </row>
    <row r="169" spans="5:18" hidden="1" x14ac:dyDescent="0.25">
      <c r="E169" s="36" t="s">
        <v>13</v>
      </c>
      <c r="F169" s="36"/>
      <c r="G169" s="37"/>
      <c r="H169" s="53"/>
      <c r="I169" s="40"/>
      <c r="J169" s="41"/>
      <c r="K169" s="77"/>
      <c r="L169" s="29"/>
      <c r="M169" s="54"/>
      <c r="N169" s="6"/>
      <c r="P169" s="76"/>
      <c r="Q169" s="44"/>
      <c r="R169" s="94">
        <f t="shared" si="2"/>
        <v>0</v>
      </c>
    </row>
    <row r="170" spans="5:18" hidden="1" x14ac:dyDescent="0.25">
      <c r="E170" s="36">
        <v>36</v>
      </c>
      <c r="F170" s="36"/>
      <c r="G170" s="74" t="s">
        <v>82</v>
      </c>
      <c r="H170" s="53"/>
      <c r="I170" s="40"/>
      <c r="J170" s="41"/>
      <c r="L170" s="45"/>
      <c r="M170" s="31"/>
      <c r="N170" s="6"/>
      <c r="Q170" s="44"/>
      <c r="R170" s="94">
        <f t="shared" si="2"/>
        <v>0</v>
      </c>
    </row>
    <row r="171" spans="5:18" hidden="1" x14ac:dyDescent="0.25">
      <c r="E171" s="36" t="s">
        <v>13</v>
      </c>
      <c r="F171" s="36"/>
      <c r="G171" s="74" t="s">
        <v>67</v>
      </c>
      <c r="H171" s="53" t="s">
        <v>83</v>
      </c>
      <c r="I171" s="40"/>
      <c r="J171" s="41"/>
      <c r="K171" s="32" t="s">
        <v>37</v>
      </c>
      <c r="L171" s="29"/>
      <c r="M171" s="54">
        <v>0</v>
      </c>
      <c r="N171" s="6"/>
      <c r="P171" s="75">
        <v>0</v>
      </c>
      <c r="Q171" s="44"/>
      <c r="R171" s="94">
        <f t="shared" si="2"/>
        <v>0</v>
      </c>
    </row>
    <row r="172" spans="5:18" hidden="1" x14ac:dyDescent="0.25">
      <c r="E172" s="36" t="s">
        <v>13</v>
      </c>
      <c r="F172" s="36"/>
      <c r="G172" s="74"/>
      <c r="H172" s="53"/>
      <c r="I172" s="40"/>
      <c r="J172" s="41"/>
      <c r="K172" s="32"/>
      <c r="L172" s="29"/>
      <c r="M172" s="54"/>
      <c r="N172" s="6"/>
      <c r="P172" s="76"/>
      <c r="Q172" s="44"/>
      <c r="R172" s="94">
        <f t="shared" si="2"/>
        <v>0</v>
      </c>
    </row>
    <row r="173" spans="5:18" hidden="1" x14ac:dyDescent="0.25">
      <c r="E173" s="36">
        <v>37</v>
      </c>
      <c r="F173" s="36"/>
      <c r="G173" s="74" t="s">
        <v>84</v>
      </c>
      <c r="H173" s="53"/>
      <c r="I173" s="40"/>
      <c r="J173" s="41"/>
      <c r="L173" s="45"/>
      <c r="M173" s="31"/>
      <c r="N173" s="6"/>
      <c r="Q173" s="44"/>
      <c r="R173" s="94">
        <f t="shared" si="2"/>
        <v>0</v>
      </c>
    </row>
    <row r="174" spans="5:18" hidden="1" x14ac:dyDescent="0.25">
      <c r="E174" s="36"/>
      <c r="F174" s="36"/>
      <c r="G174" s="74" t="s">
        <v>67</v>
      </c>
      <c r="H174" s="53" t="s">
        <v>85</v>
      </c>
      <c r="I174" s="40"/>
      <c r="J174" s="41"/>
      <c r="K174" s="32" t="s">
        <v>17</v>
      </c>
      <c r="L174" s="29"/>
      <c r="M174" s="54">
        <v>72</v>
      </c>
      <c r="N174" s="6"/>
      <c r="P174" s="75">
        <v>72</v>
      </c>
      <c r="Q174" s="44"/>
      <c r="R174" s="94">
        <f t="shared" si="2"/>
        <v>0</v>
      </c>
    </row>
    <row r="175" spans="5:18" hidden="1" x14ac:dyDescent="0.25">
      <c r="E175" s="36" t="s">
        <v>13</v>
      </c>
      <c r="F175" s="36"/>
      <c r="G175" s="74"/>
      <c r="H175" s="53"/>
      <c r="I175" s="40"/>
      <c r="J175" s="41"/>
      <c r="K175" s="32"/>
      <c r="L175" s="29"/>
      <c r="M175" s="54"/>
      <c r="N175" s="6"/>
      <c r="P175" s="75"/>
      <c r="Q175" s="44"/>
      <c r="R175" s="94">
        <f t="shared" si="2"/>
        <v>0</v>
      </c>
    </row>
    <row r="176" spans="5:18" hidden="1" x14ac:dyDescent="0.25">
      <c r="E176" s="36">
        <v>38</v>
      </c>
      <c r="F176" s="36"/>
      <c r="G176" s="74" t="s">
        <v>86</v>
      </c>
      <c r="H176" s="53"/>
      <c r="I176" s="40"/>
      <c r="J176" s="41"/>
      <c r="K176" s="32"/>
      <c r="L176" s="29"/>
      <c r="M176" s="54"/>
      <c r="N176" s="6"/>
      <c r="P176" s="75"/>
      <c r="Q176" s="44"/>
      <c r="R176" s="94">
        <f t="shared" si="2"/>
        <v>0</v>
      </c>
    </row>
    <row r="177" spans="5:18" hidden="1" x14ac:dyDescent="0.25">
      <c r="E177" s="36" t="s">
        <v>13</v>
      </c>
      <c r="F177" s="36"/>
      <c r="G177" s="74" t="s">
        <v>87</v>
      </c>
      <c r="H177" s="53"/>
      <c r="I177" s="40"/>
      <c r="J177" s="41"/>
      <c r="K177" s="32"/>
      <c r="L177" s="29"/>
      <c r="M177" s="54"/>
      <c r="N177" s="6"/>
      <c r="P177" s="75"/>
      <c r="Q177" s="44"/>
      <c r="R177" s="94">
        <f t="shared" si="2"/>
        <v>0</v>
      </c>
    </row>
    <row r="178" spans="5:18" hidden="1" x14ac:dyDescent="0.25">
      <c r="E178" s="36" t="s">
        <v>13</v>
      </c>
      <c r="F178" s="36"/>
      <c r="G178" s="74" t="s">
        <v>88</v>
      </c>
      <c r="H178" s="53"/>
      <c r="I178" s="40" t="s">
        <v>89</v>
      </c>
      <c r="J178" s="41"/>
      <c r="K178" s="32"/>
      <c r="L178" s="29"/>
      <c r="M178" s="54"/>
      <c r="N178" s="6"/>
      <c r="P178" s="75"/>
      <c r="Q178" s="44"/>
      <c r="R178" s="94">
        <f t="shared" si="2"/>
        <v>0</v>
      </c>
    </row>
    <row r="179" spans="5:18" hidden="1" x14ac:dyDescent="0.25">
      <c r="E179" s="36" t="s">
        <v>13</v>
      </c>
      <c r="F179" s="36"/>
      <c r="G179" s="74" t="s">
        <v>90</v>
      </c>
      <c r="H179" s="53"/>
      <c r="I179" s="40"/>
      <c r="J179" s="41"/>
      <c r="K179" s="32" t="s">
        <v>22</v>
      </c>
      <c r="L179" s="29"/>
      <c r="M179" s="54">
        <v>74.599999999999994</v>
      </c>
      <c r="N179" s="6"/>
      <c r="P179" s="75">
        <v>75</v>
      </c>
      <c r="Q179" s="44"/>
      <c r="R179" s="94">
        <f t="shared" si="2"/>
        <v>0</v>
      </c>
    </row>
    <row r="180" spans="5:18" hidden="1" x14ac:dyDescent="0.25">
      <c r="E180" s="36" t="s">
        <v>13</v>
      </c>
      <c r="F180" s="36"/>
      <c r="G180" s="74"/>
      <c r="H180" s="53"/>
      <c r="I180" s="40"/>
      <c r="J180" s="41"/>
      <c r="K180" s="32"/>
      <c r="L180" s="29"/>
      <c r="M180" s="54"/>
      <c r="N180" s="6"/>
      <c r="P180" s="76"/>
      <c r="Q180" s="44"/>
      <c r="R180" s="94">
        <f t="shared" si="2"/>
        <v>0</v>
      </c>
    </row>
    <row r="181" spans="5:18" hidden="1" x14ac:dyDescent="0.25">
      <c r="E181" s="36">
        <v>39</v>
      </c>
      <c r="F181" s="36"/>
      <c r="G181" s="40" t="s">
        <v>91</v>
      </c>
      <c r="H181" s="53"/>
      <c r="I181" s="40"/>
      <c r="J181" s="41"/>
      <c r="K181" s="32"/>
      <c r="L181" s="29"/>
      <c r="M181" s="54"/>
      <c r="N181" s="6"/>
      <c r="P181" s="76"/>
      <c r="Q181" s="44"/>
      <c r="R181" s="94">
        <f t="shared" si="2"/>
        <v>0</v>
      </c>
    </row>
    <row r="182" spans="5:18" hidden="1" x14ac:dyDescent="0.25">
      <c r="E182" s="36"/>
      <c r="F182" s="36"/>
      <c r="G182" s="40" t="s">
        <v>92</v>
      </c>
      <c r="H182" s="53"/>
      <c r="I182" s="40"/>
      <c r="J182" s="41"/>
      <c r="K182" s="32" t="s">
        <v>17</v>
      </c>
      <c r="L182" s="29"/>
      <c r="M182" s="54">
        <v>373</v>
      </c>
      <c r="N182" s="6"/>
      <c r="P182" s="75">
        <v>373</v>
      </c>
      <c r="Q182" s="44"/>
      <c r="R182" s="94">
        <f t="shared" si="2"/>
        <v>0</v>
      </c>
    </row>
    <row r="183" spans="5:18" x14ac:dyDescent="0.25">
      <c r="E183" s="36" t="s">
        <v>13</v>
      </c>
      <c r="F183" s="36"/>
      <c r="G183" s="40"/>
      <c r="H183" s="40"/>
      <c r="I183" s="40"/>
      <c r="J183" s="40"/>
      <c r="K183" s="32"/>
      <c r="L183" s="29"/>
      <c r="M183" s="54"/>
      <c r="N183" s="6"/>
      <c r="P183" s="76"/>
      <c r="Q183" s="44"/>
      <c r="R183" s="94"/>
    </row>
    <row r="184" spans="5:18" x14ac:dyDescent="0.25">
      <c r="E184" s="36">
        <v>29</v>
      </c>
      <c r="F184" s="36" t="s">
        <v>121</v>
      </c>
      <c r="G184" s="40" t="s">
        <v>93</v>
      </c>
      <c r="H184" s="40"/>
      <c r="I184" s="40"/>
      <c r="J184" s="40"/>
      <c r="K184" s="32"/>
      <c r="L184" s="29"/>
      <c r="M184" s="54"/>
      <c r="N184" s="6"/>
      <c r="P184" s="76"/>
      <c r="Q184" s="44"/>
      <c r="R184" s="94"/>
    </row>
    <row r="185" spans="5:18" x14ac:dyDescent="0.25">
      <c r="E185" s="36" t="s">
        <v>13</v>
      </c>
      <c r="F185" s="36"/>
      <c r="G185" s="40" t="s">
        <v>94</v>
      </c>
      <c r="H185" s="40"/>
      <c r="I185" s="40"/>
      <c r="J185" s="40"/>
      <c r="K185" s="32" t="s">
        <v>39</v>
      </c>
      <c r="L185" s="29"/>
      <c r="M185" s="54">
        <v>2</v>
      </c>
      <c r="N185" s="6"/>
      <c r="P185" s="89">
        <v>2</v>
      </c>
      <c r="Q185" s="44"/>
      <c r="R185" s="94">
        <f t="shared" si="2"/>
        <v>0</v>
      </c>
    </row>
    <row r="186" spans="5:18" x14ac:dyDescent="0.25">
      <c r="E186" s="36" t="s">
        <v>13</v>
      </c>
      <c r="F186" s="36"/>
      <c r="G186" s="40" t="s">
        <v>95</v>
      </c>
      <c r="H186" s="40"/>
      <c r="I186" s="40"/>
      <c r="J186" s="40"/>
      <c r="K186" s="32" t="s">
        <v>39</v>
      </c>
      <c r="L186" s="29"/>
      <c r="M186" s="54">
        <v>2</v>
      </c>
      <c r="N186" s="6"/>
      <c r="P186" s="89">
        <v>2</v>
      </c>
      <c r="Q186" s="44"/>
      <c r="R186" s="94">
        <f t="shared" si="2"/>
        <v>0</v>
      </c>
    </row>
    <row r="187" spans="5:18" x14ac:dyDescent="0.25">
      <c r="E187" s="36" t="s">
        <v>13</v>
      </c>
      <c r="F187" s="36"/>
      <c r="G187" s="40" t="s">
        <v>96</v>
      </c>
      <c r="H187" s="40"/>
      <c r="I187" s="40"/>
      <c r="J187" s="40"/>
      <c r="K187" s="32" t="s">
        <v>39</v>
      </c>
      <c r="L187" s="29"/>
      <c r="M187" s="54">
        <v>2</v>
      </c>
      <c r="N187" s="6"/>
      <c r="P187" s="89">
        <v>2</v>
      </c>
      <c r="Q187" s="44"/>
      <c r="R187" s="94">
        <f t="shared" si="2"/>
        <v>0</v>
      </c>
    </row>
    <row r="188" spans="5:18" x14ac:dyDescent="0.25">
      <c r="E188" s="36" t="s">
        <v>13</v>
      </c>
      <c r="F188" s="36"/>
      <c r="G188" s="40" t="s">
        <v>97</v>
      </c>
      <c r="H188" s="40"/>
      <c r="I188" s="40"/>
      <c r="J188" s="40"/>
      <c r="K188" s="32" t="s">
        <v>39</v>
      </c>
      <c r="L188" s="29"/>
      <c r="M188" s="54">
        <v>2</v>
      </c>
      <c r="N188" s="6"/>
      <c r="P188" s="89">
        <v>2</v>
      </c>
      <c r="Q188" s="44"/>
      <c r="R188" s="94">
        <f t="shared" si="2"/>
        <v>0</v>
      </c>
    </row>
    <row r="189" spans="5:18" x14ac:dyDescent="0.25">
      <c r="E189" s="36" t="s">
        <v>13</v>
      </c>
      <c r="F189" s="36"/>
      <c r="G189" s="40"/>
      <c r="H189" s="40"/>
      <c r="I189" s="40"/>
      <c r="J189" s="40"/>
      <c r="K189" s="32"/>
      <c r="L189" s="29"/>
      <c r="M189" s="54"/>
      <c r="N189" s="6"/>
      <c r="P189" s="89"/>
      <c r="Q189" s="44"/>
      <c r="R189" s="94"/>
    </row>
    <row r="190" spans="5:18" x14ac:dyDescent="0.25">
      <c r="E190" s="36">
        <v>30</v>
      </c>
      <c r="F190" s="36" t="s">
        <v>122</v>
      </c>
      <c r="G190" s="40" t="s">
        <v>98</v>
      </c>
      <c r="H190" s="40"/>
      <c r="I190" s="40"/>
      <c r="J190" s="40"/>
      <c r="K190" s="32" t="s">
        <v>39</v>
      </c>
      <c r="L190" s="29"/>
      <c r="M190" s="54">
        <v>2</v>
      </c>
      <c r="N190" s="6"/>
      <c r="P190" s="90">
        <v>2</v>
      </c>
      <c r="Q190" s="91"/>
      <c r="R190" s="95">
        <f>(P190*Q190)</f>
        <v>0</v>
      </c>
    </row>
    <row r="191" spans="5:18" x14ac:dyDescent="0.25">
      <c r="E191" s="78" t="s">
        <v>13</v>
      </c>
      <c r="F191" s="79"/>
      <c r="G191" s="80"/>
      <c r="H191" s="81"/>
      <c r="I191" s="80"/>
      <c r="J191" s="80"/>
      <c r="K191" s="82"/>
      <c r="L191" s="82"/>
      <c r="M191" s="83"/>
      <c r="N191" s="6"/>
      <c r="P191" s="84"/>
      <c r="Q191" t="s">
        <v>103</v>
      </c>
      <c r="R191" s="96">
        <f>SUM(R11,R14,R16,R25,R27,R29,R32,R35,R37,R40,R43,R50,R52,R54,R78,R82,R84,R88,R91,R96,R106,R108,R121,R125,R128,R149,R154,R156,R185,R186,R187,R188,R190)</f>
        <v>0</v>
      </c>
    </row>
    <row r="192" spans="5:18" x14ac:dyDescent="0.25">
      <c r="E192" s="85"/>
      <c r="F192" s="43"/>
      <c r="G192" s="43"/>
      <c r="P192" s="86"/>
      <c r="Q192" t="s">
        <v>104</v>
      </c>
      <c r="R192" s="96">
        <f>(R191*0.23)</f>
        <v>0</v>
      </c>
    </row>
    <row r="193" spans="5:18" x14ac:dyDescent="0.25">
      <c r="E193" t="str">
        <f t="shared" ref="E193:E202" si="3">IF(OR(G193=0,G192&gt;0),"",D193)</f>
        <v/>
      </c>
      <c r="P193" s="86"/>
      <c r="Q193" t="s">
        <v>105</v>
      </c>
      <c r="R193" s="96">
        <f>SUM(R191,R192)</f>
        <v>0</v>
      </c>
    </row>
    <row r="194" spans="5:18" x14ac:dyDescent="0.25">
      <c r="E194" t="str">
        <f t="shared" si="3"/>
        <v/>
      </c>
      <c r="P194" s="86"/>
      <c r="R194" s="49"/>
    </row>
    <row r="195" spans="5:18" x14ac:dyDescent="0.25">
      <c r="E195" t="str">
        <f t="shared" si="3"/>
        <v/>
      </c>
      <c r="P195" s="86"/>
      <c r="R195" s="49"/>
    </row>
    <row r="196" spans="5:18" x14ac:dyDescent="0.25">
      <c r="E196" t="str">
        <f t="shared" si="3"/>
        <v/>
      </c>
      <c r="P196" s="86"/>
      <c r="R196" s="49"/>
    </row>
    <row r="197" spans="5:18" x14ac:dyDescent="0.25">
      <c r="E197" t="str">
        <f t="shared" si="3"/>
        <v/>
      </c>
      <c r="P197" s="86"/>
      <c r="R197" s="49"/>
    </row>
    <row r="198" spans="5:18" x14ac:dyDescent="0.25">
      <c r="E198" t="str">
        <f t="shared" si="3"/>
        <v/>
      </c>
      <c r="P198" s="86"/>
      <c r="R198" s="49"/>
    </row>
    <row r="199" spans="5:18" x14ac:dyDescent="0.25">
      <c r="E199" t="str">
        <f t="shared" si="3"/>
        <v/>
      </c>
      <c r="P199" s="86"/>
      <c r="R199" s="49"/>
    </row>
    <row r="200" spans="5:18" x14ac:dyDescent="0.25">
      <c r="E200" t="str">
        <f t="shared" si="3"/>
        <v/>
      </c>
      <c r="P200" s="86"/>
      <c r="R200" s="49"/>
    </row>
    <row r="201" spans="5:18" x14ac:dyDescent="0.25">
      <c r="E201" t="str">
        <f t="shared" si="3"/>
        <v/>
      </c>
      <c r="P201" s="86"/>
      <c r="R201" s="49"/>
    </row>
    <row r="202" spans="5:18" x14ac:dyDescent="0.25">
      <c r="E202" t="str">
        <f t="shared" si="3"/>
        <v/>
      </c>
      <c r="P202" s="86"/>
    </row>
    <row r="203" spans="5:18" x14ac:dyDescent="0.25">
      <c r="P203" s="86"/>
    </row>
    <row r="204" spans="5:18" x14ac:dyDescent="0.25">
      <c r="P204" s="86"/>
    </row>
    <row r="205" spans="5:18" x14ac:dyDescent="0.25">
      <c r="P205" s="86"/>
    </row>
    <row r="206" spans="5:18" x14ac:dyDescent="0.25">
      <c r="P206" s="86"/>
    </row>
    <row r="207" spans="5:18" x14ac:dyDescent="0.25">
      <c r="P207" s="86"/>
    </row>
    <row r="208" spans="5:18" x14ac:dyDescent="0.25">
      <c r="P208" s="86"/>
    </row>
    <row r="209" spans="16:16" x14ac:dyDescent="0.25">
      <c r="P209" s="86"/>
    </row>
    <row r="210" spans="16:16" x14ac:dyDescent="0.25">
      <c r="P210" s="86"/>
    </row>
    <row r="211" spans="16:16" x14ac:dyDescent="0.25">
      <c r="P211" s="86"/>
    </row>
    <row r="212" spans="16:16" x14ac:dyDescent="0.25">
      <c r="P212" s="86"/>
    </row>
    <row r="213" spans="16:16" x14ac:dyDescent="0.25">
      <c r="P213" s="86"/>
    </row>
    <row r="214" spans="16:16" x14ac:dyDescent="0.25">
      <c r="P214" s="86"/>
    </row>
    <row r="215" spans="16:16" x14ac:dyDescent="0.25">
      <c r="P215" s="86"/>
    </row>
    <row r="216" spans="16:16" x14ac:dyDescent="0.25">
      <c r="P216" s="86"/>
    </row>
    <row r="217" spans="16:16" x14ac:dyDescent="0.25">
      <c r="P217" s="86"/>
    </row>
    <row r="218" spans="16:16" x14ac:dyDescent="0.25">
      <c r="P218" s="86"/>
    </row>
    <row r="219" spans="16:16" x14ac:dyDescent="0.25">
      <c r="P219" s="86"/>
    </row>
    <row r="220" spans="16:16" x14ac:dyDescent="0.25">
      <c r="P220" s="86"/>
    </row>
    <row r="221" spans="16:16" x14ac:dyDescent="0.25">
      <c r="P221" s="86"/>
    </row>
    <row r="222" spans="16:16" x14ac:dyDescent="0.25">
      <c r="P222" s="86"/>
    </row>
    <row r="223" spans="16:16" x14ac:dyDescent="0.25">
      <c r="P223" s="86"/>
    </row>
    <row r="224" spans="16:16" x14ac:dyDescent="0.25">
      <c r="P224" s="86"/>
    </row>
    <row r="225" spans="16:16" x14ac:dyDescent="0.25">
      <c r="P225" s="86"/>
    </row>
    <row r="226" spans="16:16" x14ac:dyDescent="0.25">
      <c r="P226" s="86"/>
    </row>
    <row r="227" spans="16:16" x14ac:dyDescent="0.25">
      <c r="P227" s="86"/>
    </row>
    <row r="228" spans="16:16" x14ac:dyDescent="0.25">
      <c r="P228" s="86"/>
    </row>
    <row r="229" spans="16:16" x14ac:dyDescent="0.25">
      <c r="P229" s="86"/>
    </row>
    <row r="230" spans="16:16" x14ac:dyDescent="0.25">
      <c r="P230" s="86"/>
    </row>
    <row r="231" spans="16:16" x14ac:dyDescent="0.25">
      <c r="P231" s="86"/>
    </row>
    <row r="232" spans="16:16" x14ac:dyDescent="0.25">
      <c r="P232" s="86"/>
    </row>
    <row r="233" spans="16:16" x14ac:dyDescent="0.25">
      <c r="P233" s="86"/>
    </row>
    <row r="234" spans="16:16" x14ac:dyDescent="0.25">
      <c r="P234" s="86"/>
    </row>
    <row r="235" spans="16:16" x14ac:dyDescent="0.25">
      <c r="P235" s="86"/>
    </row>
    <row r="236" spans="16:16" x14ac:dyDescent="0.25">
      <c r="P236" s="86"/>
    </row>
    <row r="237" spans="16:16" x14ac:dyDescent="0.25">
      <c r="P237" s="86"/>
    </row>
    <row r="238" spans="16:16" x14ac:dyDescent="0.25">
      <c r="P238" s="86"/>
    </row>
    <row r="239" spans="16:16" x14ac:dyDescent="0.25">
      <c r="P239" s="86"/>
    </row>
    <row r="240" spans="16:16" x14ac:dyDescent="0.25">
      <c r="P240" s="86"/>
    </row>
    <row r="241" spans="16:16" x14ac:dyDescent="0.25">
      <c r="P241" s="86"/>
    </row>
    <row r="242" spans="16:16" x14ac:dyDescent="0.25">
      <c r="P242" s="86"/>
    </row>
    <row r="243" spans="16:16" x14ac:dyDescent="0.25">
      <c r="P243" s="86"/>
    </row>
    <row r="244" spans="16:16" x14ac:dyDescent="0.25">
      <c r="P244" s="86"/>
    </row>
    <row r="245" spans="16:16" x14ac:dyDescent="0.25">
      <c r="P245" s="86"/>
    </row>
    <row r="246" spans="16:16" x14ac:dyDescent="0.25">
      <c r="P246" s="86"/>
    </row>
    <row r="247" spans="16:16" x14ac:dyDescent="0.25">
      <c r="P247" s="86"/>
    </row>
    <row r="248" spans="16:16" x14ac:dyDescent="0.25">
      <c r="P248" s="86"/>
    </row>
    <row r="249" spans="16:16" x14ac:dyDescent="0.25">
      <c r="P249" s="86"/>
    </row>
    <row r="250" spans="16:16" x14ac:dyDescent="0.25">
      <c r="P250" s="86"/>
    </row>
    <row r="251" spans="16:16" x14ac:dyDescent="0.25">
      <c r="P251" s="86"/>
    </row>
    <row r="252" spans="16:16" x14ac:dyDescent="0.25">
      <c r="P252" s="86"/>
    </row>
    <row r="253" spans="16:16" x14ac:dyDescent="0.25">
      <c r="P253" s="86"/>
    </row>
    <row r="254" spans="16:16" x14ac:dyDescent="0.25">
      <c r="P254" s="86"/>
    </row>
    <row r="278" spans="6:6" x14ac:dyDescent="0.25">
      <c r="F278" t="str">
        <f t="shared" ref="F278:F285" si="4">IF(OR(G278=0,G277&gt;0),"",E278)</f>
        <v/>
      </c>
    </row>
    <row r="279" spans="6:6" x14ac:dyDescent="0.25">
      <c r="F279" t="str">
        <f t="shared" si="4"/>
        <v/>
      </c>
    </row>
    <row r="280" spans="6:6" x14ac:dyDescent="0.25">
      <c r="F280" t="str">
        <f t="shared" si="4"/>
        <v/>
      </c>
    </row>
    <row r="281" spans="6:6" x14ac:dyDescent="0.25">
      <c r="F281" t="str">
        <f t="shared" si="4"/>
        <v/>
      </c>
    </row>
    <row r="282" spans="6:6" x14ac:dyDescent="0.25">
      <c r="F282" t="str">
        <f t="shared" si="4"/>
        <v/>
      </c>
    </row>
    <row r="283" spans="6:6" x14ac:dyDescent="0.25">
      <c r="F283" t="str">
        <f t="shared" si="4"/>
        <v/>
      </c>
    </row>
    <row r="284" spans="6:6" x14ac:dyDescent="0.25">
      <c r="F284" t="str">
        <f t="shared" si="4"/>
        <v/>
      </c>
    </row>
    <row r="285" spans="6:6" x14ac:dyDescent="0.25">
      <c r="F285" t="str">
        <f t="shared" si="4"/>
        <v/>
      </c>
    </row>
  </sheetData>
  <mergeCells count="13">
    <mergeCell ref="P7:P8"/>
    <mergeCell ref="G8:J8"/>
    <mergeCell ref="G10:J10"/>
    <mergeCell ref="G145:J145"/>
    <mergeCell ref="Q7:Q8"/>
    <mergeCell ref="R7:R8"/>
    <mergeCell ref="E1:J1"/>
    <mergeCell ref="E4:N4"/>
    <mergeCell ref="E7:E8"/>
    <mergeCell ref="F7:F8"/>
    <mergeCell ref="G7:J7"/>
    <mergeCell ref="K7:K8"/>
    <mergeCell ref="M7:M8"/>
  </mergeCells>
  <pageMargins left="0.7" right="0.7" top="0.75" bottom="0.75" header="0.3" footer="0.3"/>
  <pageSetup paperSize="9" scale="61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Dyrektor</dc:creator>
  <cp:lastModifiedBy>Dyrektor</cp:lastModifiedBy>
  <cp:lastPrinted>2022-03-16T07:53:33Z</cp:lastPrinted>
  <dcterms:created xsi:type="dcterms:W3CDTF">2022-03-16T07:23:56Z</dcterms:created>
  <dcterms:modified xsi:type="dcterms:W3CDTF">2022-03-16T07:54:11Z</dcterms:modified>
</cp:coreProperties>
</file>