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AKTUALNI PRACOWNICY\AGNIESZKACH\2023\ZP-23-139UN ODCZYNNIKI 7\"/>
    </mc:Choice>
  </mc:AlternateContent>
  <bookViews>
    <workbookView xWindow="0" yWindow="0" windowWidth="28800" windowHeight="12300"/>
  </bookViews>
  <sheets>
    <sheet name="Pakiet 1" sheetId="9" r:id="rId1"/>
    <sheet name="pakiet 1b" sheetId="12" r:id="rId2"/>
    <sheet name="Pakiet 2" sheetId="10" r:id="rId3"/>
    <sheet name="Pakiet 2b" sheetId="13" r:id="rId4"/>
    <sheet name="Pakiet 3" sheetId="11" r:id="rId5"/>
    <sheet name="Pakiet 3b" sheetId="14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7" i="9" l="1"/>
  <c r="K27" i="9" s="1"/>
  <c r="I28" i="9"/>
  <c r="K28" i="9"/>
  <c r="I29" i="9"/>
  <c r="K29" i="9" s="1"/>
  <c r="I30" i="9"/>
  <c r="K30" i="9"/>
  <c r="I31" i="9"/>
  <c r="K31" i="9" s="1"/>
  <c r="I32" i="9"/>
  <c r="K32" i="9"/>
  <c r="I33" i="9"/>
  <c r="K33" i="9" s="1"/>
  <c r="I34" i="9"/>
  <c r="K34" i="9"/>
  <c r="I35" i="9"/>
  <c r="K35" i="9" s="1"/>
  <c r="I36" i="9"/>
  <c r="K36" i="9"/>
  <c r="I37" i="9"/>
  <c r="K37" i="9" s="1"/>
  <c r="I38" i="9"/>
  <c r="K38" i="9"/>
  <c r="I39" i="9"/>
  <c r="K39" i="9" s="1"/>
  <c r="I40" i="9"/>
  <c r="K40" i="9"/>
  <c r="C35" i="11" l="1"/>
  <c r="F29" i="11"/>
  <c r="G29" i="11" s="1"/>
  <c r="G30" i="11" s="1"/>
  <c r="C36" i="11" s="1"/>
  <c r="C25" i="10"/>
  <c r="F19" i="10"/>
  <c r="G19" i="10" s="1"/>
  <c r="G20" i="10" s="1"/>
  <c r="C26" i="10" s="1"/>
  <c r="C27" i="10" s="1"/>
  <c r="F55" i="9"/>
  <c r="G55" i="9" s="1"/>
  <c r="G56" i="9" s="1"/>
  <c r="I15" i="11"/>
  <c r="K15" i="11" s="1"/>
  <c r="I14" i="11"/>
  <c r="K14" i="11" s="1"/>
  <c r="I13" i="11"/>
  <c r="K13" i="11" s="1"/>
  <c r="I12" i="11"/>
  <c r="K12" i="11" s="1"/>
  <c r="I11" i="11"/>
  <c r="K11" i="11" s="1"/>
  <c r="I10" i="11"/>
  <c r="K10" i="11" s="1"/>
  <c r="I9" i="11"/>
  <c r="K9" i="11" s="1"/>
  <c r="I8" i="11"/>
  <c r="K8" i="11" s="1"/>
  <c r="I7" i="11"/>
  <c r="K7" i="11" s="1"/>
  <c r="I6" i="11"/>
  <c r="K6" i="11" s="1"/>
  <c r="I5" i="11"/>
  <c r="K5" i="11" s="1"/>
  <c r="I5" i="10"/>
  <c r="K5" i="10"/>
  <c r="I6" i="10"/>
  <c r="K6" i="10" s="1"/>
  <c r="I7" i="10"/>
  <c r="K7" i="10"/>
  <c r="I8" i="10"/>
  <c r="K8" i="10" s="1"/>
  <c r="I5" i="9"/>
  <c r="K5" i="9" s="1"/>
  <c r="I6" i="9"/>
  <c r="K6" i="9" s="1"/>
  <c r="I7" i="9"/>
  <c r="K7" i="9" s="1"/>
  <c r="I8" i="9"/>
  <c r="K8" i="9" s="1"/>
  <c r="I10" i="9"/>
  <c r="K10" i="9" s="1"/>
  <c r="I11" i="9"/>
  <c r="K11" i="9" s="1"/>
  <c r="I12" i="9"/>
  <c r="K12" i="9" s="1"/>
  <c r="I13" i="9"/>
  <c r="K13" i="9" s="1"/>
  <c r="I14" i="9"/>
  <c r="K14" i="9" s="1"/>
  <c r="I15" i="9"/>
  <c r="K15" i="9" s="1"/>
  <c r="I16" i="9"/>
  <c r="K16" i="9" s="1"/>
  <c r="I17" i="9"/>
  <c r="K17" i="9" s="1"/>
  <c r="I18" i="9"/>
  <c r="K18" i="9" s="1"/>
  <c r="I19" i="9"/>
  <c r="K19" i="9" s="1"/>
  <c r="I20" i="9"/>
  <c r="K20" i="9" s="1"/>
  <c r="I21" i="9"/>
  <c r="K21" i="9" s="1"/>
  <c r="I22" i="9"/>
  <c r="K22" i="9" s="1"/>
  <c r="I23" i="9"/>
  <c r="K23" i="9" s="1"/>
  <c r="I24" i="9"/>
  <c r="K24" i="9" s="1"/>
  <c r="I26" i="9"/>
  <c r="K26" i="9" s="1"/>
  <c r="K44" i="9" l="1"/>
  <c r="C61" i="9" s="1"/>
  <c r="C37" i="11"/>
  <c r="C62" i="9"/>
  <c r="K19" i="11"/>
  <c r="I19" i="11"/>
  <c r="I4" i="10"/>
  <c r="K4" i="10" s="1"/>
  <c r="C63" i="9" l="1"/>
  <c r="K9" i="10"/>
  <c r="I9" i="10"/>
  <c r="I44" i="9"/>
</calcChain>
</file>

<file path=xl/sharedStrings.xml><?xml version="1.0" encoding="utf-8"?>
<sst xmlns="http://schemas.openxmlformats.org/spreadsheetml/2006/main" count="361" uniqueCount="216">
  <si>
    <t>wartość brutto</t>
  </si>
  <si>
    <t>vat %</t>
  </si>
  <si>
    <t>9 [7*8]</t>
  </si>
  <si>
    <t>suma</t>
  </si>
  <si>
    <t>lp.</t>
  </si>
  <si>
    <t xml:space="preserve">wartość netto </t>
  </si>
  <si>
    <t>asortyment</t>
  </si>
  <si>
    <t>wymagana wielkość opakowania</t>
  </si>
  <si>
    <t>nazwa asortymentu/ producent</t>
  </si>
  <si>
    <t>oferowana ilość opakowań</t>
  </si>
  <si>
    <t>zamawiana ilość opakowań</t>
  </si>
  <si>
    <t>cena jednostkowa netto za op.</t>
  </si>
  <si>
    <t>11[9*10+9]</t>
  </si>
  <si>
    <r>
      <rPr>
        <sz val="9"/>
        <color rgb="FFC00000"/>
        <rFont val="Ubuntu Light"/>
        <family val="2"/>
        <charset val="238"/>
      </rPr>
      <t>*</t>
    </r>
    <r>
      <rPr>
        <sz val="9"/>
        <color theme="1"/>
        <rFont val="Ubuntu Light"/>
        <family val="2"/>
        <charset val="238"/>
      </rPr>
      <t xml:space="preserve"> termin ważności w % i miesiącach</t>
    </r>
  </si>
  <si>
    <r>
      <t xml:space="preserve">*OFEROWANY TERMIN WAŻNOŚCI WYNOSI MINIMUM 70% TERMINU WAŻNOŚCI PODANEGO PRZEZ PRODUCENTA. Jeżeli wykonawca wydłuży termin ważności uzyska dodatkowe punkty  za kryterium termin ważności. Należy wskazać liczbę miesięcy, którym odpowiada podany termin w %, </t>
    </r>
    <r>
      <rPr>
        <i/>
        <sz val="9"/>
        <color rgb="FFC00000"/>
        <rFont val="Ubuntu"/>
        <family val="2"/>
        <charset val="238"/>
      </rPr>
      <t>np (75% - 9 mies)</t>
    </r>
  </si>
  <si>
    <t>….MIESIĘCY = …..%</t>
  </si>
  <si>
    <t>nr katalogowy</t>
  </si>
  <si>
    <t xml:space="preserve"> producent</t>
  </si>
  <si>
    <t>oferowana wielkość opakowania</t>
  </si>
  <si>
    <t>I</t>
  </si>
  <si>
    <t>KOAGULOLOGIA</t>
  </si>
  <si>
    <t>II</t>
  </si>
  <si>
    <t>opis przedmiotu zamówienia</t>
  </si>
  <si>
    <t>HEMOSTAZA</t>
  </si>
  <si>
    <t>130 - 300 t</t>
  </si>
  <si>
    <t>14 430 t</t>
  </si>
  <si>
    <t xml:space="preserve">Zestaw odczynnikowy do immunofiksacji białek surowicy oraz moczu z antysurowicami w ilości
adekwatnej do wykonywanych analiz
</t>
  </si>
  <si>
    <t>20 - 40 t</t>
  </si>
  <si>
    <t>4 400 t</t>
  </si>
  <si>
    <t xml:space="preserve">Zestaw odczynnikowy do oznaczania białka Bence-Jonesa w moczu z antysurowicami w ilości
adekwatnej do wykonywanych analiz
</t>
  </si>
  <si>
    <t>1 000 t</t>
  </si>
  <si>
    <t xml:space="preserve">Materiały zużywalne
</t>
  </si>
  <si>
    <t>Ilość odpowiednia do zamawianych zestawów odczynnikowych</t>
  </si>
  <si>
    <t>Ilość gwarantująca wykonanie wymaganej ilości badań</t>
  </si>
  <si>
    <t>ODCZYNNIKI DO OZNACZANIA</t>
  </si>
  <si>
    <t>III</t>
  </si>
  <si>
    <t>IV</t>
  </si>
  <si>
    <t>Lp.</t>
  </si>
  <si>
    <t>OPIS</t>
  </si>
  <si>
    <t>NAZWA URZĄDZENIA, PRODUCENT, MODEL/TYP</t>
  </si>
  <si>
    <t>VAT %</t>
  </si>
  <si>
    <t>CENA BRUTTO ZA MIESIAC</t>
  </si>
  <si>
    <t>WARTOŚĆ BRUTTO ZA 36 MIESIĘCY</t>
  </si>
  <si>
    <t>6= [4*5]</t>
  </si>
  <si>
    <t>7= [6*36]</t>
  </si>
  <si>
    <t>SUMA</t>
  </si>
  <si>
    <t>FORMULARZ CENOWY</t>
  </si>
  <si>
    <t>LP.</t>
  </si>
  <si>
    <t>NAZWA</t>
  </si>
  <si>
    <t>WARTOŚĆ BRUTTO</t>
  </si>
  <si>
    <t>DZIERŻAWA DWÓCH ANALIZATORÓW</t>
  </si>
  <si>
    <t>DZIERŻAWA 2 SZTUK ANALIZATORÓW DO BADAŃ Z ZAKRESU KOAGULOLOGI I HEMOSTAZY NA OKRES 36 MIESIĘCY</t>
  </si>
  <si>
    <t>ODCZYNNIKI</t>
  </si>
  <si>
    <t xml:space="preserve">       PARAMETR/WARUNEK</t>
  </si>
  <si>
    <t>TAK/OPIS</t>
  </si>
  <si>
    <t xml:space="preserve">       PARAMETR</t>
  </si>
  <si>
    <t xml:space="preserve">   TAK/NIE</t>
  </si>
  <si>
    <t>OPIS/KOMENTARZ</t>
  </si>
  <si>
    <t>ILOŚĆ PUNKTÓW</t>
  </si>
  <si>
    <t>PRODUCENT ……….. MODEL/TYP …………………… ROK PRODUKCJI ………………………</t>
  </si>
  <si>
    <t>tak-10 pkt. nie- 0 pkt</t>
  </si>
  <si>
    <t xml:space="preserve">                                                                                    tak-10 pkt. nie- 0 pkt</t>
  </si>
  <si>
    <t xml:space="preserve">DODATKOWE PUNKTY ZA W/W PARAMETRY ZOSTANA PRZYZNANE NA PODSTAWIE DOKUMENTOW DOŁĄCZONYCH DO OFERTY, Z TREŚCI  KTÓRYCH JEDNOZNACZNIE BĘDZIE WYNIKAĆ, ŻE OFEROWANY PRZEDMIOT ZAMÓWIENIA SPEŁNIA WARUNEK. </t>
  </si>
  <si>
    <t xml:space="preserve">Dwa identyczne analizatory koagulologiczne pracujące w oparciu o te same metody odczynniki i materiały zużywalne ,fabrycznie nowe - rok produkcji 2023. </t>
  </si>
  <si>
    <t xml:space="preserve">Analizatory automatyczne , wieloparametrowe, z możliwością wprowadzania próbek i kuwet  w dowolnym czasie  bez konieczności zatrzymywania analizatora.
</t>
  </si>
  <si>
    <t>Oznaczanie testów metodami krzepnięciowymi (na zasadzie optycznej) , chromogennymi oraz immunologicznymi . Możliwość oznaczenia czynnika VIII  metodą koagulometryczną oraz chromogenną ( konieczność monitorowania pacjentów leczonych rekombinowanym przeciwciałem monoklonalnym )</t>
  </si>
  <si>
    <t>Menu testów pokrywające się co najmniej z załącznikiem asortymentowym</t>
  </si>
  <si>
    <t>Wydajność analizatorów : minimum 220 oznaczeń PT  i 180 APTT / godzinę</t>
  </si>
  <si>
    <t>Pojemność analizatorów minimum 40 miejsc na odczynniki z pozycjami chłodzacymi</t>
  </si>
  <si>
    <t>Minimum 400 kuwet pomiarowych na pokładzie</t>
  </si>
  <si>
    <t>Automatyczna rejestracja odczynników na pokładzie na podstawie kodów kreskowych wraz z pełną ich identyfikacją</t>
  </si>
  <si>
    <t>Automatyczne powtarzanie pomiarów- w przypadku wystąpienia wyników budzących wątpliwości i wyników poza liniowościa metody</t>
  </si>
  <si>
    <t xml:space="preserve">Zautomatyzowany odczyt barkodowy   odczynników i probówek (wewnętrzny czytnik barkodów) umożliwiający jednoczesny odczyt wszystkich wkładanych na pokład materiałów bez konieczności ich kolejnego, manualnego, przykładania do okienka czytnika. </t>
  </si>
  <si>
    <t xml:space="preserve">Oddzielne igły pipetujące dla odczynników i próbek badanych </t>
  </si>
  <si>
    <t>Wykonywanie badań z próbek pierwotnych, a także odpowiednio dostosowanych naczynek reakcyjnych ( np. do testu korekcji APTT osoczem prawidłowym)</t>
  </si>
  <si>
    <t>Czujnik  poziomu  próbki  i prożniowe wykrywanie mikroskrzepów  oraz czujnik poziomu odczynnika</t>
  </si>
  <si>
    <t>Wymagana oryginalna tromboplastyna ludzka producenta analizatora o ISI ok. 1,0 +/ - 0,1 , bez zawartości substancji kancerogennych</t>
  </si>
  <si>
    <t>Obsługa  poprzez  ciekłokrystaliczny  ekran  dotykowy</t>
  </si>
  <si>
    <t>Zewnętrzna drukarka laserowa do wydruku kontroli i kalibracji oraz drukarka etykiet termotransferowa USB</t>
  </si>
  <si>
    <t>System podtrzymania napięcia UPS - czas działania od 45 do 60 minut</t>
  </si>
  <si>
    <t>Dwustronna współpraca z posiadanym Laboratoryjnym Systemem Informatycznym. Koszt zainstalowania połączenia uwzględniony w cenie oferty</t>
  </si>
  <si>
    <t>Program kontroli jakości uwzględniający karty Levey-Jenningsa i reguły Westgarda w oprogramowaniu komputera</t>
  </si>
  <si>
    <t>Możliwość oznaczania poziomu fibrynogenu zarówno na podstawie pomiaru czasu protrombinowego jak i klasyczną metodą Claussa. Możliwość wykrywania niskich stężeń fibrynogenu od 0,40 g/l</t>
  </si>
  <si>
    <t xml:space="preserve">Materiał kontrolny dla D-Dimerów w fiolkach nie większych jak 1 ml </t>
  </si>
  <si>
    <t xml:space="preserve"> Funkcja podglądu przebiegu każdej reakcji dla wszystkich rodzajów analiz jak i jej odtworzenie w postaci wykresu </t>
  </si>
  <si>
    <t>Zapewnienie uczestnictwa w zewnętrznej comiesięcznej kontroli jakości  dla panelu badań podstawowych,  i badań hemostazy. Dodatkowo udział w zewnętrznej kontroli  Standlab.</t>
  </si>
  <si>
    <t>System kontrolowania odczynników obejmujący m. in. pomiar ich objętości, uwzględnienie numerów seryjnych, terminy ważności</t>
  </si>
  <si>
    <t>Certyfikat CE</t>
  </si>
  <si>
    <t>Możliwość sprawdzenia próbki pod kątem interferencji w wyniku obecności : bilirubiny, lipemii, hemoglobiny</t>
  </si>
  <si>
    <t>Serwis gwarancyjny – w ciągu 24 h od zgłoszenia awarii, należy wskazać siedzibę, nazwę, kontakt telefoniczny.</t>
  </si>
  <si>
    <t xml:space="preserve">Analizatory  przewidziane jest  do pracy 24h/dobę przez 7 dni  w tygodniu - aby zapewnić ciąglość pracy analizatorów należy wkalkulować do podanych ilości odczynników: płyny i materiały eksploatacyjne oraz materiały kontrolne i kalibratory wymagane do przeprowadzenia kalibracji nowych serii odczynnikow, kalibracji czynników APTT oraz PT- zależnych w przypadku zmiany serii APTT czy PT oraz każdorazowej kontroli jakości na minimum dwóch poziomach </t>
  </si>
  <si>
    <t xml:space="preserve">Materiały kalibracyjne: mianowane, liofilizowane lub płynne z możliwością zamrażania </t>
  </si>
  <si>
    <t>Zapewnienie instalacji, konserwacji i serwisu wymaganego urządzenia klimatyzującego w ramach przedmiotu umowy i w jego cenie</t>
  </si>
  <si>
    <t xml:space="preserve">Ukośne ustawienie fiolki odczynnikowej w celu minimalizacji strat odczynnikowych  
</t>
  </si>
  <si>
    <t xml:space="preserve">Kuwety pomiarowe pakowane pojedynczo w celu zmniejszenia liczby błędów związanych z pracą analizatorów  
</t>
  </si>
  <si>
    <t xml:space="preserve">Fibrynogen oznaczany w zakresie stężeń 0,3 -9,00 g/l  
</t>
  </si>
  <si>
    <t xml:space="preserve">Przebijak korków zamkniętego pobrania dostosowany do probówek typu probówko-strzykawki
</t>
  </si>
  <si>
    <t>ANALIZATOR DO BADAŃ Z ZAKRESU KOAGULOLOGI I HEMOSTAZY - 2 SZTUKI</t>
  </si>
  <si>
    <t>FORMULARZ OCENY JAKOŚCI 2 SZTUK ANALIZATORÓW DO BADAŃ Z ZAKRESU KOAGULOLOGI I HEMOSTAZY</t>
  </si>
  <si>
    <t>PAKIET NR 1 Dostawa odczynników wraz z dzierżawą dwóch analizatorów do badań z zakresu Koagulologi i Hemostazy</t>
  </si>
  <si>
    <t>CENA NETTO/ MIESIĄC ZA 2 ANALIZATORY</t>
  </si>
  <si>
    <t>DZIERŻAWA ANALIZATORÓW W ILOŚCI 2 SZTUKI</t>
  </si>
  <si>
    <t>DZIERŻAWA APARATU DO ELEKTROFOREZY I IMMUNOFIKSACJI NA OKRES 36 MIESIĘCY</t>
  </si>
  <si>
    <t>DZIERŻAWA APARATU</t>
  </si>
  <si>
    <t>PAKIET NR 2 Dostawa odczynników wraz z dzierżawą Systemu ( aparatu) do elektroforezy i immunofiksacji</t>
  </si>
  <si>
    <t>APARAT DO ELEKTROFOREZY I IMMUNOFIKSACJI</t>
  </si>
  <si>
    <t>FORMULARZ OCENY JAKOŚCI APARATU DO ELEKTROFOREZY I IMMUNOFIKSACJI</t>
  </si>
  <si>
    <t xml:space="preserve">Fabrycznie nowy Aparat do elektroforezy i immunofiksacji białek
Rok produkcji min. 2023
</t>
  </si>
  <si>
    <t xml:space="preserve">Aparat do rozdziału  elektroforetycznego białek z wbudowanym densytometrem do odczytu płytek elektroforetycznych
</t>
  </si>
  <si>
    <t xml:space="preserve">W pełni automatyczny przebieg procesu oznaczenia obejmuje: aplikację próbek, rozdział, inkubacje, barwienie, odbarwianie, suszenie i odczyt densytometryczny bez ingerencji operatora.
</t>
  </si>
  <si>
    <t xml:space="preserve">Automatyczny wewnętrzny podajnik próbek pierwotnych
</t>
  </si>
  <si>
    <t xml:space="preserve">Antysurowice i inne odczynniki niezbędne do wykonania oznaczeń gotowe do użycia
</t>
  </si>
  <si>
    <t xml:space="preserve">Możliwość wielokrotnej aplikacji próbki w to samo miejsce.
</t>
  </si>
  <si>
    <t xml:space="preserve">Automatyczna kontrola poszczególnych etapów procesu bez pośredniego działania operatora.
</t>
  </si>
  <si>
    <t xml:space="preserve">Aplikatory wielorazowego użytku wbudowane w system dające możliwość automatycznej aplikacji materiału badanego na żel.
</t>
  </si>
  <si>
    <t xml:space="preserve">System wyposażony w komputer wraz z oprogramowaniem w języku polskim , UPS i drukarkę laserową, czytnikiem kodów paskowych, instrukcje w języku polskim.
</t>
  </si>
  <si>
    <t>Sterowanie urządzeniem oraz obróbka wyników za pośrednictwem tego samego komputera zewnętrznego</t>
  </si>
  <si>
    <t xml:space="preserve">Oprogramowanie systemu daje możliwość wprowadzania modyfikacji wykresu (wycinanie frakcji).
</t>
  </si>
  <si>
    <t xml:space="preserve">Oprogramowanie systemu umożliwia obliczanie ilości białka z zaznaczonego fragmentu krzywej.
</t>
  </si>
  <si>
    <t xml:space="preserve">Kontrola jakości prowadzona jest w oparciu o surowice kontrolne: wartość średnia, odchylenie standardowe, współczynnik zmienności CV %.
</t>
  </si>
  <si>
    <t xml:space="preserve">Wymagane podłączenie systemu do laboratoryjnego systemu informatycznego, zapewnienie dwukierunkowej komunikacji na koszt oferenta
</t>
  </si>
  <si>
    <t xml:space="preserve">Wykonawca zapewni nieodpłatnie udział w zewnętrznej kontroli jakości wyników dla oferowanych parametrów laboratoryjnych minimum 4 razy w roku
</t>
  </si>
  <si>
    <t xml:space="preserve">Gwarancja techniczna przez czas trwania umowy
</t>
  </si>
  <si>
    <t xml:space="preserve">Zapewnienie  udziału w szkoleniach z elektroforezy i immunofiksacji białek w trakcie trwania umowy
</t>
  </si>
  <si>
    <t xml:space="preserve">Dostępność serwisu przez czas trwania umowy – możliwość zgłaszania awarii 24 godziny na dobę przez 7 dni w tygodniu.
</t>
  </si>
  <si>
    <t xml:space="preserve">Instalacja i szkolenie personelu na koszt Wykonawcy.
</t>
  </si>
  <si>
    <t xml:space="preserve">Podłoże do wykonania rozdziału elektroforetycznego
</t>
  </si>
  <si>
    <t xml:space="preserve"> Żel agarozowy-10 pkt.            Inny_rodzaj podłoża- 0 pkt</t>
  </si>
  <si>
    <t>W pełni automatyczny przebieg procesu oznaczania immunofiksacji- 10 pkt Manualne_wykonanie procesu oznaczania immunofiksacji – 0 pkt</t>
  </si>
  <si>
    <t xml:space="preserve">oznaczania immunofiksacji </t>
  </si>
  <si>
    <t>Rozdział  elektroforetyczny  białek  z podanymi wartościami referencyjnymi</t>
  </si>
  <si>
    <t xml:space="preserve">na  6  frakcji  – 10 pkt
na 5 frakcji – 0 pkt
</t>
  </si>
  <si>
    <t xml:space="preserve"> komponenta monoklonalna</t>
  </si>
  <si>
    <t>PAKIET NR 3 Dostaw odczynników wraz z dzierżawą analizatora immunochemicznego</t>
  </si>
  <si>
    <t>DZIERŻAWA ANALIZATORA IMMUNOCHEMICZNEGO NA OKRES 36 MIESIĘCY</t>
  </si>
  <si>
    <t>DZIERŻAWA ANALIZATORA</t>
  </si>
  <si>
    <t>ANALIZATOR IMMUNOCHEMICZNY</t>
  </si>
  <si>
    <t>FORMULARZ OCENY JAKOŚCI ANALIZATORA IMMUNOCHEMICZNEGO</t>
  </si>
  <si>
    <t xml:space="preserve">Wszystkie kontrole i kalibratory w postaci płynnej, gotowe do użycia, bez konieczności rekonstytucji
</t>
  </si>
  <si>
    <t xml:space="preserve">Liniowość Total Beta-hCG &gt;14.000 mIU/ml </t>
  </si>
  <si>
    <t>Oznaczenie kortyzolu zarówno w surowicy i w moczu z próbki pierwotnej</t>
  </si>
  <si>
    <t>Analizator posiadający możliwość połączenia analizatorem biochemicznym ALINITY C firmy Abbott będącym w posiadaniu Zamawiającego</t>
  </si>
  <si>
    <t>Analizator wolnostojący, nie starszy niż 2019 rok.</t>
  </si>
  <si>
    <t>Metodyka  badań  nieizotopowa.</t>
  </si>
  <si>
    <t>Wydajność  maksymalna analizatora nie mniej niż 190 oznaczeń na godzinę.</t>
  </si>
  <si>
    <t>Dostępne tryby pracy analizatora – seria próbek, pojedyncza próbka, próbka CITO.</t>
  </si>
  <si>
    <t>Układ dozujący z detektorem skrzepów i pęcherzyków powietrza oraz możliwością   monitorowania spienienia odczynnika.</t>
  </si>
  <si>
    <t>Dokładanie odczynników bez konieczności zatrzymywania aparatu.</t>
  </si>
  <si>
    <t>Kalibratory stanowią osobną pozycję w ofercie, zamawiane w razie potrzeby.</t>
  </si>
  <si>
    <t>Wszystkie  zestawy  odczynnikowe  gotowe  do  użycia bez konieczności dodatkowej rekonstytucji.</t>
  </si>
  <si>
    <t>Wszystkie  odczynniki  i  kalibratory  pochodzące  od  jednego  dostawcy</t>
  </si>
  <si>
    <t>Chłodzona  karuzela  na  odczynniki, temperatura  lodówki  2 – 12 ℃.</t>
  </si>
  <si>
    <t xml:space="preserve">Dwukierunkowa  komunikacja  analizatora  z  zewnętrznym  laboratoryjnym  systemem   
komputerowym. Podłączenie  aparatu  do  istniejącego  w  SPSK-M  systemu  informatycznego  uwzględnione w  cenie  oferty .
</t>
  </si>
  <si>
    <t>Możliwość monitorowania ilości dostępnych testów przez analizator</t>
  </si>
  <si>
    <t>W razie potrzeby  -  zapewnienie  stacji  uzdatniania  wody  do  systemu</t>
  </si>
  <si>
    <t>Zapewnienie elektronicznego dostępu do programu kontroli jakości StandLab na koszt Wykonawcy</t>
  </si>
  <si>
    <t>Zapewnienie dostępu do serwisu do 24 godzin od zgłoszenia awarii w dni robocze oraz dostęp telefoniczny w niedzielę i święta z możliwością przyjazdu w sytuacji krytycznej.</t>
  </si>
  <si>
    <t>Zapewnienie udziału w międzynarodowej kontroli jakości dla wszystkich oferowanych testów min. 2 razy w roku na koszt Wykonawcy</t>
  </si>
  <si>
    <t xml:space="preserve">APTT bogatego w fosfolipidy -niewrażliwy na inhibitor tocznio- podobny (1500 / 3 lata )
</t>
  </si>
  <si>
    <t>MATERIAŁY KONTROLNE</t>
  </si>
  <si>
    <t>KALIBRATORY</t>
  </si>
  <si>
    <t>MATERIAŁY ZUŻYWALNE</t>
  </si>
  <si>
    <t>W procesie utrwalania nie są używane substancje toksyczne i szkodliwe.</t>
  </si>
  <si>
    <t>Ilość gwarantująca wykonanie  wymaganej ilości badań</t>
  </si>
  <si>
    <t>UPS  podtrzymujący  pracę  analizatora  do momentu bezpiecznego zakończenia rozpoczętych badań.</t>
  </si>
  <si>
    <t xml:space="preserve"> - zawartości protrombiny
  (1 600 / 3lata)
oraz dodatkowo w ilości niezbędnej do kalibracji czynników PT-zależnych </t>
  </si>
  <si>
    <t>ADP test agregacji płytek
( 100 /3 lata )</t>
  </si>
  <si>
    <t>Epinefryna test agregacji płytek
( 100 /3 lata )</t>
  </si>
  <si>
    <t>ASPI test agregacji płytek
( 100 /3 lata )</t>
  </si>
  <si>
    <t>Ristocetin test agregacji płytek
( 100 /3 lata )</t>
  </si>
  <si>
    <t>Kolagen test agregacji płytek
( 100 /3 lata )</t>
  </si>
  <si>
    <t xml:space="preserve"> - APTT (czas częściowej tromboplastyny po aktywacji)
  (2300 / 3 lata)
oraz dodatkowo w ilości niezbędnej do kalibracji czynników APTT-zależnych oraz do wykonywania testów korekcji</t>
  </si>
  <si>
    <t xml:space="preserve"> -test korekcji APTT, PT osoczem prawidłowym
  (600 / 3lata)</t>
  </si>
  <si>
    <t xml:space="preserve"> -poziomu antykoagulantu tocznia - test  potwierdzający
  (700 / 3lata)</t>
  </si>
  <si>
    <t xml:space="preserve"> -poziomu antykoagulantu tocznia - test przesiewowy 
  (1300 / 3lata)</t>
  </si>
  <si>
    <t xml:space="preserve">
 -czasu trombinowego
  (750 / 3lata)</t>
  </si>
  <si>
    <t>Odczynniki do oznaczania:
 - zawartości protrombiny
  (94 000 / 3lata)</t>
  </si>
  <si>
    <t xml:space="preserve"> - poziomu fibrynogenu
   metodą Claussa
  (50 000 / 3lata)</t>
  </si>
  <si>
    <t xml:space="preserve"> - APTT (czas częściowej tromboplastyny po aktywacji)
  (80 000 / 3 lata)</t>
  </si>
  <si>
    <t xml:space="preserve"> - D-dimerów ilościowo
  (44 000 / 3lata)</t>
  </si>
  <si>
    <t>Odczynniki do oznaczania:
 -poziomu białka C
 (600 / 3lata)</t>
  </si>
  <si>
    <t xml:space="preserve"> -poziomu wolnego białka S
 (600  /3lata)</t>
  </si>
  <si>
    <t xml:space="preserve"> - poziomu antytrombiny III
  (800 / 3lata)</t>
  </si>
  <si>
    <t xml:space="preserve"> - Czynnik V Leiden APCR 
  (750 / 3lata)</t>
  </si>
  <si>
    <t xml:space="preserve"> -aktywności czynnika II
  (600 / 3lata)</t>
  </si>
  <si>
    <t xml:space="preserve"> -aktywności czynnika V
  (600 / 3lata)</t>
  </si>
  <si>
    <t xml:space="preserve"> -aktywności czynnika VII
  (800 / 3lata)</t>
  </si>
  <si>
    <t xml:space="preserve"> -aktywności czynnika VIII
  (2500 / 3lata)</t>
  </si>
  <si>
    <t xml:space="preserve"> -aktywności czynnika IX
  (1500 / 3lata)</t>
  </si>
  <si>
    <t xml:space="preserve"> -aktywności czynnika X
  (600 / 3lata)</t>
  </si>
  <si>
    <t xml:space="preserve"> - aktywności czynnika XI
  (900 / 3lata)</t>
  </si>
  <si>
    <t xml:space="preserve"> - aktywności czynnika XII
  (1000 / 3lata)</t>
  </si>
  <si>
    <t xml:space="preserve"> - aktywności czynnika XIII met. chromogenna
  (500 / 3lata)</t>
  </si>
  <si>
    <t xml:space="preserve"> -antygenu czynnika von Willebranda
  (1300 / 3lata)</t>
  </si>
  <si>
    <t xml:space="preserve"> -aktywności czynnika von Willebranda (kofaktor rystocetyny )
  (1000 / 3lata)</t>
  </si>
  <si>
    <t xml:space="preserve"> -miana inhibitora czynnika VIII metodą Bethesda
  (600 / 3lata)</t>
  </si>
  <si>
    <t xml:space="preserve"> -miana inhibitora czynnika VIII metodą Bethesda -
metoda chromogenna z wykorzystaniem czynnika krzepniecia pochodzenia wołowego
( 100 /3 lata )</t>
  </si>
  <si>
    <t xml:space="preserve"> -miana inhibitora czynnika  IX metodą Bethesda -
metoda chromogenna z wykorzystaniem czynnika krzepniecia pochodzenia wołowego
( 100 /3 lata )</t>
  </si>
  <si>
    <t>pomiaru aktywności anty- Xa  (200 / 3 lata)</t>
  </si>
  <si>
    <t>Materiały kontrolne w zakresie wartości na poziomie normalnym i patologicznym</t>
  </si>
  <si>
    <t>Materiały zużywalne</t>
  </si>
  <si>
    <t>Zestaw odczynnikowy do elektroforezy białek surowicy oraz moczu
390 t będzie dedykowana dla rozdziału elektroforetycznego białek moczu  z użyciem zestawu naczyniek do zagęszczania w ilości adekwatnej do wykonywania analiz / 10-15 oznaczeń na płytce /
14 040  t będzie dedykowana dla rozdziału elektroforetycznego białek surowicy / 20-30oznaczeń na płytce /</t>
  </si>
  <si>
    <t>Automatyczne  oznaczanie  komponenty  monoklonalnej , bez  subiektywnej  oceny operatora    – 10 pkt
Ocena  komponenty  monoklonalnej  z  udziałem  operatora – 0 pkt</t>
  </si>
  <si>
    <t>Prokalcytonina met. BRAHMS
  (15 000 / 3lata)</t>
  </si>
  <si>
    <t>Kortyzol w surowicy i moczu
  ( 3 000 / 3lata)</t>
  </si>
  <si>
    <t>Troponina I ultraczuła
  ( 600 / 3lata)</t>
  </si>
  <si>
    <t xml:space="preserve"> NT-proBNP
  (800 / 3lata)</t>
  </si>
  <si>
    <t>Total Beta-hCG(test ciążowy) 
  (800 / 3lata)</t>
  </si>
  <si>
    <t>25-OH witamina D
  (12 000 / 3lata)</t>
  </si>
  <si>
    <t>Różyczka przeciwciała IgM
  (800 / 3lata)</t>
  </si>
  <si>
    <t>Różyczka przeciwciała IgG
  (800 / 3lata)</t>
  </si>
  <si>
    <t>SHBG
  (1 800 / 3lata)</t>
  </si>
  <si>
    <t>Progesteron
  (2 400 / 3lata)</t>
  </si>
  <si>
    <t>TRAB
  (800 / 3lata)</t>
  </si>
  <si>
    <t>Materialy kontrolne
w zakresie wartości na poziomie normalnym i patologicznym</t>
  </si>
  <si>
    <t xml:space="preserve">Materiały kalibracyjne
w zakresie wartości na poziomie normalnym i patologicznym.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</si>
</sst>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zł&quot;_-;\-* #,##0.00\ &quot;zł&quot;_-;_-* &quot;-&quot;??\ &quot;zł&quot;_-;_-@_-"/>
    <numFmt numFmtId="164" formatCode="[$-415]General"/>
    <numFmt numFmtId="165" formatCode="_-* #,##0.00\ _z_ł_-;\-* #,##0.00\ _z_ł_-;_-* &quot;-&quot;??\ _z_ł_-;_-@_-"/>
  </numFmts>
  <fonts count="17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9"/>
      <color theme="1"/>
      <name val="Ubuntu Light"/>
      <family val="2"/>
      <charset val="238"/>
    </font>
    <font>
      <b/>
      <sz val="9"/>
      <color theme="1"/>
      <name val="Ubuntu Light"/>
      <family val="2"/>
      <charset val="238"/>
    </font>
    <font>
      <sz val="9"/>
      <color rgb="FFC00000"/>
      <name val="Ubuntu"/>
      <family val="2"/>
      <charset val="238"/>
    </font>
    <font>
      <sz val="11"/>
      <color rgb="FF000000"/>
      <name val="Arial11"/>
      <charset val="238"/>
    </font>
    <font>
      <sz val="9"/>
      <color rgb="FF000000"/>
      <name val="Ubuntu Light"/>
      <family val="2"/>
      <charset val="238"/>
    </font>
    <font>
      <sz val="9"/>
      <color rgb="FFC00000"/>
      <name val="Ubuntu Light"/>
      <family val="2"/>
      <charset val="238"/>
    </font>
    <font>
      <i/>
      <sz val="9"/>
      <color rgb="FFC00000"/>
      <name val="Ubuntu"/>
      <family val="2"/>
      <charset val="238"/>
    </font>
    <font>
      <sz val="10"/>
      <name val="Ubuntu Light"/>
      <family val="2"/>
      <charset val="238"/>
    </font>
    <font>
      <sz val="10"/>
      <color theme="1"/>
      <name val="Ubuntu Light"/>
      <family val="2"/>
      <charset val="238"/>
    </font>
    <font>
      <sz val="9"/>
      <name val="Ubuntu Light"/>
      <family val="2"/>
      <charset val="238"/>
    </font>
    <font>
      <b/>
      <sz val="9"/>
      <name val="Ubuntu Light"/>
      <family val="2"/>
      <charset val="238"/>
    </font>
    <font>
      <b/>
      <sz val="10"/>
      <name val="Ubuntu Light"/>
      <family val="2"/>
      <charset val="238"/>
    </font>
    <font>
      <b/>
      <sz val="10"/>
      <color theme="1"/>
      <name val="Ubuntu Light"/>
      <family val="2"/>
      <charset val="238"/>
    </font>
    <font>
      <sz val="9"/>
      <color theme="1"/>
      <name val="Ubuntu"/>
      <family val="2"/>
      <charset val="238"/>
    </font>
    <font>
      <sz val="11"/>
      <color theme="1"/>
      <name val="Ubuntu Light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5" fillId="0" borderId="0"/>
  </cellStyleXfs>
  <cellXfs count="105">
    <xf numFmtId="0" fontId="0" fillId="0" borderId="0" xfId="0"/>
    <xf numFmtId="0" fontId="2" fillId="0" borderId="0" xfId="0" applyFont="1"/>
    <xf numFmtId="0" fontId="2" fillId="2" borderId="1" xfId="0" applyFont="1" applyFill="1" applyBorder="1" applyAlignment="1" applyProtection="1">
      <alignment wrapText="1"/>
    </xf>
    <xf numFmtId="0" fontId="2" fillId="2" borderId="1" xfId="0" applyFont="1" applyFill="1" applyBorder="1" applyAlignment="1" applyProtection="1">
      <alignment horizontal="center" wrapText="1"/>
    </xf>
    <xf numFmtId="0" fontId="2" fillId="0" borderId="1" xfId="0" applyFont="1" applyBorder="1" applyAlignment="1" applyProtection="1">
      <alignment wrapText="1"/>
    </xf>
    <xf numFmtId="164" fontId="6" fillId="0" borderId="1" xfId="2" applyFont="1" applyBorder="1" applyAlignment="1" applyProtection="1">
      <alignment wrapText="1"/>
    </xf>
    <xf numFmtId="164" fontId="6" fillId="0" borderId="1" xfId="2" applyFont="1" applyBorder="1" applyAlignment="1" applyProtection="1">
      <alignment horizontal="right" wrapText="1"/>
    </xf>
    <xf numFmtId="1" fontId="6" fillId="0" borderId="1" xfId="2" applyNumberFormat="1" applyFont="1" applyBorder="1" applyAlignment="1" applyProtection="1">
      <alignment horizontal="center" wrapText="1"/>
      <protection locked="0"/>
    </xf>
    <xf numFmtId="44" fontId="2" fillId="0" borderId="1" xfId="0" applyNumberFormat="1" applyFont="1" applyBorder="1" applyAlignment="1" applyProtection="1">
      <alignment wrapText="1"/>
    </xf>
    <xf numFmtId="9" fontId="2" fillId="0" borderId="1" xfId="0" applyNumberFormat="1" applyFont="1" applyBorder="1" applyAlignment="1" applyProtection="1">
      <alignment wrapText="1"/>
    </xf>
    <xf numFmtId="165" fontId="2" fillId="0" borderId="1" xfId="0" applyNumberFormat="1" applyFont="1" applyBorder="1" applyAlignment="1" applyProtection="1">
      <alignment wrapText="1"/>
      <protection locked="0"/>
    </xf>
    <xf numFmtId="44" fontId="2" fillId="0" borderId="1" xfId="0" applyNumberFormat="1" applyFont="1" applyBorder="1"/>
    <xf numFmtId="0" fontId="2" fillId="2" borderId="1" xfId="0" applyFont="1" applyFill="1" applyBorder="1"/>
    <xf numFmtId="0" fontId="1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13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3" fillId="3" borderId="1" xfId="0" applyFont="1" applyFill="1" applyBorder="1" applyAlignment="1" applyProtection="1">
      <alignment wrapText="1"/>
    </xf>
    <xf numFmtId="0" fontId="12" fillId="3" borderId="1" xfId="1" applyFont="1" applyFill="1" applyBorder="1"/>
    <xf numFmtId="0" fontId="3" fillId="3" borderId="1" xfId="0" applyFont="1" applyFill="1" applyBorder="1" applyAlignment="1">
      <alignment wrapText="1"/>
    </xf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wrapText="1"/>
    </xf>
    <xf numFmtId="164" fontId="6" fillId="0" borderId="1" xfId="2" applyFont="1" applyBorder="1" applyAlignment="1" applyProtection="1">
      <alignment horizontal="left" wrapText="1"/>
    </xf>
    <xf numFmtId="1" fontId="6" fillId="0" borderId="1" xfId="2" applyNumberFormat="1" applyFont="1" applyBorder="1" applyAlignment="1" applyProtection="1">
      <alignment horizontal="left" wrapText="1"/>
      <protection locked="0"/>
    </xf>
    <xf numFmtId="165" fontId="2" fillId="0" borderId="1" xfId="0" applyNumberFormat="1" applyFont="1" applyBorder="1" applyAlignment="1" applyProtection="1">
      <alignment horizontal="left" wrapText="1"/>
      <protection locked="0"/>
    </xf>
    <xf numFmtId="44" fontId="2" fillId="0" borderId="1" xfId="0" applyNumberFormat="1" applyFont="1" applyBorder="1" applyAlignment="1" applyProtection="1">
      <alignment horizontal="left" wrapText="1"/>
    </xf>
    <xf numFmtId="9" fontId="2" fillId="0" borderId="1" xfId="0" applyNumberFormat="1" applyFont="1" applyBorder="1" applyAlignment="1" applyProtection="1">
      <alignment horizontal="left" wrapText="1"/>
    </xf>
    <xf numFmtId="0" fontId="2" fillId="0" borderId="1" xfId="0" applyFont="1" applyBorder="1" applyAlignment="1" applyProtection="1">
      <alignment horizontal="left" wrapText="1"/>
    </xf>
    <xf numFmtId="0" fontId="2" fillId="0" borderId="1" xfId="0" applyFont="1" applyBorder="1" applyAlignment="1" applyProtection="1">
      <alignment horizontal="left"/>
    </xf>
    <xf numFmtId="0" fontId="2" fillId="0" borderId="8" xfId="0" applyFont="1" applyBorder="1" applyAlignment="1">
      <alignment horizontal="left" wrapText="1"/>
    </xf>
    <xf numFmtId="0" fontId="10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11" fillId="0" borderId="7" xfId="1" applyFont="1" applyBorder="1" applyAlignment="1">
      <alignment wrapText="1"/>
    </xf>
    <xf numFmtId="0" fontId="10" fillId="0" borderId="0" xfId="0" applyFont="1"/>
    <xf numFmtId="0" fontId="11" fillId="0" borderId="1" xfId="0" applyFont="1" applyBorder="1" applyAlignment="1">
      <alignment horizontal="center" vertical="center" wrapText="1"/>
    </xf>
    <xf numFmtId="44" fontId="11" fillId="0" borderId="1" xfId="0" applyNumberFormat="1" applyFont="1" applyBorder="1" applyAlignment="1">
      <alignment horizontal="center" vertical="center" wrapText="1"/>
    </xf>
    <xf numFmtId="9" fontId="11" fillId="0" borderId="1" xfId="0" applyNumberFormat="1" applyFont="1" applyBorder="1" applyAlignment="1">
      <alignment horizontal="center" vertical="center" wrapText="1"/>
    </xf>
    <xf numFmtId="0" fontId="3" fillId="0" borderId="0" xfId="0" applyFont="1"/>
    <xf numFmtId="0" fontId="15" fillId="0" borderId="0" xfId="0" applyFont="1" applyAlignment="1">
      <alignment wrapText="1"/>
    </xf>
    <xf numFmtId="44" fontId="2" fillId="0" borderId="1" xfId="0" applyNumberFormat="1" applyFont="1" applyBorder="1" applyAlignment="1">
      <alignment wrapText="1"/>
    </xf>
    <xf numFmtId="0" fontId="2" fillId="0" borderId="0" xfId="0" applyFont="1" applyAlignment="1">
      <alignment horizontal="right" wrapText="1"/>
    </xf>
    <xf numFmtId="0" fontId="13" fillId="0" borderId="1" xfId="0" applyFont="1" applyBorder="1" applyAlignment="1">
      <alignment horizontal="center" vertical="center"/>
    </xf>
    <xf numFmtId="0" fontId="16" fillId="0" borderId="0" xfId="0" applyFont="1"/>
    <xf numFmtId="0" fontId="9" fillId="0" borderId="1" xfId="0" applyNumberFormat="1" applyFont="1" applyBorder="1"/>
    <xf numFmtId="0" fontId="13" fillId="0" borderId="1" xfId="0" applyFont="1" applyBorder="1" applyAlignment="1" applyProtection="1">
      <alignment wrapText="1"/>
    </xf>
    <xf numFmtId="0" fontId="9" fillId="0" borderId="1" xfId="0" applyFont="1" applyBorder="1" applyAlignment="1" applyProtection="1">
      <alignment vertical="center" wrapText="1"/>
    </xf>
    <xf numFmtId="0" fontId="10" fillId="0" borderId="1" xfId="0" applyNumberFormat="1" applyFont="1" applyBorder="1" applyAlignment="1">
      <alignment horizontal="right" vertical="center" wrapText="1"/>
    </xf>
    <xf numFmtId="0" fontId="13" fillId="0" borderId="1" xfId="0" applyNumberFormat="1" applyFont="1" applyBorder="1"/>
    <xf numFmtId="0" fontId="16" fillId="0" borderId="1" xfId="0" applyNumberFormat="1" applyFont="1" applyBorder="1"/>
    <xf numFmtId="0" fontId="2" fillId="0" borderId="1" xfId="0" applyFont="1" applyBorder="1" applyAlignment="1">
      <alignment vertical="top" wrapText="1"/>
    </xf>
    <xf numFmtId="0" fontId="3" fillId="0" borderId="4" xfId="0" applyFont="1" applyBorder="1" applyAlignment="1">
      <alignment horizontal="center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4" fillId="0" borderId="0" xfId="0" applyFont="1" applyAlignment="1">
      <alignment horizontal="center" wrapText="1"/>
    </xf>
    <xf numFmtId="44" fontId="2" fillId="3" borderId="8" xfId="0" applyNumberFormat="1" applyFont="1" applyFill="1" applyBorder="1" applyAlignment="1" applyProtection="1">
      <alignment horizontal="center" wrapText="1"/>
    </xf>
    <xf numFmtId="44" fontId="2" fillId="3" borderId="9" xfId="0" applyNumberFormat="1" applyFont="1" applyFill="1" applyBorder="1" applyAlignment="1" applyProtection="1">
      <alignment horizontal="center" wrapText="1"/>
    </xf>
    <xf numFmtId="44" fontId="2" fillId="3" borderId="10" xfId="0" applyNumberFormat="1" applyFont="1" applyFill="1" applyBorder="1" applyAlignment="1" applyProtection="1">
      <alignment horizontal="center" wrapText="1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3" fillId="0" borderId="4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11" fillId="0" borderId="5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11" fillId="0" borderId="6" xfId="0" applyFont="1" applyBorder="1" applyAlignment="1">
      <alignment horizontal="center" wrapText="1"/>
    </xf>
    <xf numFmtId="0" fontId="1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3" fillId="0" borderId="1" xfId="0" applyFont="1" applyBorder="1" applyAlignment="1">
      <alignment horizontal="center" wrapText="1"/>
    </xf>
    <xf numFmtId="0" fontId="13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9" fillId="0" borderId="8" xfId="0" applyFont="1" applyBorder="1" applyAlignment="1" applyProtection="1">
      <alignment vertical="top" wrapText="1"/>
    </xf>
    <xf numFmtId="0" fontId="9" fillId="0" borderId="9" xfId="0" applyFont="1" applyBorder="1" applyAlignment="1" applyProtection="1">
      <alignment vertical="top" wrapText="1"/>
    </xf>
    <xf numFmtId="0" fontId="9" fillId="0" borderId="10" xfId="0" applyFont="1" applyBorder="1" applyAlignment="1" applyProtection="1">
      <alignment vertical="top" wrapText="1"/>
    </xf>
    <xf numFmtId="0" fontId="13" fillId="0" borderId="8" xfId="0" applyFont="1" applyBorder="1" applyAlignment="1" applyProtection="1">
      <alignment horizontal="center" wrapText="1"/>
    </xf>
    <xf numFmtId="0" fontId="13" fillId="0" borderId="10" xfId="0" applyFont="1" applyBorder="1" applyAlignment="1" applyProtection="1">
      <alignment horizontal="center" wrapText="1"/>
    </xf>
    <xf numFmtId="0" fontId="10" fillId="0" borderId="8" xfId="0" applyFont="1" applyBorder="1" applyAlignment="1" applyProtection="1">
      <alignment vertical="top" wrapText="1"/>
      <protection locked="0"/>
    </xf>
    <xf numFmtId="0" fontId="10" fillId="0" borderId="9" xfId="0" applyFont="1" applyBorder="1" applyAlignment="1" applyProtection="1">
      <alignment vertical="top" wrapText="1"/>
      <protection locked="0"/>
    </xf>
    <xf numFmtId="0" fontId="10" fillId="0" borderId="10" xfId="0" applyFont="1" applyBorder="1" applyAlignment="1" applyProtection="1">
      <alignment vertical="top" wrapText="1"/>
      <protection locked="0"/>
    </xf>
    <xf numFmtId="0" fontId="10" fillId="0" borderId="1" xfId="0" applyFont="1" applyBorder="1" applyAlignment="1" applyProtection="1">
      <alignment vertical="top" wrapText="1"/>
      <protection locked="0"/>
    </xf>
    <xf numFmtId="0" fontId="13" fillId="0" borderId="8" xfId="0" applyFont="1" applyBorder="1" applyAlignment="1" applyProtection="1">
      <alignment vertical="top" wrapText="1"/>
    </xf>
    <xf numFmtId="0" fontId="13" fillId="0" borderId="10" xfId="0" applyFont="1" applyBorder="1" applyAlignment="1" applyProtection="1">
      <alignment vertical="top" wrapText="1"/>
    </xf>
    <xf numFmtId="0" fontId="9" fillId="0" borderId="8" xfId="0" applyFont="1" applyBorder="1" applyAlignment="1" applyProtection="1">
      <alignment vertical="top" wrapText="1"/>
      <protection locked="0"/>
    </xf>
    <xf numFmtId="0" fontId="9" fillId="0" borderId="9" xfId="0" applyFont="1" applyBorder="1" applyAlignment="1" applyProtection="1">
      <alignment vertical="top" wrapText="1"/>
      <protection locked="0"/>
    </xf>
    <xf numFmtId="0" fontId="9" fillId="0" borderId="10" xfId="0" applyFont="1" applyBorder="1" applyAlignment="1" applyProtection="1">
      <alignment vertical="top" wrapText="1"/>
      <protection locked="0"/>
    </xf>
    <xf numFmtId="0" fontId="10" fillId="0" borderId="8" xfId="0" applyFont="1" applyFill="1" applyBorder="1" applyAlignment="1" applyProtection="1">
      <alignment vertical="top" wrapText="1"/>
      <protection locked="0"/>
    </xf>
    <xf numFmtId="0" fontId="10" fillId="0" borderId="1" xfId="0" applyFont="1" applyBorder="1" applyAlignment="1" applyProtection="1">
      <alignment horizontal="center" wrapText="1"/>
      <protection locked="0"/>
    </xf>
    <xf numFmtId="0" fontId="2" fillId="0" borderId="2" xfId="0" applyFont="1" applyBorder="1" applyAlignment="1">
      <alignment horizontal="center" wrapText="1"/>
    </xf>
    <xf numFmtId="0" fontId="10" fillId="0" borderId="8" xfId="0" applyFont="1" applyFill="1" applyBorder="1" applyAlignment="1" applyProtection="1">
      <alignment horizontal="center" vertical="top" wrapText="1"/>
      <protection locked="0"/>
    </xf>
    <xf numFmtId="0" fontId="10" fillId="0" borderId="9" xfId="0" applyFont="1" applyFill="1" applyBorder="1" applyAlignment="1" applyProtection="1">
      <alignment horizontal="center" vertical="top" wrapText="1"/>
      <protection locked="0"/>
    </xf>
    <xf numFmtId="0" fontId="10" fillId="0" borderId="10" xfId="0" applyFont="1" applyFill="1" applyBorder="1" applyAlignment="1" applyProtection="1">
      <alignment horizontal="center" vertical="top" wrapText="1"/>
      <protection locked="0"/>
    </xf>
    <xf numFmtId="0" fontId="10" fillId="0" borderId="8" xfId="0" applyFont="1" applyBorder="1" applyAlignment="1" applyProtection="1">
      <alignment horizontal="center" vertical="top" wrapText="1"/>
      <protection locked="0"/>
    </xf>
    <xf numFmtId="0" fontId="10" fillId="0" borderId="9" xfId="0" applyFont="1" applyBorder="1" applyAlignment="1" applyProtection="1">
      <alignment horizontal="center" vertical="top" wrapText="1"/>
      <protection locked="0"/>
    </xf>
    <xf numFmtId="0" fontId="10" fillId="0" borderId="10" xfId="0" applyFont="1" applyBorder="1" applyAlignment="1" applyProtection="1">
      <alignment horizontal="center" vertical="top" wrapText="1"/>
      <protection locked="0"/>
    </xf>
    <xf numFmtId="0" fontId="0" fillId="0" borderId="2" xfId="0" applyBorder="1" applyAlignment="1">
      <alignment horizontal="center" wrapText="1"/>
    </xf>
    <xf numFmtId="0" fontId="10" fillId="0" borderId="8" xfId="0" applyFont="1" applyBorder="1" applyAlignment="1">
      <alignment horizontal="left"/>
    </xf>
    <xf numFmtId="0" fontId="10" fillId="0" borderId="9" xfId="0" applyFont="1" applyBorder="1" applyAlignment="1">
      <alignment horizontal="left"/>
    </xf>
    <xf numFmtId="0" fontId="10" fillId="0" borderId="10" xfId="0" applyFont="1" applyBorder="1" applyAlignment="1">
      <alignment horizontal="left"/>
    </xf>
  </cellXfs>
  <cellStyles count="3">
    <cellStyle name="Excel Built-in Normal 1" xfId="2"/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"/>
  <sheetViews>
    <sheetView showGridLines="0" tabSelected="1" workbookViewId="0">
      <selection activeCell="B5" sqref="B5"/>
    </sheetView>
  </sheetViews>
  <sheetFormatPr defaultRowHeight="13.5"/>
  <cols>
    <col min="1" max="1" width="3" style="1" customWidth="1"/>
    <col min="2" max="2" width="47.5703125" style="1" bestFit="1" customWidth="1"/>
    <col min="3" max="3" width="14.85546875" style="1" bestFit="1" customWidth="1"/>
    <col min="4" max="4" width="12.42578125" style="1" customWidth="1"/>
    <col min="5" max="5" width="19" style="1" customWidth="1"/>
    <col min="6" max="6" width="14" style="1" customWidth="1"/>
    <col min="7" max="7" width="11.42578125" style="1" customWidth="1"/>
    <col min="8" max="8" width="14.42578125" style="1" customWidth="1"/>
    <col min="9" max="9" width="15.7109375" style="1" customWidth="1"/>
    <col min="10" max="10" width="5.140625" style="1" customWidth="1"/>
    <col min="11" max="11" width="15" style="1" customWidth="1"/>
    <col min="12" max="16384" width="9.140625" style="1"/>
  </cols>
  <sheetData>
    <row r="1" spans="1:11" ht="14.25">
      <c r="A1" s="53" t="s">
        <v>99</v>
      </c>
      <c r="B1" s="53"/>
      <c r="C1" s="53"/>
      <c r="D1" s="53"/>
      <c r="E1" s="53"/>
      <c r="F1" s="53"/>
      <c r="G1" s="53"/>
      <c r="H1" s="53"/>
      <c r="I1" s="53"/>
      <c r="J1" s="53"/>
      <c r="K1" s="53"/>
    </row>
    <row r="2" spans="1:11" ht="40.5">
      <c r="A2" s="2" t="s">
        <v>4</v>
      </c>
      <c r="B2" s="2" t="s">
        <v>22</v>
      </c>
      <c r="C2" s="2" t="s">
        <v>16</v>
      </c>
      <c r="D2" s="2" t="s">
        <v>17</v>
      </c>
      <c r="E2" s="2" t="s">
        <v>13</v>
      </c>
      <c r="F2" s="2" t="s">
        <v>18</v>
      </c>
      <c r="G2" s="2" t="s">
        <v>9</v>
      </c>
      <c r="H2" s="2" t="s">
        <v>11</v>
      </c>
      <c r="I2" s="2" t="s">
        <v>5</v>
      </c>
      <c r="J2" s="2" t="s">
        <v>1</v>
      </c>
      <c r="K2" s="2" t="s">
        <v>0</v>
      </c>
    </row>
    <row r="3" spans="1:11">
      <c r="A3" s="3">
        <v>1</v>
      </c>
      <c r="B3" s="3">
        <v>2</v>
      </c>
      <c r="C3" s="3">
        <v>3</v>
      </c>
      <c r="D3" s="3">
        <v>4</v>
      </c>
      <c r="E3" s="3">
        <v>5</v>
      </c>
      <c r="F3" s="3">
        <v>6</v>
      </c>
      <c r="G3" s="3">
        <v>7</v>
      </c>
      <c r="H3" s="3">
        <v>8</v>
      </c>
      <c r="I3" s="3" t="s">
        <v>2</v>
      </c>
      <c r="J3" s="3">
        <v>10</v>
      </c>
      <c r="K3" s="3" t="s">
        <v>12</v>
      </c>
    </row>
    <row r="4" spans="1:11" ht="14.25">
      <c r="A4" s="18" t="s">
        <v>19</v>
      </c>
      <c r="B4" s="19" t="s">
        <v>20</v>
      </c>
      <c r="C4" s="60"/>
      <c r="D4" s="61"/>
      <c r="E4" s="61"/>
      <c r="F4" s="61"/>
      <c r="G4" s="61"/>
      <c r="H4" s="61"/>
      <c r="I4" s="61"/>
      <c r="J4" s="61"/>
      <c r="K4" s="62"/>
    </row>
    <row r="5" spans="1:11" ht="40.5">
      <c r="A5" s="4">
        <v>1</v>
      </c>
      <c r="B5" s="14" t="s">
        <v>176</v>
      </c>
      <c r="C5" s="15"/>
      <c r="D5" s="5"/>
      <c r="E5" s="5" t="s">
        <v>15</v>
      </c>
      <c r="F5" s="6"/>
      <c r="G5" s="7"/>
      <c r="H5" s="10"/>
      <c r="I5" s="8">
        <f t="shared" ref="I5:I26" si="0">ROUND(G5*H5,2)</f>
        <v>0</v>
      </c>
      <c r="J5" s="9"/>
      <c r="K5" s="8">
        <f t="shared" ref="K5:K26" si="1">ROUND(I5*J5+I5,2)</f>
        <v>0</v>
      </c>
    </row>
    <row r="6" spans="1:11" ht="40.5">
      <c r="A6" s="4">
        <v>2</v>
      </c>
      <c r="B6" s="14" t="s">
        <v>177</v>
      </c>
      <c r="C6" s="15"/>
      <c r="D6" s="5"/>
      <c r="E6" s="5" t="s">
        <v>15</v>
      </c>
      <c r="F6" s="6"/>
      <c r="G6" s="7"/>
      <c r="H6" s="10"/>
      <c r="I6" s="8">
        <f t="shared" si="0"/>
        <v>0</v>
      </c>
      <c r="J6" s="9"/>
      <c r="K6" s="8">
        <f t="shared" si="1"/>
        <v>0</v>
      </c>
    </row>
    <row r="7" spans="1:11" ht="27">
      <c r="A7" s="4">
        <v>3</v>
      </c>
      <c r="B7" s="35" t="s">
        <v>178</v>
      </c>
      <c r="C7" s="15"/>
      <c r="D7" s="5"/>
      <c r="E7" s="5" t="s">
        <v>15</v>
      </c>
      <c r="F7" s="6"/>
      <c r="G7" s="7"/>
      <c r="H7" s="10"/>
      <c r="I7" s="8">
        <f t="shared" si="0"/>
        <v>0</v>
      </c>
      <c r="J7" s="9"/>
      <c r="K7" s="8">
        <f t="shared" si="1"/>
        <v>0</v>
      </c>
    </row>
    <row r="8" spans="1:11" ht="27">
      <c r="A8" s="4">
        <v>4</v>
      </c>
      <c r="B8" s="14" t="s">
        <v>179</v>
      </c>
      <c r="C8" s="15"/>
      <c r="D8" s="5"/>
      <c r="E8" s="5" t="s">
        <v>15</v>
      </c>
      <c r="F8" s="6"/>
      <c r="G8" s="7"/>
      <c r="H8" s="10"/>
      <c r="I8" s="8">
        <f t="shared" si="0"/>
        <v>0</v>
      </c>
      <c r="J8" s="9"/>
      <c r="K8" s="8">
        <f t="shared" si="1"/>
        <v>0</v>
      </c>
    </row>
    <row r="9" spans="1:11" ht="15.75" customHeight="1">
      <c r="A9" s="18" t="s">
        <v>21</v>
      </c>
      <c r="B9" s="20" t="s">
        <v>23</v>
      </c>
      <c r="C9" s="57"/>
      <c r="D9" s="58"/>
      <c r="E9" s="58"/>
      <c r="F9" s="58"/>
      <c r="G9" s="58"/>
      <c r="H9" s="58"/>
      <c r="I9" s="58"/>
      <c r="J9" s="58"/>
      <c r="K9" s="59"/>
    </row>
    <row r="10" spans="1:11" ht="40.5">
      <c r="A10" s="4">
        <v>5</v>
      </c>
      <c r="B10" s="14" t="s">
        <v>180</v>
      </c>
      <c r="C10" s="15"/>
      <c r="D10" s="5"/>
      <c r="E10" s="5" t="s">
        <v>15</v>
      </c>
      <c r="F10" s="6"/>
      <c r="G10" s="7"/>
      <c r="H10" s="10"/>
      <c r="I10" s="8">
        <f t="shared" si="0"/>
        <v>0</v>
      </c>
      <c r="J10" s="9"/>
      <c r="K10" s="8">
        <f t="shared" si="1"/>
        <v>0</v>
      </c>
    </row>
    <row r="11" spans="1:11" ht="27">
      <c r="A11" s="4">
        <v>6</v>
      </c>
      <c r="B11" s="14" t="s">
        <v>181</v>
      </c>
      <c r="C11" s="15"/>
      <c r="D11" s="5"/>
      <c r="E11" s="5" t="s">
        <v>15</v>
      </c>
      <c r="F11" s="6"/>
      <c r="G11" s="7"/>
      <c r="H11" s="10"/>
      <c r="I11" s="8">
        <f t="shared" si="0"/>
        <v>0</v>
      </c>
      <c r="J11" s="9"/>
      <c r="K11" s="8">
        <f t="shared" si="1"/>
        <v>0</v>
      </c>
    </row>
    <row r="12" spans="1:11" ht="27">
      <c r="A12" s="4">
        <v>7</v>
      </c>
      <c r="B12" s="14" t="s">
        <v>182</v>
      </c>
      <c r="C12" s="15"/>
      <c r="D12" s="5"/>
      <c r="E12" s="5" t="s">
        <v>15</v>
      </c>
      <c r="F12" s="6"/>
      <c r="G12" s="7"/>
      <c r="H12" s="10"/>
      <c r="I12" s="8">
        <f t="shared" si="0"/>
        <v>0</v>
      </c>
      <c r="J12" s="9"/>
      <c r="K12" s="8">
        <f t="shared" si="1"/>
        <v>0</v>
      </c>
    </row>
    <row r="13" spans="1:11" ht="27">
      <c r="A13" s="4">
        <v>8</v>
      </c>
      <c r="B13" s="14" t="s">
        <v>183</v>
      </c>
      <c r="C13" s="15"/>
      <c r="D13" s="5"/>
      <c r="E13" s="5" t="s">
        <v>15</v>
      </c>
      <c r="F13" s="6"/>
      <c r="G13" s="7"/>
      <c r="H13" s="10"/>
      <c r="I13" s="8">
        <f t="shared" si="0"/>
        <v>0</v>
      </c>
      <c r="J13" s="9"/>
      <c r="K13" s="8">
        <f t="shared" si="1"/>
        <v>0</v>
      </c>
    </row>
    <row r="14" spans="1:11" ht="27">
      <c r="A14" s="4">
        <v>9</v>
      </c>
      <c r="B14" s="14" t="s">
        <v>184</v>
      </c>
      <c r="C14" s="15"/>
      <c r="D14" s="5"/>
      <c r="E14" s="5" t="s">
        <v>15</v>
      </c>
      <c r="F14" s="6"/>
      <c r="G14" s="7"/>
      <c r="H14" s="10"/>
      <c r="I14" s="8">
        <f t="shared" si="0"/>
        <v>0</v>
      </c>
      <c r="J14" s="9"/>
      <c r="K14" s="8">
        <f t="shared" si="1"/>
        <v>0</v>
      </c>
    </row>
    <row r="15" spans="1:11" ht="27">
      <c r="A15" s="4">
        <v>10</v>
      </c>
      <c r="B15" s="14" t="s">
        <v>185</v>
      </c>
      <c r="C15" s="15"/>
      <c r="D15" s="5"/>
      <c r="E15" s="5" t="s">
        <v>15</v>
      </c>
      <c r="F15" s="6"/>
      <c r="G15" s="7"/>
      <c r="H15" s="10"/>
      <c r="I15" s="8">
        <f t="shared" si="0"/>
        <v>0</v>
      </c>
      <c r="J15" s="9"/>
      <c r="K15" s="8">
        <f t="shared" si="1"/>
        <v>0</v>
      </c>
    </row>
    <row r="16" spans="1:11" ht="27">
      <c r="A16" s="4">
        <v>11</v>
      </c>
      <c r="B16" s="14" t="s">
        <v>186</v>
      </c>
      <c r="C16" s="15"/>
      <c r="D16" s="5"/>
      <c r="E16" s="5" t="s">
        <v>15</v>
      </c>
      <c r="F16" s="6"/>
      <c r="G16" s="7"/>
      <c r="H16" s="10"/>
      <c r="I16" s="8">
        <f t="shared" si="0"/>
        <v>0</v>
      </c>
      <c r="J16" s="9"/>
      <c r="K16" s="8">
        <f t="shared" si="1"/>
        <v>0</v>
      </c>
    </row>
    <row r="17" spans="1:15" ht="27">
      <c r="A17" s="4">
        <v>12</v>
      </c>
      <c r="B17" s="14" t="s">
        <v>187</v>
      </c>
      <c r="C17" s="15"/>
      <c r="D17" s="5"/>
      <c r="E17" s="5" t="s">
        <v>15</v>
      </c>
      <c r="F17" s="6"/>
      <c r="G17" s="7"/>
      <c r="H17" s="10"/>
      <c r="I17" s="8">
        <f t="shared" si="0"/>
        <v>0</v>
      </c>
      <c r="J17" s="9"/>
      <c r="K17" s="8">
        <f t="shared" si="1"/>
        <v>0</v>
      </c>
    </row>
    <row r="18" spans="1:15" ht="27">
      <c r="A18" s="4">
        <v>13</v>
      </c>
      <c r="B18" s="14" t="s">
        <v>188</v>
      </c>
      <c r="C18" s="15"/>
      <c r="D18" s="5"/>
      <c r="E18" s="5" t="s">
        <v>15</v>
      </c>
      <c r="F18" s="6"/>
      <c r="G18" s="7"/>
      <c r="H18" s="10"/>
      <c r="I18" s="8">
        <f t="shared" si="0"/>
        <v>0</v>
      </c>
      <c r="J18" s="9"/>
      <c r="K18" s="8">
        <f t="shared" si="1"/>
        <v>0</v>
      </c>
    </row>
    <row r="19" spans="1:15" ht="27">
      <c r="A19" s="4">
        <v>14</v>
      </c>
      <c r="B19" s="14" t="s">
        <v>189</v>
      </c>
      <c r="C19" s="15"/>
      <c r="D19" s="5"/>
      <c r="E19" s="5" t="s">
        <v>15</v>
      </c>
      <c r="F19" s="6"/>
      <c r="G19" s="7"/>
      <c r="H19" s="10"/>
      <c r="I19" s="8">
        <f t="shared" si="0"/>
        <v>0</v>
      </c>
      <c r="J19" s="9"/>
      <c r="K19" s="8">
        <f t="shared" si="1"/>
        <v>0</v>
      </c>
    </row>
    <row r="20" spans="1:15" ht="27">
      <c r="A20" s="4">
        <v>15</v>
      </c>
      <c r="B20" s="14" t="s">
        <v>190</v>
      </c>
      <c r="C20" s="15"/>
      <c r="D20" s="5"/>
      <c r="E20" s="5" t="s">
        <v>15</v>
      </c>
      <c r="F20" s="6"/>
      <c r="G20" s="7"/>
      <c r="H20" s="10"/>
      <c r="I20" s="8">
        <f t="shared" si="0"/>
        <v>0</v>
      </c>
      <c r="J20" s="9"/>
      <c r="K20" s="8">
        <f t="shared" si="1"/>
        <v>0</v>
      </c>
    </row>
    <row r="21" spans="1:15" ht="27">
      <c r="A21" s="4">
        <v>16</v>
      </c>
      <c r="B21" s="14" t="s">
        <v>191</v>
      </c>
      <c r="C21" s="15"/>
      <c r="D21" s="5"/>
      <c r="E21" s="5" t="s">
        <v>15</v>
      </c>
      <c r="F21" s="6"/>
      <c r="G21" s="7"/>
      <c r="H21" s="10"/>
      <c r="I21" s="8">
        <f t="shared" si="0"/>
        <v>0</v>
      </c>
      <c r="J21" s="9"/>
      <c r="K21" s="8">
        <f t="shared" si="1"/>
        <v>0</v>
      </c>
    </row>
    <row r="22" spans="1:15" ht="27">
      <c r="A22" s="4">
        <v>17</v>
      </c>
      <c r="B22" s="13" t="s">
        <v>192</v>
      </c>
      <c r="C22" s="15"/>
      <c r="D22" s="5"/>
      <c r="E22" s="5" t="s">
        <v>15</v>
      </c>
      <c r="F22" s="6"/>
      <c r="G22" s="7"/>
      <c r="H22" s="10"/>
      <c r="I22" s="8">
        <f t="shared" si="0"/>
        <v>0</v>
      </c>
      <c r="J22" s="9"/>
      <c r="K22" s="8">
        <f t="shared" si="1"/>
        <v>0</v>
      </c>
    </row>
    <row r="23" spans="1:15" ht="27">
      <c r="A23" s="4">
        <v>18</v>
      </c>
      <c r="B23" s="13" t="s">
        <v>193</v>
      </c>
      <c r="C23" s="15"/>
      <c r="D23" s="5"/>
      <c r="E23" s="5" t="s">
        <v>15</v>
      </c>
      <c r="F23" s="6"/>
      <c r="G23" s="7"/>
      <c r="H23" s="10"/>
      <c r="I23" s="8">
        <f t="shared" si="0"/>
        <v>0</v>
      </c>
      <c r="J23" s="9"/>
      <c r="K23" s="8">
        <f t="shared" si="1"/>
        <v>0</v>
      </c>
    </row>
    <row r="24" spans="1:15" ht="40.5">
      <c r="A24" s="4">
        <v>19</v>
      </c>
      <c r="B24" s="13" t="s">
        <v>194</v>
      </c>
      <c r="C24" s="15"/>
      <c r="D24" s="5"/>
      <c r="E24" s="5" t="s">
        <v>15</v>
      </c>
      <c r="F24" s="6"/>
      <c r="G24" s="7"/>
      <c r="H24" s="10"/>
      <c r="I24" s="8">
        <f t="shared" si="0"/>
        <v>0</v>
      </c>
      <c r="J24" s="9"/>
      <c r="K24" s="8">
        <f t="shared" si="1"/>
        <v>0</v>
      </c>
    </row>
    <row r="25" spans="1:15" ht="27">
      <c r="A25" s="4">
        <v>20</v>
      </c>
      <c r="B25" s="13" t="s">
        <v>195</v>
      </c>
      <c r="C25" s="15"/>
      <c r="D25" s="5"/>
      <c r="E25" s="5" t="s">
        <v>15</v>
      </c>
      <c r="F25" s="6"/>
      <c r="G25" s="7"/>
      <c r="H25" s="10"/>
      <c r="I25" s="8"/>
      <c r="J25" s="9"/>
      <c r="K25" s="8"/>
    </row>
    <row r="26" spans="1:15" ht="54">
      <c r="A26" s="4">
        <v>21</v>
      </c>
      <c r="B26" s="13" t="s">
        <v>196</v>
      </c>
      <c r="C26" s="15"/>
      <c r="D26" s="5"/>
      <c r="E26" s="5" t="s">
        <v>15</v>
      </c>
      <c r="F26" s="6"/>
      <c r="G26" s="7"/>
      <c r="H26" s="10"/>
      <c r="I26" s="8">
        <f t="shared" si="0"/>
        <v>0</v>
      </c>
      <c r="J26" s="9"/>
      <c r="K26" s="8">
        <f t="shared" si="1"/>
        <v>0</v>
      </c>
    </row>
    <row r="27" spans="1:15" ht="54">
      <c r="A27" s="4">
        <v>22</v>
      </c>
      <c r="B27" s="14" t="s">
        <v>197</v>
      </c>
      <c r="C27" s="15"/>
      <c r="D27" s="5"/>
      <c r="E27" s="5" t="s">
        <v>15</v>
      </c>
      <c r="F27" s="6"/>
      <c r="G27" s="7"/>
      <c r="H27" s="10"/>
      <c r="I27" s="8">
        <f t="shared" ref="I27:I40" si="2">ROUND(G27*H27,2)</f>
        <v>0</v>
      </c>
      <c r="J27" s="9"/>
      <c r="K27" s="8">
        <f t="shared" ref="K27:K40" si="3">ROUND(I27*J27+I27,2)</f>
        <v>0</v>
      </c>
    </row>
    <row r="28" spans="1:15" ht="40.5">
      <c r="A28" s="4">
        <v>23</v>
      </c>
      <c r="B28" s="14" t="s">
        <v>175</v>
      </c>
      <c r="C28" s="15"/>
      <c r="D28" s="5"/>
      <c r="E28" s="5" t="s">
        <v>15</v>
      </c>
      <c r="F28" s="6"/>
      <c r="G28" s="7"/>
      <c r="H28" s="10"/>
      <c r="I28" s="8">
        <f t="shared" si="2"/>
        <v>0</v>
      </c>
      <c r="J28" s="9"/>
      <c r="K28" s="8">
        <f t="shared" si="3"/>
        <v>0</v>
      </c>
      <c r="O28" s="22"/>
    </row>
    <row r="29" spans="1:15" ht="27">
      <c r="A29" s="4">
        <v>24</v>
      </c>
      <c r="B29" s="13" t="s">
        <v>174</v>
      </c>
      <c r="C29" s="15"/>
      <c r="D29" s="5"/>
      <c r="E29" s="5" t="s">
        <v>15</v>
      </c>
      <c r="F29" s="6"/>
      <c r="G29" s="7"/>
      <c r="H29" s="10"/>
      <c r="I29" s="8">
        <f t="shared" si="2"/>
        <v>0</v>
      </c>
      <c r="J29" s="9"/>
      <c r="K29" s="8">
        <f t="shared" si="3"/>
        <v>0</v>
      </c>
    </row>
    <row r="30" spans="1:15" ht="27">
      <c r="A30" s="4">
        <v>25</v>
      </c>
      <c r="B30" s="13" t="s">
        <v>173</v>
      </c>
      <c r="C30" s="15"/>
      <c r="D30" s="5"/>
      <c r="E30" s="5" t="s">
        <v>15</v>
      </c>
      <c r="F30" s="6"/>
      <c r="G30" s="7"/>
      <c r="H30" s="10"/>
      <c r="I30" s="8">
        <f t="shared" si="2"/>
        <v>0</v>
      </c>
      <c r="J30" s="9"/>
      <c r="K30" s="8">
        <f t="shared" si="3"/>
        <v>0</v>
      </c>
    </row>
    <row r="31" spans="1:15" ht="27">
      <c r="A31" s="4">
        <v>26</v>
      </c>
      <c r="B31" s="13" t="s">
        <v>172</v>
      </c>
      <c r="C31" s="15"/>
      <c r="D31" s="5"/>
      <c r="E31" s="5" t="s">
        <v>15</v>
      </c>
      <c r="F31" s="6"/>
      <c r="G31" s="7"/>
      <c r="H31" s="10"/>
      <c r="I31" s="8">
        <f t="shared" si="2"/>
        <v>0</v>
      </c>
      <c r="J31" s="9"/>
      <c r="K31" s="8">
        <f t="shared" si="3"/>
        <v>0</v>
      </c>
    </row>
    <row r="32" spans="1:15">
      <c r="A32" s="4">
        <v>27</v>
      </c>
      <c r="B32" s="13" t="s">
        <v>198</v>
      </c>
      <c r="C32" s="15"/>
      <c r="D32" s="5"/>
      <c r="E32" s="5" t="s">
        <v>15</v>
      </c>
      <c r="F32" s="6"/>
      <c r="G32" s="7"/>
      <c r="H32" s="10"/>
      <c r="I32" s="8">
        <f t="shared" si="2"/>
        <v>0</v>
      </c>
      <c r="J32" s="9"/>
      <c r="K32" s="8">
        <f t="shared" si="3"/>
        <v>0</v>
      </c>
    </row>
    <row r="33" spans="1:11" ht="40.5">
      <c r="A33" s="4">
        <v>28</v>
      </c>
      <c r="B33" s="13" t="s">
        <v>158</v>
      </c>
      <c r="C33" s="15"/>
      <c r="D33" s="5"/>
      <c r="E33" s="5" t="s">
        <v>15</v>
      </c>
      <c r="F33" s="6"/>
      <c r="G33" s="7"/>
      <c r="H33" s="10"/>
      <c r="I33" s="8">
        <f t="shared" si="2"/>
        <v>0</v>
      </c>
      <c r="J33" s="9"/>
      <c r="K33" s="8">
        <f t="shared" si="3"/>
        <v>0</v>
      </c>
    </row>
    <row r="34" spans="1:11" ht="67.5">
      <c r="A34" s="4">
        <v>29</v>
      </c>
      <c r="B34" s="13" t="s">
        <v>171</v>
      </c>
      <c r="C34" s="15"/>
      <c r="D34" s="5"/>
      <c r="E34" s="5" t="s">
        <v>15</v>
      </c>
      <c r="F34" s="6"/>
      <c r="G34" s="7"/>
      <c r="H34" s="10"/>
      <c r="I34" s="8">
        <f t="shared" si="2"/>
        <v>0</v>
      </c>
      <c r="J34" s="9"/>
      <c r="K34" s="8">
        <f t="shared" si="3"/>
        <v>0</v>
      </c>
    </row>
    <row r="35" spans="1:11" ht="54">
      <c r="A35" s="4">
        <v>30</v>
      </c>
      <c r="B35" s="13" t="s">
        <v>165</v>
      </c>
      <c r="C35" s="15"/>
      <c r="D35" s="5"/>
      <c r="E35" s="5" t="s">
        <v>15</v>
      </c>
      <c r="F35" s="6"/>
      <c r="G35" s="7"/>
      <c r="H35" s="10"/>
      <c r="I35" s="8">
        <f t="shared" si="2"/>
        <v>0</v>
      </c>
      <c r="J35" s="9"/>
      <c r="K35" s="8">
        <f t="shared" si="3"/>
        <v>0</v>
      </c>
    </row>
    <row r="36" spans="1:11" ht="27">
      <c r="A36" s="4">
        <v>31</v>
      </c>
      <c r="B36" s="13" t="s">
        <v>166</v>
      </c>
      <c r="C36" s="15"/>
      <c r="D36" s="5"/>
      <c r="E36" s="5" t="s">
        <v>15</v>
      </c>
      <c r="F36" s="6"/>
      <c r="G36" s="7"/>
      <c r="H36" s="10"/>
      <c r="I36" s="8">
        <f t="shared" si="2"/>
        <v>0</v>
      </c>
      <c r="J36" s="9"/>
      <c r="K36" s="8">
        <f t="shared" si="3"/>
        <v>0</v>
      </c>
    </row>
    <row r="37" spans="1:11" ht="27">
      <c r="A37" s="4">
        <v>32</v>
      </c>
      <c r="B37" s="13" t="s">
        <v>167</v>
      </c>
      <c r="C37" s="15"/>
      <c r="D37" s="5"/>
      <c r="E37" s="5" t="s">
        <v>15</v>
      </c>
      <c r="F37" s="6"/>
      <c r="G37" s="7"/>
      <c r="H37" s="10"/>
      <c r="I37" s="8">
        <f t="shared" si="2"/>
        <v>0</v>
      </c>
      <c r="J37" s="9"/>
      <c r="K37" s="8">
        <f t="shared" si="3"/>
        <v>0</v>
      </c>
    </row>
    <row r="38" spans="1:11" ht="27">
      <c r="A38" s="4">
        <v>33</v>
      </c>
      <c r="B38" s="13" t="s">
        <v>168</v>
      </c>
      <c r="C38" s="15"/>
      <c r="D38" s="5"/>
      <c r="E38" s="5" t="s">
        <v>15</v>
      </c>
      <c r="F38" s="6"/>
      <c r="G38" s="7"/>
      <c r="H38" s="10"/>
      <c r="I38" s="8">
        <f t="shared" si="2"/>
        <v>0</v>
      </c>
      <c r="J38" s="9"/>
      <c r="K38" s="8">
        <f t="shared" si="3"/>
        <v>0</v>
      </c>
    </row>
    <row r="39" spans="1:11" ht="27">
      <c r="A39" s="4">
        <v>34</v>
      </c>
      <c r="B39" s="13" t="s">
        <v>169</v>
      </c>
      <c r="C39" s="15"/>
      <c r="D39" s="5"/>
      <c r="E39" s="5" t="s">
        <v>15</v>
      </c>
      <c r="F39" s="6"/>
      <c r="G39" s="7"/>
      <c r="H39" s="10"/>
      <c r="I39" s="8">
        <f t="shared" si="2"/>
        <v>0</v>
      </c>
      <c r="J39" s="9"/>
      <c r="K39" s="8">
        <f t="shared" si="3"/>
        <v>0</v>
      </c>
    </row>
    <row r="40" spans="1:11" ht="27">
      <c r="A40" s="4">
        <v>35</v>
      </c>
      <c r="B40" s="13" t="s">
        <v>170</v>
      </c>
      <c r="C40" s="15"/>
      <c r="D40" s="5"/>
      <c r="E40" s="5" t="s">
        <v>15</v>
      </c>
      <c r="F40" s="6"/>
      <c r="G40" s="7"/>
      <c r="H40" s="10"/>
      <c r="I40" s="8">
        <f t="shared" si="2"/>
        <v>0</v>
      </c>
      <c r="J40" s="9"/>
      <c r="K40" s="8">
        <f t="shared" si="3"/>
        <v>0</v>
      </c>
    </row>
    <row r="41" spans="1:11">
      <c r="A41" s="4" t="s">
        <v>21</v>
      </c>
      <c r="B41" s="13" t="s">
        <v>159</v>
      </c>
      <c r="C41" s="15"/>
      <c r="D41" s="5"/>
      <c r="E41" s="5"/>
      <c r="F41" s="6"/>
      <c r="G41" s="7"/>
      <c r="H41" s="10"/>
      <c r="I41" s="8"/>
      <c r="J41" s="9"/>
      <c r="K41" s="8"/>
    </row>
    <row r="42" spans="1:11">
      <c r="A42" s="4" t="s">
        <v>35</v>
      </c>
      <c r="B42" s="13" t="s">
        <v>160</v>
      </c>
      <c r="C42" s="15"/>
      <c r="D42" s="5"/>
      <c r="E42" s="5"/>
      <c r="F42" s="6"/>
      <c r="G42" s="7"/>
      <c r="H42" s="10"/>
      <c r="I42" s="8"/>
      <c r="J42" s="9"/>
      <c r="K42" s="8"/>
    </row>
    <row r="43" spans="1:11">
      <c r="A43" s="4" t="s">
        <v>36</v>
      </c>
      <c r="B43" s="13" t="s">
        <v>161</v>
      </c>
      <c r="C43" s="15"/>
      <c r="D43" s="5"/>
      <c r="E43" s="5"/>
      <c r="F43" s="6"/>
      <c r="G43" s="7"/>
      <c r="H43" s="10"/>
      <c r="I43" s="8"/>
      <c r="J43" s="9"/>
      <c r="K43" s="8"/>
    </row>
    <row r="44" spans="1:11" ht="15" customHeight="1">
      <c r="A44" s="54" t="s">
        <v>3</v>
      </c>
      <c r="B44" s="54"/>
      <c r="C44" s="54"/>
      <c r="D44" s="54"/>
      <c r="E44" s="54"/>
      <c r="F44" s="54"/>
      <c r="G44" s="54"/>
      <c r="H44" s="55"/>
      <c r="I44" s="11">
        <f>SUM(I4:I43)</f>
        <v>0</v>
      </c>
      <c r="J44" s="12"/>
      <c r="K44" s="11">
        <f>SUM(K5:K43)</f>
        <v>0</v>
      </c>
    </row>
    <row r="45" spans="1:11">
      <c r="B45" s="56" t="s">
        <v>14</v>
      </c>
      <c r="C45" s="56"/>
      <c r="D45" s="56"/>
      <c r="E45" s="56"/>
      <c r="F45" s="56"/>
      <c r="G45" s="56"/>
    </row>
    <row r="46" spans="1:11">
      <c r="B46" s="56"/>
      <c r="C46" s="56"/>
      <c r="D46" s="56"/>
      <c r="E46" s="56"/>
      <c r="F46" s="56"/>
      <c r="G46" s="56"/>
    </row>
    <row r="47" spans="1:11">
      <c r="B47" s="56"/>
      <c r="C47" s="56"/>
      <c r="D47" s="56"/>
      <c r="E47" s="56"/>
      <c r="F47" s="56"/>
      <c r="G47" s="56"/>
    </row>
    <row r="49" spans="1:7" ht="14.25">
      <c r="A49" s="64" t="s">
        <v>51</v>
      </c>
      <c r="B49" s="64"/>
      <c r="C49" s="64"/>
      <c r="D49" s="64"/>
      <c r="E49" s="64"/>
      <c r="F49" s="64"/>
      <c r="G49" s="64"/>
    </row>
    <row r="50" spans="1:7">
      <c r="A50" s="65" t="s">
        <v>37</v>
      </c>
      <c r="B50" s="65" t="s">
        <v>38</v>
      </c>
      <c r="C50" s="65" t="s">
        <v>39</v>
      </c>
      <c r="D50" s="65" t="s">
        <v>100</v>
      </c>
      <c r="E50" s="68" t="s">
        <v>40</v>
      </c>
      <c r="F50" s="69" t="s">
        <v>41</v>
      </c>
      <c r="G50" s="69" t="s">
        <v>42</v>
      </c>
    </row>
    <row r="51" spans="1:7">
      <c r="A51" s="66"/>
      <c r="B51" s="66"/>
      <c r="C51" s="66"/>
      <c r="D51" s="66"/>
      <c r="E51" s="68"/>
      <c r="F51" s="69"/>
      <c r="G51" s="69"/>
    </row>
    <row r="52" spans="1:7">
      <c r="A52" s="66"/>
      <c r="B52" s="66"/>
      <c r="C52" s="66"/>
      <c r="D52" s="66"/>
      <c r="E52" s="68"/>
      <c r="F52" s="69"/>
      <c r="G52" s="69"/>
    </row>
    <row r="53" spans="1:7" ht="21" customHeight="1">
      <c r="A53" s="67"/>
      <c r="B53" s="67"/>
      <c r="C53" s="67"/>
      <c r="D53" s="67"/>
      <c r="E53" s="68"/>
      <c r="F53" s="69"/>
      <c r="G53" s="69"/>
    </row>
    <row r="54" spans="1:7">
      <c r="A54" s="23">
        <v>1</v>
      </c>
      <c r="B54" s="23">
        <v>2</v>
      </c>
      <c r="C54" s="23">
        <v>3</v>
      </c>
      <c r="D54" s="23">
        <v>4</v>
      </c>
      <c r="E54" s="23">
        <v>5</v>
      </c>
      <c r="F54" s="23" t="s">
        <v>43</v>
      </c>
      <c r="G54" s="23" t="s">
        <v>44</v>
      </c>
    </row>
    <row r="55" spans="1:7">
      <c r="A55" s="13">
        <v>1</v>
      </c>
      <c r="B55" s="13" t="s">
        <v>101</v>
      </c>
      <c r="C55" s="37"/>
      <c r="D55" s="38"/>
      <c r="E55" s="39"/>
      <c r="F55" s="38">
        <f>ROUND(D55*E55+D55,2)</f>
        <v>0</v>
      </c>
      <c r="G55" s="38">
        <f>ROUND(F55*36,2)</f>
        <v>0</v>
      </c>
    </row>
    <row r="56" spans="1:7" ht="14.25">
      <c r="F56" s="40" t="s">
        <v>45</v>
      </c>
      <c r="G56" s="11">
        <f>SUM(G55)</f>
        <v>0</v>
      </c>
    </row>
    <row r="57" spans="1:7">
      <c r="A57" s="41"/>
      <c r="B57" s="41"/>
      <c r="C57" s="41"/>
      <c r="D57" s="41"/>
      <c r="E57" s="41"/>
      <c r="F57" s="41"/>
      <c r="G57" s="41"/>
    </row>
    <row r="58" spans="1:7">
      <c r="A58" s="41"/>
      <c r="B58" s="41"/>
      <c r="C58" s="41"/>
      <c r="D58" s="41"/>
      <c r="E58" s="41"/>
      <c r="F58" s="41"/>
      <c r="G58" s="41"/>
    </row>
    <row r="59" spans="1:7" ht="14.25">
      <c r="A59" s="63" t="s">
        <v>46</v>
      </c>
      <c r="B59" s="63"/>
      <c r="C59" s="63"/>
      <c r="D59" s="41"/>
      <c r="E59" s="41"/>
      <c r="F59" s="41"/>
      <c r="G59" s="41"/>
    </row>
    <row r="60" spans="1:7" ht="28.5">
      <c r="A60" s="14" t="s">
        <v>47</v>
      </c>
      <c r="B60" s="17" t="s">
        <v>48</v>
      </c>
      <c r="C60" s="17" t="s">
        <v>49</v>
      </c>
      <c r="D60" s="41"/>
      <c r="E60" s="41"/>
      <c r="F60" s="41"/>
      <c r="G60" s="41"/>
    </row>
    <row r="61" spans="1:7">
      <c r="A61" s="14">
        <v>1</v>
      </c>
      <c r="B61" s="14" t="s">
        <v>52</v>
      </c>
      <c r="C61" s="42">
        <f>K44</f>
        <v>0</v>
      </c>
      <c r="D61" s="41"/>
      <c r="E61" s="41"/>
      <c r="F61" s="41"/>
      <c r="G61" s="41"/>
    </row>
    <row r="62" spans="1:7">
      <c r="A62" s="14">
        <v>2</v>
      </c>
      <c r="B62" s="14" t="s">
        <v>50</v>
      </c>
      <c r="C62" s="42">
        <f>G56</f>
        <v>0</v>
      </c>
      <c r="D62" s="41"/>
      <c r="E62" s="41"/>
      <c r="F62" s="41"/>
      <c r="G62" s="41"/>
    </row>
    <row r="63" spans="1:7">
      <c r="A63" s="22"/>
      <c r="B63" s="43" t="s">
        <v>45</v>
      </c>
      <c r="C63" s="42">
        <f>SUM(C61:C62)</f>
        <v>0</v>
      </c>
      <c r="D63" s="41"/>
      <c r="E63" s="41"/>
      <c r="F63" s="41"/>
      <c r="G63" s="41"/>
    </row>
    <row r="64" spans="1:7">
      <c r="A64" s="41"/>
      <c r="B64" s="41"/>
      <c r="C64" s="41"/>
      <c r="D64" s="41"/>
      <c r="E64" s="41"/>
      <c r="F64" s="41"/>
      <c r="G64" s="41"/>
    </row>
  </sheetData>
  <mergeCells count="14">
    <mergeCell ref="A59:C59"/>
    <mergeCell ref="A49:G49"/>
    <mergeCell ref="A50:A53"/>
    <mergeCell ref="B50:B53"/>
    <mergeCell ref="C50:C53"/>
    <mergeCell ref="D50:D53"/>
    <mergeCell ref="E50:E53"/>
    <mergeCell ref="F50:F53"/>
    <mergeCell ref="G50:G53"/>
    <mergeCell ref="A1:K1"/>
    <mergeCell ref="A44:H44"/>
    <mergeCell ref="B45:G47"/>
    <mergeCell ref="C9:K9"/>
    <mergeCell ref="C4:K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4"/>
  <sheetViews>
    <sheetView showGridLines="0" workbookViewId="0">
      <selection activeCell="N10" sqref="N10"/>
    </sheetView>
  </sheetViews>
  <sheetFormatPr defaultRowHeight="15"/>
  <cols>
    <col min="1" max="1" width="6.28515625" style="21" customWidth="1"/>
    <col min="2" max="4" width="9.140625" style="21"/>
    <col min="5" max="5" width="35.5703125" style="21" customWidth="1"/>
    <col min="6" max="11" width="9.140625" style="21"/>
    <col min="12" max="12" width="4" style="21" customWidth="1"/>
    <col min="13" max="15" width="9.140625" style="21"/>
    <col min="16" max="16" width="29.85546875" style="21" customWidth="1"/>
    <col min="17" max="17" width="13" style="21" customWidth="1"/>
    <col min="18" max="19" width="9.140625" style="21"/>
    <col min="20" max="20" width="27.28515625" style="21" customWidth="1"/>
    <col min="21" max="16384" width="9.140625" style="21"/>
  </cols>
  <sheetData>
    <row r="1" spans="1:21" ht="16.5">
      <c r="A1" s="70" t="s">
        <v>97</v>
      </c>
      <c r="B1" s="70"/>
      <c r="C1" s="70"/>
      <c r="D1" s="70"/>
      <c r="E1" s="70"/>
      <c r="F1" s="36"/>
      <c r="G1" s="36"/>
      <c r="H1" s="36"/>
      <c r="I1" s="36"/>
      <c r="L1" s="70" t="s">
        <v>98</v>
      </c>
      <c r="M1" s="70"/>
      <c r="N1" s="70"/>
      <c r="O1" s="70"/>
      <c r="P1" s="70"/>
      <c r="Q1" s="70"/>
      <c r="R1" s="70"/>
      <c r="S1" s="70"/>
      <c r="T1" s="70"/>
      <c r="U1" s="70"/>
    </row>
    <row r="2" spans="1:21" ht="18">
      <c r="A2" s="16" t="s">
        <v>37</v>
      </c>
      <c r="B2" s="71" t="s">
        <v>53</v>
      </c>
      <c r="C2" s="71"/>
      <c r="D2" s="71"/>
      <c r="E2" s="71"/>
      <c r="F2" s="71" t="s">
        <v>54</v>
      </c>
      <c r="G2" s="71"/>
      <c r="H2" s="71"/>
      <c r="I2" s="71"/>
      <c r="L2" s="44" t="s">
        <v>37</v>
      </c>
      <c r="M2" s="72" t="s">
        <v>55</v>
      </c>
      <c r="N2" s="73"/>
      <c r="O2" s="73"/>
      <c r="P2" s="74"/>
      <c r="Q2" s="44" t="s">
        <v>56</v>
      </c>
      <c r="R2" s="72" t="s">
        <v>57</v>
      </c>
      <c r="S2" s="74"/>
      <c r="T2" s="44" t="s">
        <v>58</v>
      </c>
      <c r="U2" s="45"/>
    </row>
    <row r="3" spans="1:21" ht="39" customHeight="1">
      <c r="A3" s="16"/>
      <c r="B3" s="75" t="s">
        <v>59</v>
      </c>
      <c r="C3" s="76"/>
      <c r="D3" s="76"/>
      <c r="E3" s="76"/>
      <c r="F3" s="76"/>
      <c r="G3" s="76"/>
      <c r="H3" s="76"/>
      <c r="I3" s="77"/>
      <c r="L3" s="46">
        <v>1</v>
      </c>
      <c r="M3" s="78" t="s">
        <v>93</v>
      </c>
      <c r="N3" s="79"/>
      <c r="O3" s="79"/>
      <c r="P3" s="80"/>
      <c r="Q3" s="47"/>
      <c r="R3" s="81"/>
      <c r="S3" s="82"/>
      <c r="T3" s="48" t="s">
        <v>60</v>
      </c>
      <c r="U3" s="45"/>
    </row>
    <row r="4" spans="1:21" ht="52.5" customHeight="1">
      <c r="A4" s="49">
        <v>1</v>
      </c>
      <c r="B4" s="83" t="s">
        <v>63</v>
      </c>
      <c r="C4" s="84"/>
      <c r="D4" s="84"/>
      <c r="E4" s="85"/>
      <c r="F4" s="86"/>
      <c r="G4" s="86"/>
      <c r="H4" s="86"/>
      <c r="I4" s="86"/>
      <c r="L4" s="46">
        <v>2</v>
      </c>
      <c r="M4" s="78" t="s">
        <v>94</v>
      </c>
      <c r="N4" s="79"/>
      <c r="O4" s="79"/>
      <c r="P4" s="80"/>
      <c r="Q4" s="47"/>
      <c r="R4" s="87"/>
      <c r="S4" s="88"/>
      <c r="T4" s="48" t="s">
        <v>60</v>
      </c>
      <c r="U4" s="45"/>
    </row>
    <row r="5" spans="1:21" ht="55.5" customHeight="1">
      <c r="A5" s="49">
        <v>2</v>
      </c>
      <c r="B5" s="89" t="s">
        <v>64</v>
      </c>
      <c r="C5" s="90"/>
      <c r="D5" s="90"/>
      <c r="E5" s="91"/>
      <c r="F5" s="93"/>
      <c r="G5" s="93"/>
      <c r="H5" s="93"/>
      <c r="I5" s="93"/>
      <c r="L5" s="50">
        <v>3</v>
      </c>
      <c r="M5" s="78" t="s">
        <v>95</v>
      </c>
      <c r="N5" s="79"/>
      <c r="O5" s="79"/>
      <c r="P5" s="80"/>
      <c r="Q5" s="47"/>
      <c r="R5" s="81"/>
      <c r="S5" s="82"/>
      <c r="T5" s="48" t="s">
        <v>60</v>
      </c>
      <c r="U5" s="45"/>
    </row>
    <row r="6" spans="1:21" ht="82.5" customHeight="1">
      <c r="A6" s="49">
        <v>3</v>
      </c>
      <c r="B6" s="89" t="s">
        <v>65</v>
      </c>
      <c r="C6" s="90"/>
      <c r="D6" s="90"/>
      <c r="E6" s="91"/>
      <c r="F6" s="86"/>
      <c r="G6" s="86"/>
      <c r="H6" s="86"/>
      <c r="I6" s="86"/>
      <c r="L6" s="51">
        <v>4</v>
      </c>
      <c r="M6" s="78" t="s">
        <v>96</v>
      </c>
      <c r="N6" s="79"/>
      <c r="O6" s="79"/>
      <c r="P6" s="80"/>
      <c r="Q6" s="47"/>
      <c r="R6" s="87"/>
      <c r="S6" s="88"/>
      <c r="T6" s="48" t="s">
        <v>61</v>
      </c>
      <c r="U6" s="45"/>
    </row>
    <row r="7" spans="1:21" ht="37.5" customHeight="1">
      <c r="A7" s="49">
        <v>4</v>
      </c>
      <c r="B7" s="92" t="s">
        <v>66</v>
      </c>
      <c r="C7" s="84"/>
      <c r="D7" s="84"/>
      <c r="E7" s="85"/>
      <c r="F7" s="86"/>
      <c r="G7" s="86"/>
      <c r="H7" s="86"/>
      <c r="I7" s="86"/>
      <c r="L7" s="94" t="s">
        <v>62</v>
      </c>
      <c r="M7" s="94"/>
      <c r="N7" s="94"/>
      <c r="O7" s="94"/>
      <c r="P7" s="94"/>
      <c r="Q7" s="94"/>
      <c r="R7" s="94"/>
      <c r="S7" s="94"/>
      <c r="T7" s="94"/>
    </row>
    <row r="8" spans="1:21" ht="37.5" customHeight="1">
      <c r="A8" s="49">
        <v>5</v>
      </c>
      <c r="B8" s="92" t="s">
        <v>67</v>
      </c>
      <c r="C8" s="84"/>
      <c r="D8" s="84"/>
      <c r="E8" s="85"/>
      <c r="F8" s="86"/>
      <c r="G8" s="86"/>
      <c r="H8" s="86"/>
      <c r="I8" s="86"/>
    </row>
    <row r="9" spans="1:21" ht="39.75" customHeight="1">
      <c r="A9" s="49">
        <v>6</v>
      </c>
      <c r="B9" s="92" t="s">
        <v>68</v>
      </c>
      <c r="C9" s="84"/>
      <c r="D9" s="84"/>
      <c r="E9" s="85"/>
      <c r="F9" s="86"/>
      <c r="G9" s="86"/>
      <c r="H9" s="86"/>
      <c r="I9" s="86"/>
    </row>
    <row r="10" spans="1:21" ht="16.5">
      <c r="A10" s="49">
        <v>7</v>
      </c>
      <c r="B10" s="92" t="s">
        <v>69</v>
      </c>
      <c r="C10" s="84"/>
      <c r="D10" s="84"/>
      <c r="E10" s="85"/>
      <c r="F10" s="86"/>
      <c r="G10" s="86"/>
      <c r="H10" s="86"/>
      <c r="I10" s="86"/>
    </row>
    <row r="11" spans="1:21" ht="50.25" customHeight="1">
      <c r="A11" s="49">
        <v>8</v>
      </c>
      <c r="B11" s="92" t="s">
        <v>70</v>
      </c>
      <c r="C11" s="84"/>
      <c r="D11" s="84"/>
      <c r="E11" s="85"/>
      <c r="F11" s="86"/>
      <c r="G11" s="86"/>
      <c r="H11" s="86"/>
      <c r="I11" s="86"/>
    </row>
    <row r="12" spans="1:21" ht="43.5" customHeight="1">
      <c r="A12" s="49">
        <v>9</v>
      </c>
      <c r="B12" s="92" t="s">
        <v>71</v>
      </c>
      <c r="C12" s="84"/>
      <c r="D12" s="84"/>
      <c r="E12" s="85"/>
      <c r="F12" s="86"/>
      <c r="G12" s="86"/>
      <c r="H12" s="86"/>
      <c r="I12" s="86"/>
    </row>
    <row r="13" spans="1:21" ht="69" customHeight="1">
      <c r="A13" s="49">
        <v>10</v>
      </c>
      <c r="B13" s="92" t="s">
        <v>72</v>
      </c>
      <c r="C13" s="84"/>
      <c r="D13" s="84"/>
      <c r="E13" s="85"/>
      <c r="F13" s="86"/>
      <c r="G13" s="86"/>
      <c r="H13" s="86"/>
      <c r="I13" s="86"/>
    </row>
    <row r="14" spans="1:21" ht="33" customHeight="1">
      <c r="A14" s="49">
        <v>11</v>
      </c>
      <c r="B14" s="92" t="s">
        <v>73</v>
      </c>
      <c r="C14" s="84"/>
      <c r="D14" s="84"/>
      <c r="E14" s="85"/>
      <c r="F14" s="86"/>
      <c r="G14" s="86"/>
      <c r="H14" s="86"/>
      <c r="I14" s="86"/>
    </row>
    <row r="15" spans="1:21" ht="51" customHeight="1">
      <c r="A15" s="49">
        <v>12</v>
      </c>
      <c r="B15" s="92" t="s">
        <v>74</v>
      </c>
      <c r="C15" s="84"/>
      <c r="D15" s="84"/>
      <c r="E15" s="85"/>
      <c r="F15" s="86"/>
      <c r="G15" s="86"/>
      <c r="H15" s="86"/>
      <c r="I15" s="86"/>
    </row>
    <row r="16" spans="1:21" ht="33" customHeight="1">
      <c r="A16" s="49">
        <v>13</v>
      </c>
      <c r="B16" s="92" t="s">
        <v>75</v>
      </c>
      <c r="C16" s="84"/>
      <c r="D16" s="84"/>
      <c r="E16" s="85"/>
      <c r="F16" s="86"/>
      <c r="G16" s="86"/>
      <c r="H16" s="86"/>
      <c r="I16" s="86"/>
    </row>
    <row r="17" spans="1:9" ht="33" customHeight="1">
      <c r="A17" s="49">
        <v>14</v>
      </c>
      <c r="B17" s="92" t="s">
        <v>76</v>
      </c>
      <c r="C17" s="84"/>
      <c r="D17" s="84"/>
      <c r="E17" s="85"/>
      <c r="F17" s="86"/>
      <c r="G17" s="86"/>
      <c r="H17" s="86"/>
      <c r="I17" s="86"/>
    </row>
    <row r="18" spans="1:9" ht="16.5">
      <c r="A18" s="49">
        <v>15</v>
      </c>
      <c r="B18" s="92" t="s">
        <v>77</v>
      </c>
      <c r="C18" s="84"/>
      <c r="D18" s="84"/>
      <c r="E18" s="85"/>
      <c r="F18" s="86"/>
      <c r="G18" s="86"/>
      <c r="H18" s="86"/>
      <c r="I18" s="86"/>
    </row>
    <row r="19" spans="1:9" ht="49.5" customHeight="1">
      <c r="A19" s="49">
        <v>16</v>
      </c>
      <c r="B19" s="92" t="s">
        <v>78</v>
      </c>
      <c r="C19" s="84"/>
      <c r="D19" s="84"/>
      <c r="E19" s="85"/>
      <c r="F19" s="86"/>
      <c r="G19" s="86"/>
      <c r="H19" s="86"/>
      <c r="I19" s="86"/>
    </row>
    <row r="20" spans="1:9" ht="16.5">
      <c r="A20" s="49">
        <v>17</v>
      </c>
      <c r="B20" s="92" t="s">
        <v>79</v>
      </c>
      <c r="C20" s="84"/>
      <c r="D20" s="84"/>
      <c r="E20" s="85"/>
      <c r="F20" s="86"/>
      <c r="G20" s="86"/>
      <c r="H20" s="86"/>
      <c r="I20" s="86"/>
    </row>
    <row r="21" spans="1:9" ht="49.5" customHeight="1">
      <c r="A21" s="49">
        <v>18</v>
      </c>
      <c r="B21" s="92" t="s">
        <v>80</v>
      </c>
      <c r="C21" s="84"/>
      <c r="D21" s="84"/>
      <c r="E21" s="85"/>
      <c r="F21" s="86"/>
      <c r="G21" s="86"/>
      <c r="H21" s="86"/>
      <c r="I21" s="86"/>
    </row>
    <row r="22" spans="1:9" ht="39" customHeight="1">
      <c r="A22" s="49">
        <v>19</v>
      </c>
      <c r="B22" s="92" t="s">
        <v>81</v>
      </c>
      <c r="C22" s="84"/>
      <c r="D22" s="84"/>
      <c r="E22" s="85"/>
      <c r="F22" s="86"/>
      <c r="G22" s="86"/>
      <c r="H22" s="86"/>
      <c r="I22" s="86"/>
    </row>
    <row r="23" spans="1:9" ht="56.25" customHeight="1">
      <c r="A23" s="49">
        <v>20</v>
      </c>
      <c r="B23" s="95" t="s">
        <v>82</v>
      </c>
      <c r="C23" s="96"/>
      <c r="D23" s="96"/>
      <c r="E23" s="97"/>
      <c r="F23" s="98"/>
      <c r="G23" s="99"/>
      <c r="H23" s="99"/>
      <c r="I23" s="100"/>
    </row>
    <row r="24" spans="1:9" ht="39" customHeight="1">
      <c r="A24" s="49">
        <v>21</v>
      </c>
      <c r="B24" s="95" t="s">
        <v>83</v>
      </c>
      <c r="C24" s="96"/>
      <c r="D24" s="96"/>
      <c r="E24" s="97"/>
      <c r="F24" s="98"/>
      <c r="G24" s="99"/>
      <c r="H24" s="99"/>
      <c r="I24" s="100"/>
    </row>
    <row r="25" spans="1:9" ht="39" customHeight="1">
      <c r="A25" s="49">
        <v>22</v>
      </c>
      <c r="B25" s="95" t="s">
        <v>84</v>
      </c>
      <c r="C25" s="96"/>
      <c r="D25" s="96"/>
      <c r="E25" s="97"/>
      <c r="F25" s="98"/>
      <c r="G25" s="99"/>
      <c r="H25" s="99"/>
      <c r="I25" s="100"/>
    </row>
    <row r="26" spans="1:9" ht="60" customHeight="1">
      <c r="A26" s="49">
        <v>23</v>
      </c>
      <c r="B26" s="95" t="s">
        <v>85</v>
      </c>
      <c r="C26" s="96"/>
      <c r="D26" s="96"/>
      <c r="E26" s="97"/>
      <c r="F26" s="98"/>
      <c r="G26" s="99"/>
      <c r="H26" s="99"/>
      <c r="I26" s="100"/>
    </row>
    <row r="27" spans="1:9" ht="39" customHeight="1">
      <c r="A27" s="49">
        <v>24</v>
      </c>
      <c r="B27" s="95" t="s">
        <v>86</v>
      </c>
      <c r="C27" s="96"/>
      <c r="D27" s="96"/>
      <c r="E27" s="97"/>
      <c r="F27" s="98"/>
      <c r="G27" s="99"/>
      <c r="H27" s="99"/>
      <c r="I27" s="100"/>
    </row>
    <row r="28" spans="1:9" ht="39" customHeight="1">
      <c r="A28" s="49">
        <v>25</v>
      </c>
      <c r="B28" s="95" t="s">
        <v>87</v>
      </c>
      <c r="C28" s="96"/>
      <c r="D28" s="96"/>
      <c r="E28" s="97"/>
      <c r="F28" s="98"/>
      <c r="G28" s="99"/>
      <c r="H28" s="99"/>
      <c r="I28" s="100"/>
    </row>
    <row r="29" spans="1:9" ht="39" customHeight="1">
      <c r="A29" s="49">
        <v>26</v>
      </c>
      <c r="B29" s="95" t="s">
        <v>88</v>
      </c>
      <c r="C29" s="96"/>
      <c r="D29" s="96"/>
      <c r="E29" s="97"/>
      <c r="F29" s="98"/>
      <c r="G29" s="99"/>
      <c r="H29" s="99"/>
      <c r="I29" s="100"/>
    </row>
    <row r="30" spans="1:9" ht="39" customHeight="1">
      <c r="A30" s="49">
        <v>27</v>
      </c>
      <c r="B30" s="95" t="s">
        <v>89</v>
      </c>
      <c r="C30" s="96"/>
      <c r="D30" s="96"/>
      <c r="E30" s="97"/>
      <c r="F30" s="98"/>
      <c r="G30" s="99"/>
      <c r="H30" s="99"/>
      <c r="I30" s="100"/>
    </row>
    <row r="31" spans="1:9" ht="121.5" customHeight="1">
      <c r="A31" s="49">
        <v>28</v>
      </c>
      <c r="B31" s="95" t="s">
        <v>90</v>
      </c>
      <c r="C31" s="96"/>
      <c r="D31" s="96"/>
      <c r="E31" s="97"/>
      <c r="F31" s="98"/>
      <c r="G31" s="99"/>
      <c r="H31" s="99"/>
      <c r="I31" s="100"/>
    </row>
    <row r="32" spans="1:9" ht="39" customHeight="1">
      <c r="A32" s="49">
        <v>29</v>
      </c>
      <c r="B32" s="95" t="s">
        <v>91</v>
      </c>
      <c r="C32" s="96"/>
      <c r="D32" s="96"/>
      <c r="E32" s="97"/>
      <c r="F32" s="98"/>
      <c r="G32" s="99"/>
      <c r="H32" s="99"/>
      <c r="I32" s="100"/>
    </row>
    <row r="33" spans="1:9" ht="52.5" customHeight="1">
      <c r="A33" s="49">
        <v>27</v>
      </c>
      <c r="B33" s="92" t="s">
        <v>92</v>
      </c>
      <c r="C33" s="84"/>
      <c r="D33" s="84"/>
      <c r="E33" s="85"/>
      <c r="F33" s="86"/>
      <c r="G33" s="86"/>
      <c r="H33" s="86"/>
      <c r="I33" s="86"/>
    </row>
    <row r="34" spans="1:9" ht="37.5" customHeight="1"/>
  </sheetData>
  <mergeCells count="76">
    <mergeCell ref="F26:I26"/>
    <mergeCell ref="F25:I25"/>
    <mergeCell ref="F24:I24"/>
    <mergeCell ref="F31:I31"/>
    <mergeCell ref="F30:I30"/>
    <mergeCell ref="F29:I29"/>
    <mergeCell ref="F28:I28"/>
    <mergeCell ref="F27:I27"/>
    <mergeCell ref="B22:E22"/>
    <mergeCell ref="F22:I22"/>
    <mergeCell ref="B33:E33"/>
    <mergeCell ref="F33:I33"/>
    <mergeCell ref="B23:E23"/>
    <mergeCell ref="B24:E24"/>
    <mergeCell ref="B25:E25"/>
    <mergeCell ref="B26:E26"/>
    <mergeCell ref="B27:E27"/>
    <mergeCell ref="B28:E28"/>
    <mergeCell ref="F23:I23"/>
    <mergeCell ref="B29:E29"/>
    <mergeCell ref="B30:E30"/>
    <mergeCell ref="B31:E31"/>
    <mergeCell ref="B32:E32"/>
    <mergeCell ref="F32:I32"/>
    <mergeCell ref="B19:E19"/>
    <mergeCell ref="F19:I19"/>
    <mergeCell ref="B20:E20"/>
    <mergeCell ref="F20:I20"/>
    <mergeCell ref="B21:E21"/>
    <mergeCell ref="F21:I21"/>
    <mergeCell ref="B16:E16"/>
    <mergeCell ref="F16:I16"/>
    <mergeCell ref="B17:E17"/>
    <mergeCell ref="F17:I17"/>
    <mergeCell ref="B18:E18"/>
    <mergeCell ref="F18:I18"/>
    <mergeCell ref="B13:E13"/>
    <mergeCell ref="F13:I13"/>
    <mergeCell ref="B14:E14"/>
    <mergeCell ref="F14:I14"/>
    <mergeCell ref="B15:E15"/>
    <mergeCell ref="F15:I15"/>
    <mergeCell ref="B10:E10"/>
    <mergeCell ref="F10:I10"/>
    <mergeCell ref="B11:E11"/>
    <mergeCell ref="F11:I11"/>
    <mergeCell ref="B12:E12"/>
    <mergeCell ref="F12:I12"/>
    <mergeCell ref="B9:E9"/>
    <mergeCell ref="F9:I9"/>
    <mergeCell ref="B5:E5"/>
    <mergeCell ref="F5:I5"/>
    <mergeCell ref="M5:P5"/>
    <mergeCell ref="B7:E7"/>
    <mergeCell ref="F7:I7"/>
    <mergeCell ref="L7:T7"/>
    <mergeCell ref="B8:E8"/>
    <mergeCell ref="F8:I8"/>
    <mergeCell ref="R5:S5"/>
    <mergeCell ref="B6:E6"/>
    <mergeCell ref="F6:I6"/>
    <mergeCell ref="M6:P6"/>
    <mergeCell ref="R6:S6"/>
    <mergeCell ref="B3:I3"/>
    <mergeCell ref="M3:P3"/>
    <mergeCell ref="R3:S3"/>
    <mergeCell ref="B4:E4"/>
    <mergeCell ref="F4:I4"/>
    <mergeCell ref="M4:P4"/>
    <mergeCell ref="R4:S4"/>
    <mergeCell ref="A1:E1"/>
    <mergeCell ref="L1:U1"/>
    <mergeCell ref="B2:E2"/>
    <mergeCell ref="F2:I2"/>
    <mergeCell ref="M2:P2"/>
    <mergeCell ref="R2:S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showGridLines="0" workbookViewId="0">
      <selection activeCell="B4" sqref="B4"/>
    </sheetView>
  </sheetViews>
  <sheetFormatPr defaultRowHeight="13.5"/>
  <cols>
    <col min="1" max="1" width="3" style="1" customWidth="1"/>
    <col min="2" max="2" width="46.5703125" style="1" customWidth="1"/>
    <col min="3" max="3" width="17.28515625" style="1" customWidth="1"/>
    <col min="4" max="4" width="24.5703125" style="1" customWidth="1"/>
    <col min="5" max="5" width="14.7109375" style="1" customWidth="1"/>
    <col min="6" max="6" width="14" style="1" customWidth="1"/>
    <col min="7" max="7" width="11.42578125" style="1" customWidth="1"/>
    <col min="8" max="8" width="14.42578125" style="1" customWidth="1"/>
    <col min="9" max="9" width="15.7109375" style="1" customWidth="1"/>
    <col min="10" max="10" width="5.140625" style="1" customWidth="1"/>
    <col min="11" max="11" width="15" style="1" customWidth="1"/>
    <col min="12" max="16384" width="9.140625" style="1"/>
  </cols>
  <sheetData>
    <row r="1" spans="1:11" ht="14.25">
      <c r="A1" s="53" t="s">
        <v>104</v>
      </c>
      <c r="B1" s="53"/>
      <c r="C1" s="53"/>
      <c r="D1" s="53"/>
      <c r="E1" s="53"/>
      <c r="F1" s="53"/>
      <c r="G1" s="53"/>
      <c r="H1" s="53"/>
      <c r="I1" s="53"/>
      <c r="J1" s="53"/>
      <c r="K1" s="53"/>
    </row>
    <row r="2" spans="1:11" ht="40.5">
      <c r="A2" s="2" t="s">
        <v>4</v>
      </c>
      <c r="B2" s="2" t="s">
        <v>6</v>
      </c>
      <c r="C2" s="2" t="s">
        <v>7</v>
      </c>
      <c r="D2" s="2" t="s">
        <v>10</v>
      </c>
      <c r="E2" s="2" t="s">
        <v>13</v>
      </c>
      <c r="F2" s="2" t="s">
        <v>8</v>
      </c>
      <c r="G2" s="2" t="s">
        <v>9</v>
      </c>
      <c r="H2" s="2" t="s">
        <v>11</v>
      </c>
      <c r="I2" s="2" t="s">
        <v>5</v>
      </c>
      <c r="J2" s="2" t="s">
        <v>1</v>
      </c>
      <c r="K2" s="2" t="s">
        <v>0</v>
      </c>
    </row>
    <row r="3" spans="1:11">
      <c r="A3" s="3">
        <v>1</v>
      </c>
      <c r="B3" s="3">
        <v>2</v>
      </c>
      <c r="C3" s="3">
        <v>3</v>
      </c>
      <c r="D3" s="3">
        <v>4</v>
      </c>
      <c r="E3" s="3">
        <v>5</v>
      </c>
      <c r="F3" s="3">
        <v>6</v>
      </c>
      <c r="G3" s="3">
        <v>7</v>
      </c>
      <c r="H3" s="3">
        <v>8</v>
      </c>
      <c r="I3" s="3" t="s">
        <v>2</v>
      </c>
      <c r="J3" s="3">
        <v>10</v>
      </c>
      <c r="K3" s="3" t="s">
        <v>12</v>
      </c>
    </row>
    <row r="4" spans="1:11" ht="123">
      <c r="A4" s="4">
        <v>1</v>
      </c>
      <c r="B4" s="24" t="s">
        <v>201</v>
      </c>
      <c r="C4" s="32" t="s">
        <v>24</v>
      </c>
      <c r="D4" s="33" t="s">
        <v>25</v>
      </c>
      <c r="E4" s="25" t="s">
        <v>15</v>
      </c>
      <c r="F4" s="25"/>
      <c r="G4" s="26"/>
      <c r="H4" s="27"/>
      <c r="I4" s="28">
        <f>ROUND(G4*H4,2)</f>
        <v>0</v>
      </c>
      <c r="J4" s="29"/>
      <c r="K4" s="28">
        <f>ROUND(I4*J4+I4,2)</f>
        <v>0</v>
      </c>
    </row>
    <row r="5" spans="1:11" ht="54">
      <c r="A5" s="4">
        <v>2</v>
      </c>
      <c r="B5" s="24" t="s">
        <v>26</v>
      </c>
      <c r="C5" s="34" t="s">
        <v>27</v>
      </c>
      <c r="D5" s="25" t="s">
        <v>28</v>
      </c>
      <c r="E5" s="25" t="s">
        <v>15</v>
      </c>
      <c r="F5" s="25"/>
      <c r="G5" s="26"/>
      <c r="H5" s="27"/>
      <c r="I5" s="28">
        <f t="shared" ref="I5:I8" si="0">ROUND(G5*H5,2)</f>
        <v>0</v>
      </c>
      <c r="J5" s="29"/>
      <c r="K5" s="28">
        <f t="shared" ref="K5:K8" si="1">ROUND(I5*J5+I5,2)</f>
        <v>0</v>
      </c>
    </row>
    <row r="6" spans="1:11" ht="54">
      <c r="A6" s="4">
        <v>3</v>
      </c>
      <c r="B6" s="24" t="s">
        <v>29</v>
      </c>
      <c r="C6" s="34" t="s">
        <v>27</v>
      </c>
      <c r="D6" s="25" t="s">
        <v>30</v>
      </c>
      <c r="E6" s="25" t="s">
        <v>15</v>
      </c>
      <c r="F6" s="25"/>
      <c r="G6" s="26"/>
      <c r="H6" s="27"/>
      <c r="I6" s="28">
        <f t="shared" si="0"/>
        <v>0</v>
      </c>
      <c r="J6" s="29"/>
      <c r="K6" s="28">
        <f t="shared" si="1"/>
        <v>0</v>
      </c>
    </row>
    <row r="7" spans="1:11" ht="40.5">
      <c r="A7" s="4">
        <v>4</v>
      </c>
      <c r="B7" s="24" t="s">
        <v>199</v>
      </c>
      <c r="C7" s="34"/>
      <c r="D7" s="25" t="s">
        <v>33</v>
      </c>
      <c r="E7" s="25"/>
      <c r="F7" s="25"/>
      <c r="G7" s="26"/>
      <c r="H7" s="27"/>
      <c r="I7" s="28">
        <f t="shared" si="0"/>
        <v>0</v>
      </c>
      <c r="J7" s="29"/>
      <c r="K7" s="28">
        <f t="shared" si="1"/>
        <v>0</v>
      </c>
    </row>
    <row r="8" spans="1:11" ht="40.5">
      <c r="A8" s="4">
        <v>5</v>
      </c>
      <c r="B8" s="24" t="s">
        <v>200</v>
      </c>
      <c r="C8" s="34"/>
      <c r="D8" s="30" t="s">
        <v>32</v>
      </c>
      <c r="E8" s="25"/>
      <c r="F8" s="31"/>
      <c r="G8" s="26"/>
      <c r="H8" s="27"/>
      <c r="I8" s="28">
        <f t="shared" si="0"/>
        <v>0</v>
      </c>
      <c r="J8" s="29"/>
      <c r="K8" s="28">
        <f t="shared" si="1"/>
        <v>0</v>
      </c>
    </row>
    <row r="9" spans="1:11" ht="15" customHeight="1">
      <c r="A9" s="54" t="s">
        <v>3</v>
      </c>
      <c r="B9" s="54"/>
      <c r="C9" s="54"/>
      <c r="D9" s="54"/>
      <c r="E9" s="54"/>
      <c r="F9" s="54"/>
      <c r="G9" s="54"/>
      <c r="H9" s="55"/>
      <c r="I9" s="11">
        <f>SUM(I4:I8)</f>
        <v>0</v>
      </c>
      <c r="J9" s="12"/>
      <c r="K9" s="11">
        <f>SUM(K4:K8)</f>
        <v>0</v>
      </c>
    </row>
    <row r="10" spans="1:11">
      <c r="B10" s="56" t="s">
        <v>14</v>
      </c>
      <c r="C10" s="56"/>
      <c r="D10" s="56"/>
      <c r="E10" s="56"/>
      <c r="F10" s="56"/>
      <c r="G10" s="56"/>
    </row>
    <row r="11" spans="1:11">
      <c r="B11" s="56"/>
      <c r="C11" s="56"/>
      <c r="D11" s="56"/>
      <c r="E11" s="56"/>
      <c r="F11" s="56"/>
      <c r="G11" s="56"/>
    </row>
    <row r="12" spans="1:11">
      <c r="B12" s="56"/>
      <c r="C12" s="56"/>
      <c r="D12" s="56"/>
      <c r="E12" s="56"/>
      <c r="F12" s="56"/>
      <c r="G12" s="56"/>
    </row>
    <row r="13" spans="1:11" ht="14.25">
      <c r="A13" s="64" t="s">
        <v>102</v>
      </c>
      <c r="B13" s="64"/>
      <c r="C13" s="64"/>
      <c r="D13" s="64"/>
      <c r="E13" s="64"/>
      <c r="F13" s="64"/>
      <c r="G13" s="64"/>
    </row>
    <row r="14" spans="1:11">
      <c r="A14" s="65" t="s">
        <v>37</v>
      </c>
      <c r="B14" s="65" t="s">
        <v>38</v>
      </c>
      <c r="C14" s="65" t="s">
        <v>39</v>
      </c>
      <c r="D14" s="65" t="s">
        <v>100</v>
      </c>
      <c r="E14" s="68" t="s">
        <v>40</v>
      </c>
      <c r="F14" s="69" t="s">
        <v>41</v>
      </c>
      <c r="G14" s="69" t="s">
        <v>42</v>
      </c>
    </row>
    <row r="15" spans="1:11">
      <c r="A15" s="66"/>
      <c r="B15" s="66"/>
      <c r="C15" s="66"/>
      <c r="D15" s="66"/>
      <c r="E15" s="68"/>
      <c r="F15" s="69"/>
      <c r="G15" s="69"/>
    </row>
    <row r="16" spans="1:11">
      <c r="A16" s="66"/>
      <c r="B16" s="66"/>
      <c r="C16" s="66"/>
      <c r="D16" s="66"/>
      <c r="E16" s="68"/>
      <c r="F16" s="69"/>
      <c r="G16" s="69"/>
    </row>
    <row r="17" spans="1:7">
      <c r="A17" s="67"/>
      <c r="B17" s="67"/>
      <c r="C17" s="67"/>
      <c r="D17" s="67"/>
      <c r="E17" s="68"/>
      <c r="F17" s="69"/>
      <c r="G17" s="69"/>
    </row>
    <row r="18" spans="1:7">
      <c r="A18" s="23">
        <v>1</v>
      </c>
      <c r="B18" s="23">
        <v>2</v>
      </c>
      <c r="C18" s="23">
        <v>3</v>
      </c>
      <c r="D18" s="23">
        <v>4</v>
      </c>
      <c r="E18" s="23">
        <v>5</v>
      </c>
      <c r="F18" s="23" t="s">
        <v>43</v>
      </c>
      <c r="G18" s="23" t="s">
        <v>44</v>
      </c>
    </row>
    <row r="19" spans="1:7">
      <c r="A19" s="13">
        <v>1</v>
      </c>
      <c r="B19" s="13" t="s">
        <v>103</v>
      </c>
      <c r="C19" s="37"/>
      <c r="D19" s="38"/>
      <c r="E19" s="39"/>
      <c r="F19" s="38">
        <f>ROUND(D19*E19+D19,2)</f>
        <v>0</v>
      </c>
      <c r="G19" s="38">
        <f>ROUND(F19*36,2)</f>
        <v>0</v>
      </c>
    </row>
    <row r="20" spans="1:7" ht="14.25">
      <c r="F20" s="40" t="s">
        <v>45</v>
      </c>
      <c r="G20" s="11">
        <f>SUM(G19)</f>
        <v>0</v>
      </c>
    </row>
    <row r="21" spans="1:7">
      <c r="A21" s="41"/>
      <c r="B21" s="41"/>
      <c r="C21" s="41"/>
      <c r="D21" s="41"/>
      <c r="E21" s="41"/>
      <c r="F21" s="41"/>
      <c r="G21" s="41"/>
    </row>
    <row r="22" spans="1:7">
      <c r="A22" s="41"/>
      <c r="B22" s="41"/>
      <c r="C22" s="41"/>
      <c r="D22" s="41"/>
      <c r="E22" s="41"/>
      <c r="F22" s="41"/>
      <c r="G22" s="41"/>
    </row>
    <row r="23" spans="1:7" ht="14.25">
      <c r="A23" s="63" t="s">
        <v>46</v>
      </c>
      <c r="B23" s="63"/>
      <c r="C23" s="63"/>
      <c r="D23" s="41"/>
      <c r="E23" s="41"/>
      <c r="F23" s="41"/>
      <c r="G23" s="41"/>
    </row>
    <row r="24" spans="1:7" ht="27.75">
      <c r="A24" s="14" t="s">
        <v>47</v>
      </c>
      <c r="B24" s="17" t="s">
        <v>48</v>
      </c>
      <c r="C24" s="17" t="s">
        <v>49</v>
      </c>
      <c r="D24" s="41"/>
      <c r="E24" s="41"/>
      <c r="F24" s="41"/>
      <c r="G24" s="41"/>
    </row>
    <row r="25" spans="1:7">
      <c r="A25" s="14">
        <v>1</v>
      </c>
      <c r="B25" s="14" t="s">
        <v>52</v>
      </c>
      <c r="C25" s="42">
        <f>K8</f>
        <v>0</v>
      </c>
      <c r="D25" s="41"/>
      <c r="E25" s="41"/>
      <c r="F25" s="41"/>
      <c r="G25" s="41"/>
    </row>
    <row r="26" spans="1:7">
      <c r="A26" s="14">
        <v>2</v>
      </c>
      <c r="B26" s="14" t="s">
        <v>103</v>
      </c>
      <c r="C26" s="42">
        <f>G20</f>
        <v>0</v>
      </c>
      <c r="D26" s="41"/>
      <c r="E26" s="41"/>
      <c r="F26" s="41"/>
      <c r="G26" s="41"/>
    </row>
    <row r="27" spans="1:7">
      <c r="A27" s="22"/>
      <c r="B27" s="43" t="s">
        <v>45</v>
      </c>
      <c r="C27" s="42">
        <f>SUM(C25:C26)</f>
        <v>0</v>
      </c>
      <c r="D27" s="41"/>
      <c r="E27" s="41"/>
      <c r="F27" s="41"/>
      <c r="G27" s="41"/>
    </row>
    <row r="28" spans="1:7">
      <c r="A28" s="41"/>
      <c r="B28" s="41"/>
      <c r="C28" s="41"/>
      <c r="D28" s="41"/>
      <c r="E28" s="41"/>
      <c r="F28" s="41"/>
      <c r="G28" s="41"/>
    </row>
  </sheetData>
  <mergeCells count="12">
    <mergeCell ref="A23:C23"/>
    <mergeCell ref="A1:K1"/>
    <mergeCell ref="A9:H9"/>
    <mergeCell ref="B10:G12"/>
    <mergeCell ref="A13:G13"/>
    <mergeCell ref="A14:A17"/>
    <mergeCell ref="B14:B17"/>
    <mergeCell ref="C14:C17"/>
    <mergeCell ref="D14:D17"/>
    <mergeCell ref="E14:E17"/>
    <mergeCell ref="F14:F17"/>
    <mergeCell ref="G14:G1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3"/>
  <sheetViews>
    <sheetView showGridLines="0" workbookViewId="0">
      <selection activeCell="F4" sqref="F4:I4"/>
    </sheetView>
  </sheetViews>
  <sheetFormatPr defaultRowHeight="15"/>
  <cols>
    <col min="1" max="1" width="6.28515625" style="21" customWidth="1"/>
    <col min="2" max="4" width="9.140625" style="21"/>
    <col min="5" max="5" width="35.5703125" style="21" customWidth="1"/>
    <col min="6" max="11" width="9.140625" style="21"/>
    <col min="12" max="12" width="4" style="21" customWidth="1"/>
    <col min="13" max="15" width="9.140625" style="21"/>
    <col min="16" max="16" width="16.5703125" style="21" customWidth="1"/>
    <col min="17" max="17" width="5.85546875" style="21" customWidth="1"/>
    <col min="18" max="18" width="9.140625" style="21"/>
    <col min="19" max="19" width="8.28515625" style="21" customWidth="1"/>
    <col min="20" max="20" width="40" style="21" customWidth="1"/>
    <col min="21" max="16384" width="9.140625" style="21"/>
  </cols>
  <sheetData>
    <row r="1" spans="1:21" ht="16.5">
      <c r="A1" s="70" t="s">
        <v>105</v>
      </c>
      <c r="B1" s="70"/>
      <c r="C1" s="70"/>
      <c r="D1" s="70"/>
      <c r="E1" s="70"/>
      <c r="F1" s="36"/>
      <c r="G1" s="36"/>
      <c r="H1" s="36"/>
      <c r="I1" s="36"/>
      <c r="L1" s="70" t="s">
        <v>106</v>
      </c>
      <c r="M1" s="70"/>
      <c r="N1" s="70"/>
      <c r="O1" s="70"/>
      <c r="P1" s="70"/>
      <c r="Q1" s="70"/>
      <c r="R1" s="70"/>
      <c r="S1" s="70"/>
      <c r="T1" s="70"/>
      <c r="U1" s="70"/>
    </row>
    <row r="2" spans="1:21" ht="18">
      <c r="A2" s="16" t="s">
        <v>37</v>
      </c>
      <c r="B2" s="71" t="s">
        <v>53</v>
      </c>
      <c r="C2" s="71"/>
      <c r="D2" s="71"/>
      <c r="E2" s="71"/>
      <c r="F2" s="71" t="s">
        <v>54</v>
      </c>
      <c r="G2" s="71"/>
      <c r="H2" s="71"/>
      <c r="I2" s="71"/>
      <c r="L2" s="44" t="s">
        <v>37</v>
      </c>
      <c r="M2" s="72" t="s">
        <v>55</v>
      </c>
      <c r="N2" s="73"/>
      <c r="O2" s="73"/>
      <c r="P2" s="74"/>
      <c r="Q2" s="44" t="s">
        <v>56</v>
      </c>
      <c r="R2" s="72" t="s">
        <v>57</v>
      </c>
      <c r="S2" s="74"/>
      <c r="T2" s="44" t="s">
        <v>58</v>
      </c>
      <c r="U2" s="45"/>
    </row>
    <row r="3" spans="1:21" ht="56.25" customHeight="1">
      <c r="A3" s="16"/>
      <c r="B3" s="75" t="s">
        <v>59</v>
      </c>
      <c r="C3" s="76"/>
      <c r="D3" s="76"/>
      <c r="E3" s="76"/>
      <c r="F3" s="76"/>
      <c r="G3" s="76"/>
      <c r="H3" s="76"/>
      <c r="I3" s="77"/>
      <c r="L3" s="46">
        <v>1</v>
      </c>
      <c r="M3" s="78" t="s">
        <v>126</v>
      </c>
      <c r="N3" s="79"/>
      <c r="O3" s="79"/>
      <c r="P3" s="80"/>
      <c r="Q3" s="47"/>
      <c r="R3" s="81"/>
      <c r="S3" s="82"/>
      <c r="T3" s="48" t="s">
        <v>127</v>
      </c>
      <c r="U3" s="45"/>
    </row>
    <row r="4" spans="1:21" ht="71.25" customHeight="1">
      <c r="A4" s="49">
        <v>1</v>
      </c>
      <c r="B4" s="83" t="s">
        <v>107</v>
      </c>
      <c r="C4" s="84"/>
      <c r="D4" s="84"/>
      <c r="E4" s="85"/>
      <c r="F4" s="86"/>
      <c r="G4" s="86"/>
      <c r="H4" s="86"/>
      <c r="I4" s="86"/>
      <c r="L4" s="46">
        <v>2</v>
      </c>
      <c r="M4" s="78" t="s">
        <v>129</v>
      </c>
      <c r="N4" s="79"/>
      <c r="O4" s="79"/>
      <c r="P4" s="80"/>
      <c r="Q4" s="47"/>
      <c r="R4" s="87"/>
      <c r="S4" s="88"/>
      <c r="T4" s="48" t="s">
        <v>128</v>
      </c>
      <c r="U4" s="45"/>
    </row>
    <row r="5" spans="1:21" ht="48.75" customHeight="1">
      <c r="A5" s="49">
        <v>2</v>
      </c>
      <c r="B5" s="89" t="s">
        <v>108</v>
      </c>
      <c r="C5" s="90"/>
      <c r="D5" s="90"/>
      <c r="E5" s="91"/>
      <c r="F5" s="93"/>
      <c r="G5" s="93"/>
      <c r="H5" s="93"/>
      <c r="I5" s="93"/>
      <c r="L5" s="50">
        <v>3</v>
      </c>
      <c r="M5" s="78" t="s">
        <v>130</v>
      </c>
      <c r="N5" s="79"/>
      <c r="O5" s="79"/>
      <c r="P5" s="80"/>
      <c r="Q5" s="47"/>
      <c r="R5" s="81"/>
      <c r="S5" s="82"/>
      <c r="T5" s="48" t="s">
        <v>131</v>
      </c>
      <c r="U5" s="45"/>
    </row>
    <row r="6" spans="1:21" ht="87.75" customHeight="1">
      <c r="A6" s="49">
        <v>3</v>
      </c>
      <c r="B6" s="89" t="s">
        <v>109</v>
      </c>
      <c r="C6" s="90"/>
      <c r="D6" s="90"/>
      <c r="E6" s="91"/>
      <c r="F6" s="86"/>
      <c r="G6" s="86"/>
      <c r="H6" s="86"/>
      <c r="I6" s="86"/>
      <c r="L6" s="51">
        <v>4</v>
      </c>
      <c r="M6" s="78" t="s">
        <v>132</v>
      </c>
      <c r="N6" s="79"/>
      <c r="O6" s="79"/>
      <c r="P6" s="80"/>
      <c r="Q6" s="47"/>
      <c r="R6" s="87"/>
      <c r="S6" s="88"/>
      <c r="T6" s="48" t="s">
        <v>202</v>
      </c>
      <c r="U6" s="45"/>
    </row>
    <row r="7" spans="1:21" ht="37.5" customHeight="1">
      <c r="A7" s="49">
        <v>4</v>
      </c>
      <c r="B7" s="92" t="s">
        <v>110</v>
      </c>
      <c r="C7" s="84"/>
      <c r="D7" s="84"/>
      <c r="E7" s="85"/>
      <c r="F7" s="86"/>
      <c r="G7" s="86"/>
      <c r="H7" s="86"/>
      <c r="I7" s="86"/>
      <c r="L7" s="101" t="s">
        <v>62</v>
      </c>
      <c r="M7" s="101"/>
      <c r="N7" s="101"/>
      <c r="O7" s="101"/>
      <c r="P7" s="101"/>
      <c r="Q7" s="101"/>
      <c r="R7" s="101"/>
      <c r="S7" s="101"/>
      <c r="T7" s="101"/>
    </row>
    <row r="8" spans="1:21" ht="37.5" customHeight="1">
      <c r="A8" s="49">
        <v>5</v>
      </c>
      <c r="B8" s="92" t="s">
        <v>111</v>
      </c>
      <c r="C8" s="84"/>
      <c r="D8" s="84"/>
      <c r="E8" s="85"/>
      <c r="F8" s="86"/>
      <c r="G8" s="86"/>
      <c r="H8" s="86"/>
      <c r="I8" s="86"/>
    </row>
    <row r="9" spans="1:21" ht="16.5">
      <c r="A9" s="49">
        <v>6</v>
      </c>
      <c r="B9" s="92" t="s">
        <v>112</v>
      </c>
      <c r="C9" s="84"/>
      <c r="D9" s="84"/>
      <c r="E9" s="85"/>
      <c r="F9" s="86"/>
      <c r="G9" s="86"/>
      <c r="H9" s="86"/>
      <c r="I9" s="86"/>
    </row>
    <row r="10" spans="1:21" ht="35.25" customHeight="1">
      <c r="A10" s="49">
        <v>7</v>
      </c>
      <c r="B10" s="92" t="s">
        <v>113</v>
      </c>
      <c r="C10" s="84"/>
      <c r="D10" s="84"/>
      <c r="E10" s="85"/>
      <c r="F10" s="86"/>
      <c r="G10" s="86"/>
      <c r="H10" s="86"/>
      <c r="I10" s="86"/>
    </row>
    <row r="11" spans="1:21" ht="37.5" customHeight="1">
      <c r="A11" s="49">
        <v>8</v>
      </c>
      <c r="B11" s="92" t="s">
        <v>114</v>
      </c>
      <c r="C11" s="84"/>
      <c r="D11" s="84"/>
      <c r="E11" s="85"/>
      <c r="F11" s="86"/>
      <c r="G11" s="86"/>
      <c r="H11" s="86"/>
      <c r="I11" s="86"/>
    </row>
    <row r="12" spans="1:21" ht="50.25" customHeight="1">
      <c r="A12" s="49">
        <v>9</v>
      </c>
      <c r="B12" s="92" t="s">
        <v>115</v>
      </c>
      <c r="C12" s="84"/>
      <c r="D12" s="84"/>
      <c r="E12" s="85"/>
      <c r="F12" s="86"/>
      <c r="G12" s="86"/>
      <c r="H12" s="86"/>
      <c r="I12" s="86"/>
    </row>
    <row r="13" spans="1:21" ht="42.75" customHeight="1">
      <c r="A13" s="49">
        <v>10</v>
      </c>
      <c r="B13" s="92" t="s">
        <v>116</v>
      </c>
      <c r="C13" s="84"/>
      <c r="D13" s="84"/>
      <c r="E13" s="85"/>
      <c r="F13" s="86"/>
      <c r="G13" s="86"/>
      <c r="H13" s="86"/>
      <c r="I13" s="86"/>
    </row>
    <row r="14" spans="1:21" ht="33" customHeight="1">
      <c r="A14" s="49">
        <v>11</v>
      </c>
      <c r="B14" s="92" t="s">
        <v>117</v>
      </c>
      <c r="C14" s="84"/>
      <c r="D14" s="84"/>
      <c r="E14" s="85"/>
      <c r="F14" s="86"/>
      <c r="G14" s="86"/>
      <c r="H14" s="86"/>
      <c r="I14" s="86"/>
    </row>
    <row r="15" spans="1:21" ht="51" customHeight="1">
      <c r="A15" s="49">
        <v>12</v>
      </c>
      <c r="B15" s="92" t="s">
        <v>118</v>
      </c>
      <c r="C15" s="84"/>
      <c r="D15" s="84"/>
      <c r="E15" s="85"/>
      <c r="F15" s="86"/>
      <c r="G15" s="86"/>
      <c r="H15" s="86"/>
      <c r="I15" s="86"/>
    </row>
    <row r="16" spans="1:21" ht="52.5" customHeight="1">
      <c r="A16" s="49">
        <v>13</v>
      </c>
      <c r="B16" s="92" t="s">
        <v>119</v>
      </c>
      <c r="C16" s="84"/>
      <c r="D16" s="84"/>
      <c r="E16" s="85"/>
      <c r="F16" s="86"/>
      <c r="G16" s="86"/>
      <c r="H16" s="86"/>
      <c r="I16" s="86"/>
    </row>
    <row r="17" spans="1:9" ht="47.25" customHeight="1">
      <c r="A17" s="49">
        <v>14</v>
      </c>
      <c r="B17" s="92" t="s">
        <v>120</v>
      </c>
      <c r="C17" s="84"/>
      <c r="D17" s="84"/>
      <c r="E17" s="85"/>
      <c r="F17" s="86"/>
      <c r="G17" s="86"/>
      <c r="H17" s="86"/>
      <c r="I17" s="86"/>
    </row>
    <row r="18" spans="1:9" ht="50.25" customHeight="1">
      <c r="A18" s="49">
        <v>15</v>
      </c>
      <c r="B18" s="92" t="s">
        <v>121</v>
      </c>
      <c r="C18" s="84"/>
      <c r="D18" s="84"/>
      <c r="E18" s="85"/>
      <c r="F18" s="86"/>
      <c r="G18" s="86"/>
      <c r="H18" s="86"/>
      <c r="I18" s="86"/>
    </row>
    <row r="19" spans="1:9" ht="22.5" customHeight="1">
      <c r="A19" s="49">
        <v>16</v>
      </c>
      <c r="B19" s="92" t="s">
        <v>122</v>
      </c>
      <c r="C19" s="84"/>
      <c r="D19" s="84"/>
      <c r="E19" s="85"/>
      <c r="F19" s="86"/>
      <c r="G19" s="86"/>
      <c r="H19" s="86"/>
      <c r="I19" s="86"/>
    </row>
    <row r="20" spans="1:9" ht="39" customHeight="1">
      <c r="A20" s="49">
        <v>17</v>
      </c>
      <c r="B20" s="92" t="s">
        <v>123</v>
      </c>
      <c r="C20" s="84"/>
      <c r="D20" s="84"/>
      <c r="E20" s="85"/>
      <c r="F20" s="86"/>
      <c r="G20" s="86"/>
      <c r="H20" s="86"/>
      <c r="I20" s="86"/>
    </row>
    <row r="21" spans="1:9" ht="40.5" customHeight="1">
      <c r="A21" s="49">
        <v>18</v>
      </c>
      <c r="B21" s="92" t="s">
        <v>124</v>
      </c>
      <c r="C21" s="84"/>
      <c r="D21" s="84"/>
      <c r="E21" s="85"/>
      <c r="F21" s="86"/>
      <c r="G21" s="86"/>
      <c r="H21" s="86"/>
      <c r="I21" s="86"/>
    </row>
    <row r="22" spans="1:9" ht="16.5">
      <c r="A22" s="49">
        <v>19</v>
      </c>
      <c r="B22" s="102" t="s">
        <v>162</v>
      </c>
      <c r="C22" s="103"/>
      <c r="D22" s="103"/>
      <c r="E22" s="104"/>
      <c r="F22" s="98"/>
      <c r="G22" s="99"/>
      <c r="H22" s="99"/>
      <c r="I22" s="100"/>
    </row>
    <row r="23" spans="1:9" ht="16.5">
      <c r="A23" s="49">
        <v>20</v>
      </c>
      <c r="B23" s="92" t="s">
        <v>125</v>
      </c>
      <c r="C23" s="84"/>
      <c r="D23" s="84"/>
      <c r="E23" s="85"/>
      <c r="F23" s="86"/>
      <c r="G23" s="86"/>
      <c r="H23" s="86"/>
      <c r="I23" s="86"/>
    </row>
  </sheetData>
  <mergeCells count="56">
    <mergeCell ref="B23:E23"/>
    <mergeCell ref="F23:I23"/>
    <mergeCell ref="B19:E19"/>
    <mergeCell ref="F19:I19"/>
    <mergeCell ref="B20:E20"/>
    <mergeCell ref="F20:I20"/>
    <mergeCell ref="B21:E21"/>
    <mergeCell ref="F21:I21"/>
    <mergeCell ref="F22:I22"/>
    <mergeCell ref="B22:E22"/>
    <mergeCell ref="B16:E16"/>
    <mergeCell ref="F16:I16"/>
    <mergeCell ref="B17:E17"/>
    <mergeCell ref="F17:I17"/>
    <mergeCell ref="B18:E18"/>
    <mergeCell ref="F18:I18"/>
    <mergeCell ref="B13:E13"/>
    <mergeCell ref="F13:I13"/>
    <mergeCell ref="B14:E14"/>
    <mergeCell ref="F14:I14"/>
    <mergeCell ref="B15:E15"/>
    <mergeCell ref="F15:I15"/>
    <mergeCell ref="B10:E10"/>
    <mergeCell ref="F10:I10"/>
    <mergeCell ref="B11:E11"/>
    <mergeCell ref="F11:I11"/>
    <mergeCell ref="B12:E12"/>
    <mergeCell ref="F12:I12"/>
    <mergeCell ref="B9:E9"/>
    <mergeCell ref="F9:I9"/>
    <mergeCell ref="B5:E5"/>
    <mergeCell ref="F5:I5"/>
    <mergeCell ref="M5:P5"/>
    <mergeCell ref="B7:E7"/>
    <mergeCell ref="F7:I7"/>
    <mergeCell ref="L7:T7"/>
    <mergeCell ref="B8:E8"/>
    <mergeCell ref="F8:I8"/>
    <mergeCell ref="R5:S5"/>
    <mergeCell ref="B6:E6"/>
    <mergeCell ref="F6:I6"/>
    <mergeCell ref="M6:P6"/>
    <mergeCell ref="R6:S6"/>
    <mergeCell ref="B3:I3"/>
    <mergeCell ref="M3:P3"/>
    <mergeCell ref="R3:S3"/>
    <mergeCell ref="B4:E4"/>
    <mergeCell ref="F4:I4"/>
    <mergeCell ref="M4:P4"/>
    <mergeCell ref="R4:S4"/>
    <mergeCell ref="A1:E1"/>
    <mergeCell ref="L1:U1"/>
    <mergeCell ref="B2:E2"/>
    <mergeCell ref="F2:I2"/>
    <mergeCell ref="M2:P2"/>
    <mergeCell ref="R2:S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workbookViewId="0">
      <selection activeCell="G18" sqref="G18"/>
    </sheetView>
  </sheetViews>
  <sheetFormatPr defaultRowHeight="13.5"/>
  <cols>
    <col min="1" max="1" width="3" style="1" customWidth="1"/>
    <col min="2" max="2" width="47.5703125" style="1" bestFit="1" customWidth="1"/>
    <col min="3" max="3" width="14.85546875" style="1" bestFit="1" customWidth="1"/>
    <col min="4" max="4" width="12.42578125" style="1" customWidth="1"/>
    <col min="5" max="5" width="17.140625" style="1" customWidth="1"/>
    <col min="6" max="6" width="14" style="1" customWidth="1"/>
    <col min="7" max="7" width="21.140625" style="1" customWidth="1"/>
    <col min="8" max="8" width="12.7109375" style="1" customWidth="1"/>
    <col min="9" max="9" width="15.7109375" style="1" customWidth="1"/>
    <col min="10" max="10" width="5.140625" style="1" customWidth="1"/>
    <col min="11" max="11" width="15" style="1" customWidth="1"/>
    <col min="12" max="16384" width="9.140625" style="1"/>
  </cols>
  <sheetData>
    <row r="1" spans="1:11" ht="14.25">
      <c r="A1" s="53" t="s">
        <v>133</v>
      </c>
      <c r="B1" s="53"/>
      <c r="C1" s="53"/>
      <c r="D1" s="53"/>
      <c r="E1" s="53"/>
      <c r="F1" s="53"/>
      <c r="G1" s="53"/>
      <c r="H1" s="53"/>
      <c r="I1" s="53"/>
      <c r="J1" s="53"/>
      <c r="K1" s="53"/>
    </row>
    <row r="2" spans="1:11" ht="40.5">
      <c r="A2" s="2" t="s">
        <v>4</v>
      </c>
      <c r="B2" s="2" t="s">
        <v>22</v>
      </c>
      <c r="C2" s="2" t="s">
        <v>16</v>
      </c>
      <c r="D2" s="2" t="s">
        <v>17</v>
      </c>
      <c r="E2" s="2" t="s">
        <v>13</v>
      </c>
      <c r="F2" s="2" t="s">
        <v>18</v>
      </c>
      <c r="G2" s="2" t="s">
        <v>9</v>
      </c>
      <c r="H2" s="2" t="s">
        <v>11</v>
      </c>
      <c r="I2" s="2" t="s">
        <v>5</v>
      </c>
      <c r="J2" s="2" t="s">
        <v>1</v>
      </c>
      <c r="K2" s="2" t="s">
        <v>0</v>
      </c>
    </row>
    <row r="3" spans="1:11">
      <c r="A3" s="3">
        <v>1</v>
      </c>
      <c r="B3" s="3">
        <v>2</v>
      </c>
      <c r="C3" s="3">
        <v>3</v>
      </c>
      <c r="D3" s="3">
        <v>4</v>
      </c>
      <c r="E3" s="3">
        <v>5</v>
      </c>
      <c r="F3" s="3">
        <v>6</v>
      </c>
      <c r="G3" s="3">
        <v>7</v>
      </c>
      <c r="H3" s="3">
        <v>8</v>
      </c>
      <c r="I3" s="3" t="s">
        <v>2</v>
      </c>
      <c r="J3" s="3">
        <v>10</v>
      </c>
      <c r="K3" s="3" t="s">
        <v>12</v>
      </c>
    </row>
    <row r="4" spans="1:11" ht="14.25">
      <c r="A4" s="18" t="s">
        <v>19</v>
      </c>
      <c r="B4" s="19" t="s">
        <v>34</v>
      </c>
      <c r="C4" s="60"/>
      <c r="D4" s="61"/>
      <c r="E4" s="61"/>
      <c r="F4" s="61"/>
      <c r="G4" s="61"/>
      <c r="H4" s="61"/>
      <c r="I4" s="61"/>
      <c r="J4" s="61"/>
      <c r="K4" s="62"/>
    </row>
    <row r="5" spans="1:11" ht="27">
      <c r="A5" s="4">
        <v>1</v>
      </c>
      <c r="B5" s="14" t="s">
        <v>203</v>
      </c>
      <c r="C5" s="15"/>
      <c r="D5" s="5"/>
      <c r="E5" s="5" t="s">
        <v>15</v>
      </c>
      <c r="F5" s="6"/>
      <c r="G5" s="7"/>
      <c r="H5" s="10"/>
      <c r="I5" s="8">
        <f t="shared" ref="I5:I15" si="0">ROUND(G5*H5,2)</f>
        <v>0</v>
      </c>
      <c r="J5" s="9"/>
      <c r="K5" s="8">
        <f t="shared" ref="K5:K15" si="1">ROUND(I5*J5+I5,2)</f>
        <v>0</v>
      </c>
    </row>
    <row r="6" spans="1:11" ht="27">
      <c r="A6" s="4">
        <v>2</v>
      </c>
      <c r="B6" s="14" t="s">
        <v>204</v>
      </c>
      <c r="C6" s="15"/>
      <c r="D6" s="5"/>
      <c r="E6" s="5" t="s">
        <v>15</v>
      </c>
      <c r="F6" s="6"/>
      <c r="G6" s="7"/>
      <c r="H6" s="10"/>
      <c r="I6" s="8">
        <f t="shared" si="0"/>
        <v>0</v>
      </c>
      <c r="J6" s="9"/>
      <c r="K6" s="8">
        <f t="shared" si="1"/>
        <v>0</v>
      </c>
    </row>
    <row r="7" spans="1:11" ht="27">
      <c r="A7" s="4">
        <v>3</v>
      </c>
      <c r="B7" s="35" t="s">
        <v>205</v>
      </c>
      <c r="C7" s="15"/>
      <c r="D7" s="5"/>
      <c r="E7" s="5" t="s">
        <v>15</v>
      </c>
      <c r="F7" s="6"/>
      <c r="G7" s="7"/>
      <c r="H7" s="10"/>
      <c r="I7" s="8">
        <f t="shared" si="0"/>
        <v>0</v>
      </c>
      <c r="J7" s="9"/>
      <c r="K7" s="8">
        <f t="shared" si="1"/>
        <v>0</v>
      </c>
    </row>
    <row r="8" spans="1:11" ht="27">
      <c r="A8" s="4">
        <v>4</v>
      </c>
      <c r="B8" s="14" t="s">
        <v>206</v>
      </c>
      <c r="C8" s="15"/>
      <c r="D8" s="5"/>
      <c r="E8" s="5" t="s">
        <v>15</v>
      </c>
      <c r="F8" s="6"/>
      <c r="G8" s="7"/>
      <c r="H8" s="10"/>
      <c r="I8" s="8">
        <f t="shared" si="0"/>
        <v>0</v>
      </c>
      <c r="J8" s="9"/>
      <c r="K8" s="8">
        <f t="shared" si="1"/>
        <v>0</v>
      </c>
    </row>
    <row r="9" spans="1:11" ht="27">
      <c r="A9" s="4">
        <v>5</v>
      </c>
      <c r="B9" s="14" t="s">
        <v>207</v>
      </c>
      <c r="C9" s="15"/>
      <c r="D9" s="5"/>
      <c r="E9" s="5" t="s">
        <v>15</v>
      </c>
      <c r="F9" s="6"/>
      <c r="G9" s="7"/>
      <c r="H9" s="10"/>
      <c r="I9" s="8">
        <f t="shared" si="0"/>
        <v>0</v>
      </c>
      <c r="J9" s="9"/>
      <c r="K9" s="8">
        <f t="shared" si="1"/>
        <v>0</v>
      </c>
    </row>
    <row r="10" spans="1:11" ht="27">
      <c r="A10" s="4">
        <v>6</v>
      </c>
      <c r="B10" s="14" t="s">
        <v>208</v>
      </c>
      <c r="C10" s="15"/>
      <c r="D10" s="5"/>
      <c r="E10" s="5" t="s">
        <v>15</v>
      </c>
      <c r="F10" s="6"/>
      <c r="G10" s="7"/>
      <c r="H10" s="10"/>
      <c r="I10" s="8">
        <f t="shared" si="0"/>
        <v>0</v>
      </c>
      <c r="J10" s="9"/>
      <c r="K10" s="8">
        <f t="shared" si="1"/>
        <v>0</v>
      </c>
    </row>
    <row r="11" spans="1:11" ht="27">
      <c r="A11" s="4">
        <v>7</v>
      </c>
      <c r="B11" s="14" t="s">
        <v>209</v>
      </c>
      <c r="C11" s="15"/>
      <c r="D11" s="5"/>
      <c r="E11" s="5" t="s">
        <v>15</v>
      </c>
      <c r="F11" s="6"/>
      <c r="G11" s="7"/>
      <c r="H11" s="10"/>
      <c r="I11" s="8">
        <f t="shared" si="0"/>
        <v>0</v>
      </c>
      <c r="J11" s="9"/>
      <c r="K11" s="8">
        <f t="shared" si="1"/>
        <v>0</v>
      </c>
    </row>
    <row r="12" spans="1:11" ht="27">
      <c r="A12" s="4">
        <v>8</v>
      </c>
      <c r="B12" s="14" t="s">
        <v>210</v>
      </c>
      <c r="C12" s="15"/>
      <c r="D12" s="5"/>
      <c r="E12" s="5" t="s">
        <v>15</v>
      </c>
      <c r="F12" s="6"/>
      <c r="G12" s="7"/>
      <c r="H12" s="10"/>
      <c r="I12" s="8">
        <f t="shared" si="0"/>
        <v>0</v>
      </c>
      <c r="J12" s="9"/>
      <c r="K12" s="8">
        <f t="shared" si="1"/>
        <v>0</v>
      </c>
    </row>
    <row r="13" spans="1:11" ht="27">
      <c r="A13" s="4">
        <v>9</v>
      </c>
      <c r="B13" s="14" t="s">
        <v>211</v>
      </c>
      <c r="C13" s="15"/>
      <c r="D13" s="5"/>
      <c r="E13" s="5" t="s">
        <v>15</v>
      </c>
      <c r="F13" s="6"/>
      <c r="G13" s="7"/>
      <c r="H13" s="10"/>
      <c r="I13" s="8">
        <f t="shared" si="0"/>
        <v>0</v>
      </c>
      <c r="J13" s="9"/>
      <c r="K13" s="8">
        <f t="shared" si="1"/>
        <v>0</v>
      </c>
    </row>
    <row r="14" spans="1:11" ht="27">
      <c r="A14" s="4">
        <v>10</v>
      </c>
      <c r="B14" s="14" t="s">
        <v>212</v>
      </c>
      <c r="C14" s="15"/>
      <c r="D14" s="5"/>
      <c r="E14" s="5" t="s">
        <v>15</v>
      </c>
      <c r="F14" s="6"/>
      <c r="G14" s="7"/>
      <c r="H14" s="10"/>
      <c r="I14" s="8">
        <f t="shared" si="0"/>
        <v>0</v>
      </c>
      <c r="J14" s="9"/>
      <c r="K14" s="8">
        <f t="shared" si="1"/>
        <v>0</v>
      </c>
    </row>
    <row r="15" spans="1:11" ht="27">
      <c r="A15" s="4">
        <v>11</v>
      </c>
      <c r="B15" s="14" t="s">
        <v>213</v>
      </c>
      <c r="C15" s="15"/>
      <c r="D15" s="5"/>
      <c r="E15" s="5" t="s">
        <v>15</v>
      </c>
      <c r="F15" s="6"/>
      <c r="G15" s="7"/>
      <c r="H15" s="10"/>
      <c r="I15" s="8">
        <f t="shared" si="0"/>
        <v>0</v>
      </c>
      <c r="J15" s="9"/>
      <c r="K15" s="8">
        <f t="shared" si="1"/>
        <v>0</v>
      </c>
    </row>
    <row r="16" spans="1:11" ht="42.75">
      <c r="A16" s="4" t="s">
        <v>21</v>
      </c>
      <c r="B16" s="17" t="s">
        <v>214</v>
      </c>
      <c r="C16" s="15"/>
      <c r="D16" s="5"/>
      <c r="E16" s="5"/>
      <c r="F16" s="6"/>
      <c r="G16" s="14" t="s">
        <v>163</v>
      </c>
      <c r="H16" s="10"/>
      <c r="I16" s="8"/>
      <c r="J16" s="9"/>
      <c r="K16" s="8"/>
    </row>
    <row r="17" spans="1:11" ht="42.75">
      <c r="A17" s="4" t="s">
        <v>35</v>
      </c>
      <c r="B17" s="17" t="s">
        <v>215</v>
      </c>
      <c r="C17" s="15"/>
      <c r="D17" s="5"/>
      <c r="E17" s="5"/>
      <c r="F17" s="6"/>
      <c r="G17" s="14" t="s">
        <v>163</v>
      </c>
      <c r="H17" s="10"/>
      <c r="I17" s="8"/>
      <c r="J17" s="9"/>
      <c r="K17" s="8"/>
    </row>
    <row r="18" spans="1:11" ht="40.5">
      <c r="A18" s="4" t="s">
        <v>36</v>
      </c>
      <c r="B18" s="17" t="s">
        <v>31</v>
      </c>
      <c r="C18" s="15"/>
      <c r="D18" s="5"/>
      <c r="E18" s="5"/>
      <c r="F18" s="6"/>
      <c r="G18" s="52" t="s">
        <v>32</v>
      </c>
      <c r="H18" s="10"/>
      <c r="I18" s="8"/>
      <c r="J18" s="9"/>
      <c r="K18" s="8"/>
    </row>
    <row r="19" spans="1:11" ht="15" customHeight="1">
      <c r="A19" s="54" t="s">
        <v>3</v>
      </c>
      <c r="B19" s="54"/>
      <c r="C19" s="54"/>
      <c r="D19" s="54"/>
      <c r="E19" s="54"/>
      <c r="F19" s="54"/>
      <c r="G19" s="54"/>
      <c r="H19" s="55"/>
      <c r="I19" s="11">
        <f>SUM(I4:I18)</f>
        <v>0</v>
      </c>
      <c r="J19" s="12"/>
      <c r="K19" s="11">
        <f>SUM(K4:K18)</f>
        <v>0</v>
      </c>
    </row>
    <row r="20" spans="1:11">
      <c r="B20" s="56" t="s">
        <v>14</v>
      </c>
      <c r="C20" s="56"/>
      <c r="D20" s="56"/>
      <c r="E20" s="56"/>
      <c r="F20" s="56"/>
      <c r="G20" s="56"/>
    </row>
    <row r="21" spans="1:11">
      <c r="B21" s="56"/>
      <c r="C21" s="56"/>
      <c r="D21" s="56"/>
      <c r="E21" s="56"/>
      <c r="F21" s="56"/>
      <c r="G21" s="56"/>
    </row>
    <row r="22" spans="1:11">
      <c r="B22" s="56"/>
      <c r="C22" s="56"/>
      <c r="D22" s="56"/>
      <c r="E22" s="56"/>
      <c r="F22" s="56"/>
      <c r="G22" s="56"/>
    </row>
    <row r="23" spans="1:11" ht="14.25">
      <c r="A23" s="64" t="s">
        <v>134</v>
      </c>
      <c r="B23" s="64"/>
      <c r="C23" s="64"/>
      <c r="D23" s="64"/>
      <c r="E23" s="64"/>
      <c r="F23" s="64"/>
      <c r="G23" s="64"/>
    </row>
    <row r="24" spans="1:11">
      <c r="A24" s="65" t="s">
        <v>37</v>
      </c>
      <c r="B24" s="65" t="s">
        <v>38</v>
      </c>
      <c r="C24" s="65" t="s">
        <v>39</v>
      </c>
      <c r="D24" s="65" t="s">
        <v>100</v>
      </c>
      <c r="E24" s="68" t="s">
        <v>40</v>
      </c>
      <c r="F24" s="69" t="s">
        <v>41</v>
      </c>
      <c r="G24" s="69" t="s">
        <v>42</v>
      </c>
    </row>
    <row r="25" spans="1:11">
      <c r="A25" s="66"/>
      <c r="B25" s="66"/>
      <c r="C25" s="66"/>
      <c r="D25" s="66"/>
      <c r="E25" s="68"/>
      <c r="F25" s="69"/>
      <c r="G25" s="69"/>
    </row>
    <row r="26" spans="1:11">
      <c r="A26" s="66"/>
      <c r="B26" s="66"/>
      <c r="C26" s="66"/>
      <c r="D26" s="66"/>
      <c r="E26" s="68"/>
      <c r="F26" s="69"/>
      <c r="G26" s="69"/>
    </row>
    <row r="27" spans="1:11">
      <c r="A27" s="67"/>
      <c r="B27" s="67"/>
      <c r="C27" s="67"/>
      <c r="D27" s="67"/>
      <c r="E27" s="68"/>
      <c r="F27" s="69"/>
      <c r="G27" s="69"/>
    </row>
    <row r="28" spans="1:11">
      <c r="A28" s="23">
        <v>1</v>
      </c>
      <c r="B28" s="23">
        <v>2</v>
      </c>
      <c r="C28" s="23">
        <v>3</v>
      </c>
      <c r="D28" s="23">
        <v>4</v>
      </c>
      <c r="E28" s="23">
        <v>5</v>
      </c>
      <c r="F28" s="23" t="s">
        <v>43</v>
      </c>
      <c r="G28" s="23" t="s">
        <v>44</v>
      </c>
    </row>
    <row r="29" spans="1:11">
      <c r="A29" s="13">
        <v>1</v>
      </c>
      <c r="B29" s="13" t="s">
        <v>135</v>
      </c>
      <c r="C29" s="37"/>
      <c r="D29" s="38"/>
      <c r="E29" s="39"/>
      <c r="F29" s="38">
        <f>ROUND(D29*E29+D29,2)</f>
        <v>0</v>
      </c>
      <c r="G29" s="38">
        <f>ROUND(F29*36,2)</f>
        <v>0</v>
      </c>
    </row>
    <row r="30" spans="1:11" ht="14.25">
      <c r="F30" s="40" t="s">
        <v>45</v>
      </c>
      <c r="G30" s="11">
        <f>SUM(G29)</f>
        <v>0</v>
      </c>
    </row>
    <row r="31" spans="1:11">
      <c r="A31" s="41"/>
      <c r="B31" s="41"/>
      <c r="C31" s="41"/>
      <c r="D31" s="41"/>
      <c r="E31" s="41"/>
      <c r="F31" s="41"/>
      <c r="G31" s="41"/>
    </row>
    <row r="32" spans="1:11">
      <c r="A32" s="41"/>
      <c r="B32" s="41"/>
      <c r="C32" s="41"/>
      <c r="D32" s="41"/>
      <c r="E32" s="41"/>
      <c r="F32" s="41"/>
      <c r="G32" s="41"/>
    </row>
    <row r="33" spans="1:7" ht="14.25">
      <c r="A33" s="63" t="s">
        <v>46</v>
      </c>
      <c r="B33" s="63"/>
      <c r="C33" s="63"/>
      <c r="D33" s="41"/>
      <c r="E33" s="41"/>
      <c r="F33" s="41"/>
      <c r="G33" s="41"/>
    </row>
    <row r="34" spans="1:7" ht="28.5">
      <c r="A34" s="14" t="s">
        <v>47</v>
      </c>
      <c r="B34" s="17" t="s">
        <v>48</v>
      </c>
      <c r="C34" s="17" t="s">
        <v>49</v>
      </c>
      <c r="D34" s="41"/>
      <c r="E34" s="41"/>
      <c r="F34" s="41"/>
      <c r="G34" s="41"/>
    </row>
    <row r="35" spans="1:7">
      <c r="A35" s="14">
        <v>1</v>
      </c>
      <c r="B35" s="14" t="s">
        <v>52</v>
      </c>
      <c r="C35" s="42">
        <f>K18</f>
        <v>0</v>
      </c>
      <c r="D35" s="41"/>
      <c r="E35" s="41"/>
      <c r="F35" s="41"/>
      <c r="G35" s="41"/>
    </row>
    <row r="36" spans="1:7">
      <c r="A36" s="14">
        <v>2</v>
      </c>
      <c r="B36" s="14" t="s">
        <v>135</v>
      </c>
      <c r="C36" s="42">
        <f>G30</f>
        <v>0</v>
      </c>
      <c r="D36" s="41"/>
      <c r="E36" s="41"/>
      <c r="F36" s="41"/>
      <c r="G36" s="41"/>
    </row>
    <row r="37" spans="1:7">
      <c r="A37" s="22"/>
      <c r="B37" s="43" t="s">
        <v>45</v>
      </c>
      <c r="C37" s="42">
        <f>SUM(C35:C36)</f>
        <v>0</v>
      </c>
      <c r="D37" s="41"/>
      <c r="E37" s="41"/>
      <c r="F37" s="41"/>
      <c r="G37" s="41"/>
    </row>
    <row r="38" spans="1:7">
      <c r="A38" s="41"/>
      <c r="B38" s="41"/>
      <c r="C38" s="41"/>
      <c r="D38" s="41"/>
      <c r="E38" s="41"/>
      <c r="F38" s="41"/>
      <c r="G38" s="41"/>
    </row>
  </sheetData>
  <mergeCells count="13">
    <mergeCell ref="A1:K1"/>
    <mergeCell ref="C4:K4"/>
    <mergeCell ref="A33:C33"/>
    <mergeCell ref="A19:H19"/>
    <mergeCell ref="B20:G22"/>
    <mergeCell ref="A23:G23"/>
    <mergeCell ref="A24:A27"/>
    <mergeCell ref="B24:B27"/>
    <mergeCell ref="C24:C27"/>
    <mergeCell ref="D24:D27"/>
    <mergeCell ref="E24:E27"/>
    <mergeCell ref="F24:F27"/>
    <mergeCell ref="G24:G27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0"/>
  <sheetViews>
    <sheetView showGridLines="0" workbookViewId="0">
      <selection activeCell="K2" sqref="K2"/>
    </sheetView>
  </sheetViews>
  <sheetFormatPr defaultRowHeight="15"/>
  <cols>
    <col min="1" max="1" width="6.28515625" style="21" customWidth="1"/>
    <col min="2" max="4" width="9.140625" style="21"/>
    <col min="5" max="5" width="35.5703125" style="21" customWidth="1"/>
    <col min="6" max="11" width="9.140625" style="21"/>
    <col min="12" max="12" width="4" style="21" customWidth="1"/>
    <col min="13" max="15" width="9.140625" style="21"/>
    <col min="16" max="16" width="29.85546875" style="21" customWidth="1"/>
    <col min="17" max="17" width="13" style="21" customWidth="1"/>
    <col min="18" max="19" width="9.140625" style="21"/>
    <col min="20" max="20" width="27.28515625" style="21" customWidth="1"/>
    <col min="21" max="16384" width="9.140625" style="21"/>
  </cols>
  <sheetData>
    <row r="1" spans="1:21" ht="16.5">
      <c r="A1" s="70" t="s">
        <v>136</v>
      </c>
      <c r="B1" s="70"/>
      <c r="C1" s="70"/>
      <c r="D1" s="70"/>
      <c r="E1" s="70"/>
      <c r="F1" s="36"/>
      <c r="G1" s="36"/>
      <c r="H1" s="36"/>
      <c r="I1" s="36"/>
      <c r="L1" s="70" t="s">
        <v>137</v>
      </c>
      <c r="M1" s="70"/>
      <c r="N1" s="70"/>
      <c r="O1" s="70"/>
      <c r="P1" s="70"/>
      <c r="Q1" s="70"/>
      <c r="R1" s="70"/>
      <c r="S1" s="70"/>
      <c r="T1" s="70"/>
      <c r="U1" s="70"/>
    </row>
    <row r="2" spans="1:21" ht="18">
      <c r="A2" s="16" t="s">
        <v>37</v>
      </c>
      <c r="B2" s="71" t="s">
        <v>53</v>
      </c>
      <c r="C2" s="71"/>
      <c r="D2" s="71"/>
      <c r="E2" s="71"/>
      <c r="F2" s="71" t="s">
        <v>54</v>
      </c>
      <c r="G2" s="71"/>
      <c r="H2" s="71"/>
      <c r="I2" s="71"/>
      <c r="L2" s="44" t="s">
        <v>37</v>
      </c>
      <c r="M2" s="72" t="s">
        <v>55</v>
      </c>
      <c r="N2" s="73"/>
      <c r="O2" s="73"/>
      <c r="P2" s="74"/>
      <c r="Q2" s="44" t="s">
        <v>56</v>
      </c>
      <c r="R2" s="72" t="s">
        <v>57</v>
      </c>
      <c r="S2" s="74"/>
      <c r="T2" s="44" t="s">
        <v>58</v>
      </c>
      <c r="U2" s="45"/>
    </row>
    <row r="3" spans="1:21" ht="39" customHeight="1">
      <c r="A3" s="16"/>
      <c r="B3" s="75" t="s">
        <v>59</v>
      </c>
      <c r="C3" s="76"/>
      <c r="D3" s="76"/>
      <c r="E3" s="76"/>
      <c r="F3" s="76"/>
      <c r="G3" s="76"/>
      <c r="H3" s="76"/>
      <c r="I3" s="77"/>
      <c r="L3" s="46">
        <v>1</v>
      </c>
      <c r="M3" s="78" t="s">
        <v>138</v>
      </c>
      <c r="N3" s="79"/>
      <c r="O3" s="79"/>
      <c r="P3" s="80"/>
      <c r="Q3" s="47"/>
      <c r="R3" s="81"/>
      <c r="S3" s="82"/>
      <c r="T3" s="48" t="s">
        <v>60</v>
      </c>
      <c r="U3" s="45"/>
    </row>
    <row r="4" spans="1:21" ht="28.5" customHeight="1">
      <c r="A4" s="49">
        <v>1</v>
      </c>
      <c r="B4" s="83" t="s">
        <v>142</v>
      </c>
      <c r="C4" s="84"/>
      <c r="D4" s="84"/>
      <c r="E4" s="85"/>
      <c r="F4" s="86"/>
      <c r="G4" s="86"/>
      <c r="H4" s="86"/>
      <c r="I4" s="86"/>
      <c r="L4" s="46">
        <v>2</v>
      </c>
      <c r="M4" s="78" t="s">
        <v>139</v>
      </c>
      <c r="N4" s="79"/>
      <c r="O4" s="79"/>
      <c r="P4" s="80"/>
      <c r="Q4" s="47"/>
      <c r="R4" s="87"/>
      <c r="S4" s="88"/>
      <c r="T4" s="48" t="s">
        <v>60</v>
      </c>
      <c r="U4" s="45"/>
    </row>
    <row r="5" spans="1:21" ht="33.75" customHeight="1">
      <c r="A5" s="49">
        <v>2</v>
      </c>
      <c r="B5" s="89" t="s">
        <v>143</v>
      </c>
      <c r="C5" s="90"/>
      <c r="D5" s="90"/>
      <c r="E5" s="91"/>
      <c r="F5" s="93"/>
      <c r="G5" s="93"/>
      <c r="H5" s="93"/>
      <c r="I5" s="93"/>
      <c r="L5" s="50">
        <v>3</v>
      </c>
      <c r="M5" s="78" t="s">
        <v>140</v>
      </c>
      <c r="N5" s="79"/>
      <c r="O5" s="79"/>
      <c r="P5" s="80"/>
      <c r="Q5" s="47"/>
      <c r="R5" s="81"/>
      <c r="S5" s="82"/>
      <c r="T5" s="48" t="s">
        <v>60</v>
      </c>
      <c r="U5" s="45"/>
    </row>
    <row r="6" spans="1:21" ht="54" customHeight="1">
      <c r="A6" s="49">
        <v>3</v>
      </c>
      <c r="B6" s="89" t="s">
        <v>144</v>
      </c>
      <c r="C6" s="90"/>
      <c r="D6" s="90"/>
      <c r="E6" s="91"/>
      <c r="F6" s="86"/>
      <c r="G6" s="86"/>
      <c r="H6" s="86"/>
      <c r="I6" s="86"/>
      <c r="L6" s="51">
        <v>4</v>
      </c>
      <c r="M6" s="78" t="s">
        <v>141</v>
      </c>
      <c r="N6" s="79"/>
      <c r="O6" s="79"/>
      <c r="P6" s="80"/>
      <c r="Q6" s="47"/>
      <c r="R6" s="87"/>
      <c r="S6" s="88"/>
      <c r="T6" s="48" t="s">
        <v>61</v>
      </c>
      <c r="U6" s="45"/>
    </row>
    <row r="7" spans="1:21" ht="49.5" customHeight="1">
      <c r="A7" s="49">
        <v>4</v>
      </c>
      <c r="B7" s="92" t="s">
        <v>145</v>
      </c>
      <c r="C7" s="84"/>
      <c r="D7" s="84"/>
      <c r="E7" s="85"/>
      <c r="F7" s="86"/>
      <c r="G7" s="86"/>
      <c r="H7" s="86"/>
      <c r="I7" s="86"/>
      <c r="L7" s="101" t="s">
        <v>62</v>
      </c>
      <c r="M7" s="101"/>
      <c r="N7" s="101"/>
      <c r="O7" s="101"/>
      <c r="P7" s="101"/>
      <c r="Q7" s="101"/>
      <c r="R7" s="101"/>
      <c r="S7" s="101"/>
      <c r="T7" s="101"/>
    </row>
    <row r="8" spans="1:21" ht="37.5" customHeight="1">
      <c r="A8" s="49">
        <v>5</v>
      </c>
      <c r="B8" s="92" t="s">
        <v>146</v>
      </c>
      <c r="C8" s="84"/>
      <c r="D8" s="84"/>
      <c r="E8" s="85"/>
      <c r="F8" s="86"/>
      <c r="G8" s="86"/>
      <c r="H8" s="86"/>
      <c r="I8" s="86"/>
    </row>
    <row r="9" spans="1:21" ht="39.75" customHeight="1">
      <c r="A9" s="49">
        <v>6</v>
      </c>
      <c r="B9" s="92" t="s">
        <v>147</v>
      </c>
      <c r="C9" s="84"/>
      <c r="D9" s="84"/>
      <c r="E9" s="85"/>
      <c r="F9" s="86"/>
      <c r="G9" s="86"/>
      <c r="H9" s="86"/>
      <c r="I9" s="86"/>
    </row>
    <row r="10" spans="1:21" ht="43.5" customHeight="1">
      <c r="A10" s="49">
        <v>7</v>
      </c>
      <c r="B10" s="92" t="s">
        <v>148</v>
      </c>
      <c r="C10" s="84"/>
      <c r="D10" s="84"/>
      <c r="E10" s="85"/>
      <c r="F10" s="86"/>
      <c r="G10" s="86"/>
      <c r="H10" s="86"/>
      <c r="I10" s="86"/>
    </row>
    <row r="11" spans="1:21" ht="50.25" customHeight="1">
      <c r="A11" s="49">
        <v>8</v>
      </c>
      <c r="B11" s="92" t="s">
        <v>149</v>
      </c>
      <c r="C11" s="84"/>
      <c r="D11" s="84"/>
      <c r="E11" s="85"/>
      <c r="F11" s="86"/>
      <c r="G11" s="86"/>
      <c r="H11" s="86"/>
      <c r="I11" s="86"/>
    </row>
    <row r="12" spans="1:21" ht="50.25" customHeight="1">
      <c r="A12" s="49">
        <v>9</v>
      </c>
      <c r="B12" s="92" t="s">
        <v>150</v>
      </c>
      <c r="C12" s="84"/>
      <c r="D12" s="84"/>
      <c r="E12" s="85"/>
      <c r="F12" s="86"/>
      <c r="G12" s="86"/>
      <c r="H12" s="86"/>
      <c r="I12" s="86"/>
    </row>
    <row r="13" spans="1:21" ht="28.5" customHeight="1">
      <c r="A13" s="49">
        <v>10</v>
      </c>
      <c r="B13" s="92" t="s">
        <v>151</v>
      </c>
      <c r="C13" s="84"/>
      <c r="D13" s="84"/>
      <c r="E13" s="85"/>
      <c r="F13" s="86"/>
      <c r="G13" s="86"/>
      <c r="H13" s="86"/>
      <c r="I13" s="86"/>
    </row>
    <row r="14" spans="1:21" ht="78" customHeight="1">
      <c r="A14" s="49">
        <v>11</v>
      </c>
      <c r="B14" s="92" t="s">
        <v>152</v>
      </c>
      <c r="C14" s="84"/>
      <c r="D14" s="84"/>
      <c r="E14" s="85"/>
      <c r="F14" s="86"/>
      <c r="G14" s="86"/>
      <c r="H14" s="86"/>
      <c r="I14" s="86"/>
    </row>
    <row r="15" spans="1:21" ht="51" customHeight="1">
      <c r="A15" s="49">
        <v>12</v>
      </c>
      <c r="B15" s="92" t="s">
        <v>153</v>
      </c>
      <c r="C15" s="84"/>
      <c r="D15" s="84"/>
      <c r="E15" s="85"/>
      <c r="F15" s="86"/>
      <c r="G15" s="86"/>
      <c r="H15" s="86"/>
      <c r="I15" s="86"/>
    </row>
    <row r="16" spans="1:21" ht="33" customHeight="1">
      <c r="A16" s="49">
        <v>13</v>
      </c>
      <c r="B16" s="92" t="s">
        <v>164</v>
      </c>
      <c r="C16" s="84"/>
      <c r="D16" s="84"/>
      <c r="E16" s="85"/>
      <c r="F16" s="86"/>
      <c r="G16" s="86"/>
      <c r="H16" s="86"/>
      <c r="I16" s="86"/>
    </row>
    <row r="17" spans="1:9" ht="33" customHeight="1">
      <c r="A17" s="49">
        <v>14</v>
      </c>
      <c r="B17" s="92" t="s">
        <v>154</v>
      </c>
      <c r="C17" s="84"/>
      <c r="D17" s="84"/>
      <c r="E17" s="85"/>
      <c r="F17" s="86"/>
      <c r="G17" s="86"/>
      <c r="H17" s="86"/>
      <c r="I17" s="86"/>
    </row>
    <row r="18" spans="1:9" ht="41.25" customHeight="1">
      <c r="A18" s="49">
        <v>15</v>
      </c>
      <c r="B18" s="92" t="s">
        <v>155</v>
      </c>
      <c r="C18" s="84"/>
      <c r="D18" s="84"/>
      <c r="E18" s="85"/>
      <c r="F18" s="86"/>
      <c r="G18" s="86"/>
      <c r="H18" s="86"/>
      <c r="I18" s="86"/>
    </row>
    <row r="19" spans="1:9" ht="49.5" customHeight="1">
      <c r="A19" s="49">
        <v>16</v>
      </c>
      <c r="B19" s="92" t="s">
        <v>156</v>
      </c>
      <c r="C19" s="84"/>
      <c r="D19" s="84"/>
      <c r="E19" s="85"/>
      <c r="F19" s="86"/>
      <c r="G19" s="86"/>
      <c r="H19" s="86"/>
      <c r="I19" s="86"/>
    </row>
    <row r="20" spans="1:9" ht="45" customHeight="1">
      <c r="A20" s="49">
        <v>17</v>
      </c>
      <c r="B20" s="92" t="s">
        <v>157</v>
      </c>
      <c r="C20" s="84"/>
      <c r="D20" s="84"/>
      <c r="E20" s="85"/>
      <c r="F20" s="86"/>
      <c r="G20" s="86"/>
      <c r="H20" s="86"/>
      <c r="I20" s="86"/>
    </row>
  </sheetData>
  <mergeCells count="50">
    <mergeCell ref="B19:E19"/>
    <mergeCell ref="F19:I19"/>
    <mergeCell ref="B20:E20"/>
    <mergeCell ref="F20:I20"/>
    <mergeCell ref="B16:E16"/>
    <mergeCell ref="F16:I16"/>
    <mergeCell ref="B17:E17"/>
    <mergeCell ref="F17:I17"/>
    <mergeCell ref="B18:E18"/>
    <mergeCell ref="F18:I18"/>
    <mergeCell ref="B13:E13"/>
    <mergeCell ref="F13:I13"/>
    <mergeCell ref="B14:E14"/>
    <mergeCell ref="F14:I14"/>
    <mergeCell ref="B15:E15"/>
    <mergeCell ref="F15:I15"/>
    <mergeCell ref="B10:E10"/>
    <mergeCell ref="F10:I10"/>
    <mergeCell ref="B11:E11"/>
    <mergeCell ref="F11:I11"/>
    <mergeCell ref="B12:E12"/>
    <mergeCell ref="F12:I12"/>
    <mergeCell ref="B9:E9"/>
    <mergeCell ref="F9:I9"/>
    <mergeCell ref="B5:E5"/>
    <mergeCell ref="F5:I5"/>
    <mergeCell ref="M5:P5"/>
    <mergeCell ref="B7:E7"/>
    <mergeCell ref="F7:I7"/>
    <mergeCell ref="L7:T7"/>
    <mergeCell ref="B8:E8"/>
    <mergeCell ref="F8:I8"/>
    <mergeCell ref="R5:S5"/>
    <mergeCell ref="B6:E6"/>
    <mergeCell ref="F6:I6"/>
    <mergeCell ref="M6:P6"/>
    <mergeCell ref="R6:S6"/>
    <mergeCell ref="B3:I3"/>
    <mergeCell ref="M3:P3"/>
    <mergeCell ref="R3:S3"/>
    <mergeCell ref="B4:E4"/>
    <mergeCell ref="F4:I4"/>
    <mergeCell ref="M4:P4"/>
    <mergeCell ref="R4:S4"/>
    <mergeCell ref="A1:E1"/>
    <mergeCell ref="L1:U1"/>
    <mergeCell ref="B2:E2"/>
    <mergeCell ref="F2:I2"/>
    <mergeCell ref="M2:P2"/>
    <mergeCell ref="R2:S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6</vt:i4>
      </vt:variant>
    </vt:vector>
  </HeadingPairs>
  <TitlesOfParts>
    <vt:vector size="6" baseType="lpstr">
      <vt:lpstr>Pakiet 1</vt:lpstr>
      <vt:lpstr>pakiet 1b</vt:lpstr>
      <vt:lpstr>Pakiet 2</vt:lpstr>
      <vt:lpstr>Pakiet 2b</vt:lpstr>
      <vt:lpstr>Pakiet 3</vt:lpstr>
      <vt:lpstr>Pakiet 3b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Chowańska</dc:creator>
  <cp:lastModifiedBy>Agnieszka Chowańska</cp:lastModifiedBy>
  <dcterms:created xsi:type="dcterms:W3CDTF">2022-11-29T08:08:54Z</dcterms:created>
  <dcterms:modified xsi:type="dcterms:W3CDTF">2023-08-25T08:55:07Z</dcterms:modified>
</cp:coreProperties>
</file>