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Formularz 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<sst xmlns="http://schemas.openxmlformats.org/spreadsheetml/2006/main" count="248" uniqueCount="189">
  <si>
    <t>SPECYFIKACJA ASORTYMENTOWO–ILOŚCIOWO-CENOWA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</si>
  <si>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</si>
  <si>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</si>
  <si>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</si>
  <si>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</si>
  <si>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</si>
  <si>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</si>
  <si>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</si>
  <si>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</si>
  <si>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</si>
  <si>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</si>
  <si>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</si>
  <si>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</si>
  <si>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</si>
  <si>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</si>
  <si>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</si>
  <si>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</si>
  <si>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</si>
  <si>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</si>
  <si>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komp.</t>
  </si>
  <si>
    <t>Klucz udarowy elektryczny 1/2"</t>
  </si>
  <si>
    <t>Zestaw: Narzędzie, walizka, klucze nasadowe</t>
  </si>
  <si>
    <t>Klucz udarowy elektryczny 3/4"</t>
  </si>
  <si>
    <t>Zestaw: Narzędzie, uchwyt boczny, klucz nasadowy, walizka</t>
  </si>
  <si>
    <t>Klucz udarowy elektryczny 1”</t>
  </si>
  <si>
    <t>MAKITA TW1000 1200W 1000NM (088381062855)</t>
  </si>
  <si>
    <t>Klucz udarowy akumulatorowy 3/4"</t>
  </si>
  <si>
    <t>Zestaw: Narzędzie, uchwyt, 2 akumulatory 18V 5.0Ah, ładowarka, walizka z wkładem</t>
  </si>
  <si>
    <t>MAKITA DTW1001RTJ 18V 1050NM (088381803380)</t>
  </si>
  <si>
    <t>Klucz udarowy akumulatorowy 1/2"</t>
  </si>
  <si>
    <t>MAKITA DTW1002RTJ 18V 1000NM (0088381803502)</t>
  </si>
  <si>
    <t>MAKITA DTW300RTJ 18V 330NM (0088381898041)</t>
  </si>
  <si>
    <t>Klucz udarowy akumulatorowy 1/4" bit HEX</t>
  </si>
  <si>
    <t>Zestaw: Narzędzie, 2 akumulatory 12V 2.0Ah, ładowarka, walizka</t>
  </si>
  <si>
    <t>MILWAUKEE M12 FID-202X (4058546029951)</t>
  </si>
  <si>
    <t>Zestaw: Narzędzie, 2 akumulatory 12V 2.0Ah, ładowarka, końcówka nasadowa, walizka</t>
  </si>
  <si>
    <t>BOSCH GDR 120-LI PROFESSIONAL (06019F0001)</t>
  </si>
  <si>
    <t>Klucz zapadkowy akumulatorowy udarowy (grzechotka) 1/4" / 3/8”</t>
  </si>
  <si>
    <t xml:space="preserve">Wyrzynarka </t>
  </si>
  <si>
    <t>Zestaw: narzędzie, klucz sześciokąt, zestaw do odsysania, osłona, brzeszczot T144D, walizka</t>
  </si>
  <si>
    <t>BOSCH GST 90 BE PROFESSIONAL (060158F000)</t>
  </si>
  <si>
    <t xml:space="preserve">Szlifierka kątowa elektryczna 230mm </t>
  </si>
  <si>
    <t>Zestaw: Narzędzie, osłona, uchwyt boczny, kołnierz mocujący, nakrętka kołnierza, klucz do nakrętek</t>
  </si>
  <si>
    <t>Szlifierka kątowa elektryczna 125mm</t>
  </si>
  <si>
    <t>Zestaw: Narzędzie, osłona, uchwyt boczny, kołnierz mocujący, nakrętka kołnierza, klucz do nakrętek, walizka z wkładem</t>
  </si>
  <si>
    <t>Szlifierka kątowa akumulatorowa 125mm</t>
  </si>
  <si>
    <t>Zestaw: Narzędzie, osłona, uchwyt boczny, kołnierz mocujący, nakrętka kołnierza, klucz do nakrętek, tarcza szlifierska, 2 akumulatory 18V 5.0Ah, ładowarka, walizka z wkładem</t>
  </si>
  <si>
    <t>MAKITA DGA513RTJ (088381853620)</t>
  </si>
  <si>
    <t>Zestaw: Narzędzie, klucz oczkowy, kołnierz mocujący, nakrętka mocująca, osłona, filtr przeciwpyłowy, rękojeść dodatkowa</t>
  </si>
  <si>
    <t>BOSCH GWS 19-125 CIST PROFESSIONAL (060179S002)</t>
  </si>
  <si>
    <t>Szlifierka oscylacyjna elektryczna</t>
  </si>
  <si>
    <t>Zestaw: Narzędzie, papier ścierny, pojemnik na pył z mikrofiltrem</t>
  </si>
  <si>
    <t>BOSCH GSS 23 A PROFESSIONAL (0601070400)</t>
  </si>
  <si>
    <t>BOSCH GSS 160 MULTI PROFESSIONAL (06012A2300)</t>
  </si>
  <si>
    <t>Zestaw: Narzędzie, klucz oczkowy, kołnierz mocujący, nakrętka mocująca, osłona, rękojeść dodatkowa, 2 akumulatory 18V 5.0Ah, ładowarka, walizka z wkładem</t>
  </si>
  <si>
    <t>Nakrętka SDS-CLIC M14</t>
  </si>
  <si>
    <t>BOSCH SDS CLIC M14 (1603340031)</t>
  </si>
  <si>
    <t xml:space="preserve">Wiertarko-wkrętarka akumulatorowa udarowa </t>
  </si>
  <si>
    <t xml:space="preserve">Zestaw: Narzędzie, 2 akumulatory 18V 4.0Ah, ładowarka, walizka z wkładem </t>
  </si>
  <si>
    <t>BOSCH GSB 18V-90 C PROFESSIONAL (06019K6104)</t>
  </si>
  <si>
    <t>Wiertarko-wkrętarka akumulatorowa udarowa</t>
  </si>
  <si>
    <t>Zestaw: Narzędzie, rękojeść dodatkowa, 2 akumulatory 18V 5.0Ah, ładowarka, walizka z wkładem</t>
  </si>
  <si>
    <t>BOSCH GSB 18V-110C PROFESSIONAL (06019G0 30D)</t>
  </si>
  <si>
    <t>Zestaw: Narzędzie, 2 akumulatory 12V 2.0Ah, ładowarka, walizka z wkładem</t>
  </si>
  <si>
    <t>BOSCH GSB 120-LI PROFESSIONAL (06019G8100)</t>
  </si>
  <si>
    <t xml:space="preserve">Wiertarko-wkrętarka akumulatorowa </t>
  </si>
  <si>
    <t>Zestaw: Narzędzie, 2 akumulatory 18V 4.0Ah, ładowarka, walizka z wkładem</t>
  </si>
  <si>
    <t>Wiertarko-wkrętarka akumulatorowa</t>
  </si>
  <si>
    <t>MAKITA DDF458RTJ [DDF458 + 2X18V 5,0AH BL1850 + DC18RC + MAKPAC + 346317-0 + 766027-7 + 784637-8]</t>
  </si>
  <si>
    <t>Zestaw elektronarzędzi akumulatorowych 12V</t>
  </si>
  <si>
    <t>Zestaw: BOSCH GSR 120-LI + GDR 120-LI + 2X GBA 12V 2.0AH + GAL 1210 CV, walizka</t>
  </si>
  <si>
    <t>BOSCH 06019G8023</t>
  </si>
  <si>
    <t>Kątowa przystawka wiertarska 90st.1/4" HEX 226Nm udar + bity, komp. 11 el.</t>
  </si>
  <si>
    <t>MILWAUKEE SHOCKWAVE 4932471274</t>
  </si>
  <si>
    <t xml:space="preserve">Młot udarowo-obrotowy elektryczny SDS-PLUS / Ø13 </t>
  </si>
  <si>
    <t>Zestaw: Narzędzie, ogranicznik, rękojeść dodatkowa, uchwyt wiertarski SDS-PLUS, uchwyt wiertarski Ø13, walizka</t>
  </si>
  <si>
    <t>BOSCH GBH 2-26 DFR PROFESSIONAL (0611254768)</t>
  </si>
  <si>
    <t>Zestaw: Narzędzie, ogranicznik, uchwyt boczny, uchwyt wiertarski SDS-PLUS, uchwyt wiertarski Ø13, walizka</t>
  </si>
  <si>
    <t>MAKITA HR2631FT (088381687218)</t>
  </si>
  <si>
    <t>Młot udarowo-obrotowy elektryczny SDS-PLUS / Ø13</t>
  </si>
  <si>
    <t>Zestaw: Narzędzie, ogranicznik, rękojeść dodatkowa, sukno maszynowe, uchwyt wiertarski SDS-PLUS, uchwyt wiertarski Ø13, walizka</t>
  </si>
  <si>
    <t>BOSCH GBH 3-28 DFR PROFESSIONAL (061124A000)</t>
  </si>
  <si>
    <t>Młot udarowo-obrotowy akumulatorowy SDS-PLUS / Ø13</t>
  </si>
  <si>
    <t>Zestaw: Narzędzie, ogranicznik, rękojeść dodatkowa, smar, sukno maszynowe, uchwyt wiertarski SDS-PLUS, uchwyt wiertarski Ø13, 2, akumulatory 18V 6.0Ah, ładowarka, walizka</t>
  </si>
  <si>
    <t>BOSCH GBH 18V-26 F PROFESSIONAL (0611910003)</t>
  </si>
  <si>
    <t>Zestaw: narzędzie, uchwyt wiertarski SDS-PLUS, uchwyt wiertarski Ø13, 2, ogranicznik, 2, akumulatory 18V 3.0Ah, ładowarka, walizka</t>
  </si>
  <si>
    <t xml:space="preserve">MAKITA DHR243RFJ </t>
  </si>
  <si>
    <t>Młot udarowo-obrotowy SDS-MAX</t>
  </si>
  <si>
    <t>Zestaw: narzędzie, rękojeść dodatkowa, smar, sukno maszynowe, walizka</t>
  </si>
  <si>
    <t>BOSCH GBH 8-45 DV PROFESSIONAL (0611265000)</t>
  </si>
  <si>
    <t xml:space="preserve">Lutownica akumulatorowa </t>
  </si>
  <si>
    <t>Zestaw: narzędzie, akumulator 12V 2.0 Ah, akumulator, walizka</t>
  </si>
  <si>
    <t>MILWAUKEE M12 SI-201C (4933459761)</t>
  </si>
  <si>
    <t>Smarownica akumulatorowa</t>
  </si>
  <si>
    <t>MAKITA DGP180RT (EAN 0088381886772)</t>
  </si>
  <si>
    <t>Zbiornik do smarownicy akumulatorowej</t>
  </si>
  <si>
    <t>typ C (500g)</t>
  </si>
  <si>
    <t>MAKITA 191F23-6</t>
  </si>
  <si>
    <t xml:space="preserve">Akumulatorowy wyciskacz do mas </t>
  </si>
  <si>
    <t>Zestaw: Narzędzie, uchwyt kartusza A, uchwyt kartusza B, 1 akumulator 18V 3.0Ah, ładowarka, walizka</t>
  </si>
  <si>
    <t>MAKITA DCG180RFX</t>
  </si>
  <si>
    <t>Dysza zapasowa do akumulatorowego wyciskacza do mas</t>
  </si>
  <si>
    <t xml:space="preserve">Polerka kątowa </t>
  </si>
  <si>
    <t>Zestaw: Narzędzie, rękojeść dodatkowa, rękojeść zamknięta</t>
  </si>
  <si>
    <t>BOSCH GPO 14 CE PROFESSIONAL (0601389000)</t>
  </si>
  <si>
    <t xml:space="preserve">Nitownica akumulatorowa pistoletowa do nitów jednostronnych </t>
  </si>
  <si>
    <t>Zestaw: Narzędzie, nasadki ustalające, nasadki standardowe, zaczep, 2 akumulatory 18V 2.0Ah, ładowarka, walizka</t>
  </si>
  <si>
    <t>Narzędzie oscylacyjne – wyrzynarka 450W</t>
  </si>
  <si>
    <t>Zestaw: narzędzie, dziurkownik, śrubokręt, pojemnik na pył z mikrofiltrem, próbki papieru ściernego, podstawa delta, podstawa 113x101, podstawa 80x130, walizka z wkładem</t>
  </si>
  <si>
    <t>Zestaw: narzędzie, , 2 akumulatory 18V 1,5Ah, ładowarka, walizka z wkładem</t>
  </si>
  <si>
    <t>Zestaw: Narzędzie, uchwyt boczny, uchwyt wiertarski Ø13, końcówka wkrętakowa, uchwyt do pasa, uchwyt na bity, 2 akumulatory 18V 4.0Ah, ładowarka, walizka z wkładem</t>
  </si>
  <si>
    <t>Zestaw: Narzędzie, akumulator 18V 2.0Ah, ładowarka, walizka</t>
  </si>
  <si>
    <t>MILWAUKEE M18 GG-201C (4933440490)</t>
  </si>
  <si>
    <t>Zestaw: narzędzie, pasek na ramię, przewód giętki, zbiornik typ A (400g), akumulator 18V 5.0Ah, ładowarka, walizka</t>
  </si>
  <si>
    <t>Zestaw: Narzędzie, noże tnące zgodne z symb. zestawu, osłona ochronna, ostrzałka, walizka</t>
  </si>
  <si>
    <t>Zestaw: narzędzie, 2 adaptery, akumulator 18V 2.0Ah, ładowarka, torba</t>
  </si>
  <si>
    <t>MAKITA DWR180RA (EAN 0088381732925)</t>
  </si>
  <si>
    <t>BOSCH GSR 18V-90 C PROFESSIONAL (06019K6004)</t>
  </si>
  <si>
    <t>42652000-1</t>
  </si>
  <si>
    <t>ELEKTRONARZĘDZIA</t>
  </si>
  <si>
    <t>MAKITA TW0350  400 W • 1/2" • 350 Nm</t>
  </si>
  <si>
    <t>Dewalt DW294  Klucz udarowy 3/4" 710W</t>
  </si>
  <si>
    <t>GA9020R  SZLIFIERKA KĄTOWA 230MM; 2200W ANTIRESTART</t>
  </si>
  <si>
    <t>GA5040R  SZLIFIERKA KĄTOWA 125MM, 1100W ANTIRESTART</t>
  </si>
  <si>
    <t>GWS180-li   06019h9021</t>
  </si>
  <si>
    <t xml:space="preserve">MAKITA DHP453RFE </t>
  </si>
  <si>
    <t>METABO NP 18 LTX BL 5.0 (619002500) lub Nitownica Bosch GRG 18V-16 C  06019K5001</t>
  </si>
  <si>
    <t>L.p.</t>
  </si>
  <si>
    <t>INDEKS</t>
  </si>
  <si>
    <t>064-215-144-2</t>
  </si>
  <si>
    <t>064-264-003-1</t>
  </si>
  <si>
    <t>064-264-006-1</t>
  </si>
  <si>
    <t>064-264-029-1</t>
  </si>
  <si>
    <t>064-264-048-1</t>
  </si>
  <si>
    <t>064-264-050-1</t>
  </si>
  <si>
    <t>064-264-051-1</t>
  </si>
  <si>
    <t>AKUMULATOROWA SZLIFIERKA KĄTOWA</t>
  </si>
  <si>
    <t>GSW 18-125 V-LI PROFESSIONAL</t>
  </si>
  <si>
    <t>064-264-186-1</t>
  </si>
  <si>
    <t>MULTIMASTER MM 700 1.7 Q DO SZYB SAMOCHODOWYCH FEIN)</t>
  </si>
  <si>
    <t>064-264-067-1</t>
  </si>
  <si>
    <t>064-264-069-1</t>
  </si>
  <si>
    <t>064-264-075-1</t>
  </si>
  <si>
    <t>064-264-077-1</t>
  </si>
  <si>
    <t>064-264-078-1</t>
  </si>
  <si>
    <t>DEWALT DCW210P2</t>
  </si>
  <si>
    <t>064-264-079-1</t>
  </si>
  <si>
    <t>064-264-080-1</t>
  </si>
  <si>
    <t>064-264-099-1</t>
  </si>
  <si>
    <t>064-264-103-1</t>
  </si>
  <si>
    <t>064-264-105-1</t>
  </si>
  <si>
    <t>064-264-111-1</t>
  </si>
  <si>
    <t>064-264-119-1</t>
  </si>
  <si>
    <t>064-264-122-1</t>
  </si>
  <si>
    <t>064-264-126-1</t>
  </si>
  <si>
    <t>Akumulatorowa wiertarko-wkrętarka</t>
  </si>
  <si>
    <t>BOSCHGSR 180-Li</t>
  </si>
  <si>
    <t>064-264-127-1</t>
  </si>
  <si>
    <t>064-264-128-1</t>
  </si>
  <si>
    <t>064-264-131-1</t>
  </si>
  <si>
    <t>064-264-134-1</t>
  </si>
  <si>
    <t>064-264-135-2</t>
  </si>
  <si>
    <t>064-264-145-1</t>
  </si>
  <si>
    <t>064-264-148-1</t>
  </si>
  <si>
    <t>064-264-150-1</t>
  </si>
  <si>
    <t>064-264-157-1</t>
  </si>
  <si>
    <t>064-264-162-1</t>
  </si>
  <si>
    <t>064-264-168-1</t>
  </si>
  <si>
    <t>064-264-175-1</t>
  </si>
  <si>
    <t>064-264-176-1</t>
  </si>
  <si>
    <t>064-264-177-1</t>
  </si>
  <si>
    <t>064-264-178-1</t>
  </si>
  <si>
    <t>064-264-179-1</t>
  </si>
  <si>
    <t>064-264-180-1</t>
  </si>
  <si>
    <t>064-264-181-1</t>
  </si>
  <si>
    <t>064-326-011-1</t>
  </si>
  <si>
    <t>064-764-032-1</t>
  </si>
  <si>
    <t>064-764-037-1</t>
  </si>
  <si>
    <t>RUNPOMETER RM35 + XB300</t>
  </si>
  <si>
    <t>113-600-016-1</t>
  </si>
  <si>
    <t>akumulator bosch 5,0 Ah 18V</t>
  </si>
  <si>
    <t>AKUMULATOR MAKITA 5,0Ah 18V</t>
  </si>
  <si>
    <t>Cyfrowy miernik długości kabla</t>
  </si>
  <si>
    <t>113-431-323-1</t>
  </si>
  <si>
    <t>Akumulator 18V 5,0 Ah</t>
  </si>
  <si>
    <t>MAKITA BL1850B</t>
  </si>
  <si>
    <t>Akumulator 18V 8Ah</t>
  </si>
  <si>
    <t>BOSCH Procore 1 600 A01 6GK</t>
  </si>
  <si>
    <t>094-000-125-1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</si>
</sst>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7"/>
      <color theme="1"/>
      <name val="Calibri"/>
      <family val="2"/>
    </font>
    <font>
      <sz val="7"/>
      <color rgb="FF0000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2" fillId="0" borderId="0" xfId="0" applyNumberFormat="1" applyFont="1" applyFill="1" applyAlignment="1">
      <alignment horizontal="left"/>
    </xf>
    <xf numFmtId="0" fontId="42" fillId="0" borderId="15" xfId="0" applyNumberFormat="1" applyFont="1" applyFill="1" applyBorder="1" applyAlignment="1" applyProtection="1">
      <alignment horizontal="left" vertical="center" wrapText="1"/>
      <protection locked="0"/>
    </xf>
    <xf numFmtId="44" fontId="43" fillId="0" borderId="15" xfId="58" applyFont="1" applyFill="1" applyBorder="1" applyAlignment="1" applyProtection="1">
      <alignment horizontal="right" vertical="center"/>
      <protection locked="0"/>
    </xf>
    <xf numFmtId="44" fontId="43" fillId="0" borderId="15" xfId="58" applyFont="1" applyFill="1" applyBorder="1" applyAlignment="1">
      <alignment horizontal="right" vertical="center"/>
    </xf>
    <xf numFmtId="44" fontId="43" fillId="0" borderId="16" xfId="58" applyFont="1" applyFill="1" applyBorder="1" applyAlignment="1">
      <alignment horizontal="right" vertical="center" wrapText="1"/>
    </xf>
    <xf numFmtId="44" fontId="43" fillId="0" borderId="16" xfId="58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4" fontId="43" fillId="0" borderId="17" xfId="58" applyFont="1" applyFill="1" applyBorder="1" applyAlignment="1" applyProtection="1">
      <alignment horizontal="right" vertical="center"/>
      <protection locked="0"/>
    </xf>
    <xf numFmtId="44" fontId="43" fillId="0" borderId="17" xfId="58" applyFont="1" applyFill="1" applyBorder="1" applyAlignment="1">
      <alignment horizontal="right" vertical="center"/>
    </xf>
    <xf numFmtId="44" fontId="43" fillId="0" borderId="19" xfId="58" applyFont="1" applyFill="1" applyBorder="1" applyAlignment="1">
      <alignment horizontal="right" vertical="center" wrapText="1"/>
    </xf>
    <xf numFmtId="0" fontId="4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44" fontId="43" fillId="0" borderId="15" xfId="58" applyFont="1" applyFill="1" applyBorder="1" applyAlignment="1">
      <alignment horizontal="righ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/>
    </xf>
    <xf numFmtId="0" fontId="39" fillId="0" borderId="23" xfId="0" applyFont="1" applyBorder="1" applyAlignment="1" applyProtection="1">
      <alignment horizontal="left" vertical="center"/>
      <protection locked="0"/>
    </xf>
    <xf numFmtId="0" fontId="39" fillId="0" borderId="24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/>
    </xf>
    <xf numFmtId="0" fontId="44" fillId="0" borderId="16" xfId="0" applyFont="1" applyFill="1" applyBorder="1" applyAlignment="1">
      <alignment horizontal="right" vertical="center"/>
    </xf>
    <xf numFmtId="0" fontId="44" fillId="0" borderId="26" xfId="0" applyFont="1" applyFill="1" applyBorder="1" applyAlignment="1">
      <alignment horizontal="right" vertical="center"/>
    </xf>
    <xf numFmtId="0" fontId="44" fillId="0" borderId="27" xfId="0" applyFont="1" applyFill="1" applyBorder="1" applyAlignment="1">
      <alignment horizontal="right" vertical="center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right" vertical="top" wrapText="1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120" zoomScaleNormal="120" zoomScalePageLayoutView="0" workbookViewId="0" topLeftCell="A1">
      <selection activeCell="H52" sqref="H52"/>
    </sheetView>
  </sheetViews>
  <sheetFormatPr defaultColWidth="0" defaultRowHeight="15"/>
  <cols>
    <col min="1" max="1" width="4.28125" style="12" customWidth="1"/>
    <col min="2" max="2" width="10.8515625" style="34" customWidth="1"/>
    <col min="3" max="3" width="15.7109375" style="10" customWidth="1"/>
    <col min="4" max="4" width="15.7109375" style="11" customWidth="1"/>
    <col min="5" max="5" width="15.7109375" style="10" customWidth="1"/>
    <col min="6" max="6" width="4.8515625" style="12" customWidth="1"/>
    <col min="7" max="7" width="4.421875" style="13" customWidth="1"/>
    <col min="8" max="9" width="10.7109375" style="14" customWidth="1"/>
    <col min="10" max="10" width="5.421875" style="14" customWidth="1"/>
    <col min="11" max="11" width="10.7109375" style="14" customWidth="1"/>
    <col min="12" max="12" width="15.7109375" style="15" customWidth="1"/>
    <col min="13" max="13" width="9.140625" style="0" customWidth="1"/>
    <col min="14" max="14" width="10.7109375" style="0" customWidth="1"/>
    <col min="15" max="20" width="9.140625" style="0" customWidth="1"/>
    <col min="21" max="21" width="0" style="0" hidden="1" customWidth="1"/>
    <col min="22" max="16384" width="9.140625" style="0" hidden="1" customWidth="1"/>
  </cols>
  <sheetData>
    <row r="1" spans="1:20" ht="33" customHeight="1" thickBot="1" thickTop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N1" s="5" t="s">
        <v>14</v>
      </c>
      <c r="O1" s="49"/>
      <c r="P1" s="50"/>
      <c r="Q1" s="50"/>
      <c r="R1" s="50"/>
      <c r="S1" s="50"/>
      <c r="T1" s="51"/>
    </row>
    <row r="2" spans="1:20" ht="33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N2" s="3" t="s">
        <v>16</v>
      </c>
      <c r="O2" s="49"/>
      <c r="P2" s="50"/>
      <c r="Q2" s="50"/>
      <c r="R2" s="50"/>
      <c r="S2" s="50"/>
      <c r="T2" s="51"/>
    </row>
    <row r="3" spans="1:20" ht="24.75" customHeight="1" thickBot="1" thickTop="1">
      <c r="A3" s="21"/>
      <c r="B3" s="32"/>
      <c r="C3" s="6"/>
      <c r="D3" s="6"/>
      <c r="E3" s="6"/>
      <c r="F3" s="6"/>
      <c r="G3" s="6"/>
      <c r="H3" s="6"/>
      <c r="I3" s="6"/>
      <c r="J3" s="6"/>
      <c r="K3" s="6"/>
      <c r="L3" s="6"/>
      <c r="N3" s="3" t="s">
        <v>15</v>
      </c>
      <c r="O3" s="49"/>
      <c r="P3" s="50"/>
      <c r="Q3" s="50"/>
      <c r="R3" s="50"/>
      <c r="S3" s="50"/>
      <c r="T3" s="51"/>
    </row>
    <row r="4" spans="1:20" ht="24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N4" s="56" t="s">
        <v>18</v>
      </c>
      <c r="O4" s="58"/>
      <c r="P4" s="59"/>
      <c r="Q4" s="59"/>
      <c r="R4" s="59"/>
      <c r="S4" s="59"/>
      <c r="T4" s="60"/>
    </row>
    <row r="5" spans="1:20" s="1" customFormat="1" ht="24" customHeight="1" thickBot="1">
      <c r="A5" s="64" t="s">
        <v>119</v>
      </c>
      <c r="B5" s="64"/>
      <c r="C5" s="64"/>
      <c r="D5" s="64"/>
      <c r="E5" s="7" t="s">
        <v>118</v>
      </c>
      <c r="F5" s="65" t="s">
        <v>0</v>
      </c>
      <c r="G5" s="65"/>
      <c r="H5" s="65"/>
      <c r="I5" s="65"/>
      <c r="J5" s="65"/>
      <c r="K5" s="65"/>
      <c r="L5" s="65"/>
      <c r="N5" s="57"/>
      <c r="O5" s="61"/>
      <c r="P5" s="62"/>
      <c r="Q5" s="62"/>
      <c r="R5" s="62"/>
      <c r="S5" s="62"/>
      <c r="T5" s="63"/>
    </row>
    <row r="6" spans="1:20" s="2" customFormat="1" ht="24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s="4" t="s">
        <v>17</v>
      </c>
      <c r="O6" s="49"/>
      <c r="P6" s="50"/>
      <c r="Q6" s="50"/>
      <c r="R6" s="50"/>
      <c r="S6" s="50"/>
      <c r="T6" s="51"/>
    </row>
    <row r="7" spans="1:12" s="27" customFormat="1" ht="36">
      <c r="A7" s="23" t="s">
        <v>127</v>
      </c>
      <c r="B7" s="33" t="s">
        <v>128</v>
      </c>
      <c r="C7" s="24" t="s">
        <v>1</v>
      </c>
      <c r="D7" s="24" t="s">
        <v>2</v>
      </c>
      <c r="E7" s="24" t="s">
        <v>13</v>
      </c>
      <c r="F7" s="24" t="s">
        <v>3</v>
      </c>
      <c r="G7" s="24" t="s">
        <v>4</v>
      </c>
      <c r="H7" s="23" t="s">
        <v>5</v>
      </c>
      <c r="I7" s="23" t="s">
        <v>6</v>
      </c>
      <c r="J7" s="25" t="s">
        <v>9</v>
      </c>
      <c r="K7" s="23" t="s">
        <v>7</v>
      </c>
      <c r="L7" s="26" t="s">
        <v>12</v>
      </c>
    </row>
    <row r="8" spans="1:12" ht="36">
      <c r="A8" s="22">
        <v>1</v>
      </c>
      <c r="B8" s="28" t="s">
        <v>129</v>
      </c>
      <c r="C8" s="29" t="s">
        <v>72</v>
      </c>
      <c r="D8" s="30"/>
      <c r="E8" s="31" t="s">
        <v>73</v>
      </c>
      <c r="F8" s="8" t="s">
        <v>8</v>
      </c>
      <c r="G8" s="8">
        <v>3</v>
      </c>
      <c r="H8" s="17"/>
      <c r="I8" s="18">
        <f>G8*H8</f>
        <v>0</v>
      </c>
      <c r="J8" s="19">
        <f aca="true" t="shared" si="0" ref="J8:J55">K8-I8</f>
        <v>0</v>
      </c>
      <c r="K8" s="18">
        <f aca="true" t="shared" si="1" ref="K8:K49">ROUND(I8*1.23,2)</f>
        <v>0</v>
      </c>
      <c r="L8" s="16"/>
    </row>
    <row r="9" spans="1:12" ht="45">
      <c r="A9" s="22">
        <v>2</v>
      </c>
      <c r="B9" s="28" t="s">
        <v>130</v>
      </c>
      <c r="C9" s="29" t="s">
        <v>43</v>
      </c>
      <c r="D9" s="30" t="s">
        <v>44</v>
      </c>
      <c r="E9" s="31" t="s">
        <v>123</v>
      </c>
      <c r="F9" s="8" t="s">
        <v>8</v>
      </c>
      <c r="G9" s="8">
        <v>2</v>
      </c>
      <c r="H9" s="17"/>
      <c r="I9" s="18">
        <f aca="true" t="shared" si="2" ref="I9:I49">G9*H9</f>
        <v>0</v>
      </c>
      <c r="J9" s="19">
        <f t="shared" si="0"/>
        <v>0</v>
      </c>
      <c r="K9" s="18">
        <f t="shared" si="1"/>
        <v>0</v>
      </c>
      <c r="L9" s="16"/>
    </row>
    <row r="10" spans="1:12" ht="27">
      <c r="A10" s="22">
        <v>3</v>
      </c>
      <c r="B10" s="28" t="s">
        <v>131</v>
      </c>
      <c r="C10" s="29" t="s">
        <v>50</v>
      </c>
      <c r="D10" s="30" t="s">
        <v>51</v>
      </c>
      <c r="E10" s="31" t="s">
        <v>52</v>
      </c>
      <c r="F10" s="8" t="s">
        <v>8</v>
      </c>
      <c r="G10" s="8">
        <v>1</v>
      </c>
      <c r="H10" s="17"/>
      <c r="I10" s="18">
        <f t="shared" si="2"/>
        <v>0</v>
      </c>
      <c r="J10" s="19">
        <f t="shared" si="0"/>
        <v>0</v>
      </c>
      <c r="K10" s="18">
        <f t="shared" si="1"/>
        <v>0</v>
      </c>
      <c r="L10" s="16"/>
    </row>
    <row r="11" spans="1:12" ht="27">
      <c r="A11" s="22">
        <v>4</v>
      </c>
      <c r="B11" s="28" t="s">
        <v>132</v>
      </c>
      <c r="C11" s="29" t="s">
        <v>102</v>
      </c>
      <c r="D11" s="30" t="s">
        <v>103</v>
      </c>
      <c r="E11" s="31" t="s">
        <v>104</v>
      </c>
      <c r="F11" s="8" t="s">
        <v>8</v>
      </c>
      <c r="G11" s="8">
        <v>2</v>
      </c>
      <c r="H11" s="17"/>
      <c r="I11" s="18">
        <f t="shared" si="2"/>
        <v>0</v>
      </c>
      <c r="J11" s="19">
        <f t="shared" si="0"/>
        <v>0</v>
      </c>
      <c r="K11" s="18">
        <f t="shared" si="1"/>
        <v>0</v>
      </c>
      <c r="L11" s="16"/>
    </row>
    <row r="12" spans="1:12" ht="27">
      <c r="A12" s="22">
        <v>5</v>
      </c>
      <c r="B12" s="28" t="s">
        <v>133</v>
      </c>
      <c r="C12" s="29" t="s">
        <v>24</v>
      </c>
      <c r="D12" s="30" t="s">
        <v>23</v>
      </c>
      <c r="E12" s="31" t="s">
        <v>25</v>
      </c>
      <c r="F12" s="8" t="s">
        <v>8</v>
      </c>
      <c r="G12" s="8">
        <v>1</v>
      </c>
      <c r="H12" s="17"/>
      <c r="I12" s="18">
        <f>G12*H12</f>
        <v>0</v>
      </c>
      <c r="J12" s="19">
        <f t="shared" si="0"/>
        <v>0</v>
      </c>
      <c r="K12" s="18">
        <f>ROUND(I12*1.23,2)</f>
        <v>0</v>
      </c>
      <c r="L12" s="16"/>
    </row>
    <row r="13" spans="1:12" ht="36">
      <c r="A13" s="22">
        <v>6</v>
      </c>
      <c r="B13" s="28" t="s">
        <v>134</v>
      </c>
      <c r="C13" s="29" t="s">
        <v>26</v>
      </c>
      <c r="D13" s="30" t="s">
        <v>27</v>
      </c>
      <c r="E13" s="31" t="s">
        <v>28</v>
      </c>
      <c r="F13" s="8" t="s">
        <v>8</v>
      </c>
      <c r="G13" s="8">
        <v>15</v>
      </c>
      <c r="H13" s="17"/>
      <c r="I13" s="18">
        <f t="shared" si="2"/>
        <v>0</v>
      </c>
      <c r="J13" s="19">
        <f t="shared" si="0"/>
        <v>0</v>
      </c>
      <c r="K13" s="18">
        <f t="shared" si="1"/>
        <v>0</v>
      </c>
      <c r="L13" s="16"/>
    </row>
    <row r="14" spans="1:12" ht="18">
      <c r="A14" s="22">
        <v>7</v>
      </c>
      <c r="B14" s="28" t="s">
        <v>135</v>
      </c>
      <c r="C14" s="29" t="s">
        <v>136</v>
      </c>
      <c r="D14" s="30"/>
      <c r="E14" s="31" t="s">
        <v>137</v>
      </c>
      <c r="F14" s="8" t="s">
        <v>8</v>
      </c>
      <c r="G14" s="8">
        <v>8</v>
      </c>
      <c r="H14" s="17"/>
      <c r="I14" s="18">
        <f t="shared" si="2"/>
        <v>0</v>
      </c>
      <c r="J14" s="19">
        <f t="shared" si="0"/>
        <v>0</v>
      </c>
      <c r="K14" s="18">
        <f t="shared" si="1"/>
        <v>0</v>
      </c>
      <c r="L14" s="16"/>
    </row>
    <row r="15" spans="1:12" ht="36">
      <c r="A15" s="22">
        <v>8</v>
      </c>
      <c r="B15" s="28" t="s">
        <v>138</v>
      </c>
      <c r="C15" s="29" t="s">
        <v>107</v>
      </c>
      <c r="D15" s="30" t="s">
        <v>114</v>
      </c>
      <c r="E15" s="31" t="s">
        <v>139</v>
      </c>
      <c r="F15" s="8" t="s">
        <v>8</v>
      </c>
      <c r="G15" s="8">
        <v>5</v>
      </c>
      <c r="H15" s="17"/>
      <c r="I15" s="18">
        <f t="shared" si="2"/>
        <v>0</v>
      </c>
      <c r="J15" s="19">
        <f t="shared" si="0"/>
        <v>0</v>
      </c>
      <c r="K15" s="18">
        <f t="shared" si="1"/>
        <v>0</v>
      </c>
      <c r="L15" s="16"/>
    </row>
    <row r="16" spans="1:12" ht="36">
      <c r="A16" s="22">
        <v>9</v>
      </c>
      <c r="B16" s="28" t="s">
        <v>140</v>
      </c>
      <c r="C16" s="29" t="s">
        <v>29</v>
      </c>
      <c r="D16" s="30" t="s">
        <v>27</v>
      </c>
      <c r="E16" s="31" t="s">
        <v>30</v>
      </c>
      <c r="F16" s="8" t="s">
        <v>8</v>
      </c>
      <c r="G16" s="8">
        <v>8</v>
      </c>
      <c r="H16" s="17"/>
      <c r="I16" s="18">
        <f t="shared" si="2"/>
        <v>0</v>
      </c>
      <c r="J16" s="19">
        <f t="shared" si="0"/>
        <v>0</v>
      </c>
      <c r="K16" s="18">
        <f t="shared" si="1"/>
        <v>0</v>
      </c>
      <c r="L16" s="16"/>
    </row>
    <row r="17" spans="1:12" ht="45">
      <c r="A17" s="22">
        <v>10</v>
      </c>
      <c r="B17" s="28" t="s">
        <v>141</v>
      </c>
      <c r="C17" s="29" t="s">
        <v>74</v>
      </c>
      <c r="D17" s="30" t="s">
        <v>77</v>
      </c>
      <c r="E17" s="31" t="s">
        <v>78</v>
      </c>
      <c r="F17" s="8" t="s">
        <v>8</v>
      </c>
      <c r="G17" s="8">
        <v>1</v>
      </c>
      <c r="H17" s="17"/>
      <c r="I17" s="18">
        <f t="shared" si="2"/>
        <v>0</v>
      </c>
      <c r="J17" s="19">
        <f t="shared" si="0"/>
        <v>0</v>
      </c>
      <c r="K17" s="18">
        <f t="shared" si="1"/>
        <v>0</v>
      </c>
      <c r="L17" s="16"/>
    </row>
    <row r="18" spans="1:12" ht="72">
      <c r="A18" s="22">
        <v>11</v>
      </c>
      <c r="B18" s="28" t="s">
        <v>142</v>
      </c>
      <c r="C18" s="29" t="s">
        <v>82</v>
      </c>
      <c r="D18" s="30" t="s">
        <v>83</v>
      </c>
      <c r="E18" s="31" t="s">
        <v>84</v>
      </c>
      <c r="F18" s="8" t="s">
        <v>8</v>
      </c>
      <c r="G18" s="8">
        <v>1</v>
      </c>
      <c r="H18" s="17"/>
      <c r="I18" s="18">
        <f t="shared" si="2"/>
        <v>0</v>
      </c>
      <c r="J18" s="19">
        <f t="shared" si="0"/>
        <v>0</v>
      </c>
      <c r="K18" s="18">
        <f t="shared" si="1"/>
        <v>0</v>
      </c>
      <c r="L18" s="16"/>
    </row>
    <row r="19" spans="1:12" ht="27">
      <c r="A19" s="22">
        <v>12</v>
      </c>
      <c r="B19" s="28" t="s">
        <v>143</v>
      </c>
      <c r="C19" s="29" t="s">
        <v>87</v>
      </c>
      <c r="D19" s="30" t="s">
        <v>88</v>
      </c>
      <c r="E19" s="31" t="s">
        <v>89</v>
      </c>
      <c r="F19" s="8" t="s">
        <v>8</v>
      </c>
      <c r="G19" s="8">
        <v>1</v>
      </c>
      <c r="H19" s="17"/>
      <c r="I19" s="18">
        <f t="shared" si="2"/>
        <v>0</v>
      </c>
      <c r="J19" s="19">
        <f t="shared" si="0"/>
        <v>0</v>
      </c>
      <c r="K19" s="18">
        <f t="shared" si="1"/>
        <v>0</v>
      </c>
      <c r="L19" s="16"/>
    </row>
    <row r="20" spans="1:12" ht="18">
      <c r="A20" s="22">
        <v>13</v>
      </c>
      <c r="B20" s="28" t="s">
        <v>144</v>
      </c>
      <c r="C20" s="29" t="s">
        <v>136</v>
      </c>
      <c r="D20" s="30"/>
      <c r="E20" s="31" t="s">
        <v>145</v>
      </c>
      <c r="F20" s="8" t="s">
        <v>8</v>
      </c>
      <c r="G20" s="8">
        <v>3</v>
      </c>
      <c r="H20" s="17"/>
      <c r="I20" s="18">
        <f t="shared" si="2"/>
        <v>0</v>
      </c>
      <c r="J20" s="19">
        <f t="shared" si="0"/>
        <v>0</v>
      </c>
      <c r="K20" s="18">
        <f t="shared" si="1"/>
        <v>0</v>
      </c>
      <c r="L20" s="16"/>
    </row>
    <row r="21" spans="1:12" ht="36">
      <c r="A21" s="22">
        <v>14</v>
      </c>
      <c r="B21" s="28" t="s">
        <v>146</v>
      </c>
      <c r="C21" s="29" t="s">
        <v>98</v>
      </c>
      <c r="D21" s="30" t="s">
        <v>99</v>
      </c>
      <c r="E21" s="31" t="s">
        <v>100</v>
      </c>
      <c r="F21" s="8" t="s">
        <v>8</v>
      </c>
      <c r="G21" s="8">
        <v>2</v>
      </c>
      <c r="H21" s="17"/>
      <c r="I21" s="18">
        <f t="shared" si="2"/>
        <v>0</v>
      </c>
      <c r="J21" s="19">
        <f t="shared" si="0"/>
        <v>0</v>
      </c>
      <c r="K21" s="18">
        <f t="shared" si="1"/>
        <v>0</v>
      </c>
      <c r="L21" s="16"/>
    </row>
    <row r="22" spans="1:12" ht="27">
      <c r="A22" s="22">
        <v>15</v>
      </c>
      <c r="B22" s="28" t="s">
        <v>147</v>
      </c>
      <c r="C22" s="29" t="s">
        <v>101</v>
      </c>
      <c r="D22" s="30"/>
      <c r="E22" s="31"/>
      <c r="F22" s="8" t="s">
        <v>8</v>
      </c>
      <c r="G22" s="8">
        <v>2</v>
      </c>
      <c r="H22" s="17"/>
      <c r="I22" s="18">
        <f t="shared" si="2"/>
        <v>0</v>
      </c>
      <c r="J22" s="19">
        <f t="shared" si="0"/>
        <v>0</v>
      </c>
      <c r="K22" s="18">
        <f t="shared" si="1"/>
        <v>0</v>
      </c>
      <c r="L22" s="16"/>
    </row>
    <row r="23" spans="1:12" ht="36">
      <c r="A23" s="22">
        <v>16</v>
      </c>
      <c r="B23" s="28" t="s">
        <v>148</v>
      </c>
      <c r="C23" s="29" t="s">
        <v>41</v>
      </c>
      <c r="D23" s="30" t="s">
        <v>42</v>
      </c>
      <c r="E23" s="31" t="s">
        <v>122</v>
      </c>
      <c r="F23" s="8" t="s">
        <v>8</v>
      </c>
      <c r="G23" s="8">
        <v>4</v>
      </c>
      <c r="H23" s="17"/>
      <c r="I23" s="18">
        <f t="shared" si="2"/>
        <v>0</v>
      </c>
      <c r="J23" s="19">
        <f t="shared" si="0"/>
        <v>0</v>
      </c>
      <c r="K23" s="18">
        <f t="shared" si="1"/>
        <v>0</v>
      </c>
      <c r="L23" s="16"/>
    </row>
    <row r="24" spans="1:12" ht="63">
      <c r="A24" s="22">
        <v>17</v>
      </c>
      <c r="B24" s="28" t="s">
        <v>149</v>
      </c>
      <c r="C24" s="29" t="s">
        <v>79</v>
      </c>
      <c r="D24" s="30" t="s">
        <v>80</v>
      </c>
      <c r="E24" s="31" t="s">
        <v>81</v>
      </c>
      <c r="F24" s="8" t="s">
        <v>8</v>
      </c>
      <c r="G24" s="8">
        <v>2</v>
      </c>
      <c r="H24" s="17"/>
      <c r="I24" s="18">
        <f t="shared" si="2"/>
        <v>0</v>
      </c>
      <c r="J24" s="19">
        <f t="shared" si="0"/>
        <v>0</v>
      </c>
      <c r="K24" s="18">
        <f t="shared" si="1"/>
        <v>0</v>
      </c>
      <c r="L24" s="16"/>
    </row>
    <row r="25" spans="1:13" ht="72">
      <c r="A25" s="22">
        <v>18</v>
      </c>
      <c r="B25" s="28" t="s">
        <v>150</v>
      </c>
      <c r="C25" s="29" t="s">
        <v>45</v>
      </c>
      <c r="D25" s="30" t="s">
        <v>46</v>
      </c>
      <c r="E25" s="31" t="s">
        <v>47</v>
      </c>
      <c r="F25" s="8" t="s">
        <v>8</v>
      </c>
      <c r="G25" s="8">
        <v>6</v>
      </c>
      <c r="H25" s="17"/>
      <c r="I25" s="18">
        <f t="shared" si="2"/>
        <v>0</v>
      </c>
      <c r="J25" s="19">
        <f t="shared" si="0"/>
        <v>0</v>
      </c>
      <c r="K25" s="18">
        <f t="shared" si="1"/>
        <v>0</v>
      </c>
      <c r="L25" s="16"/>
      <c r="M25">
        <v>2</v>
      </c>
    </row>
    <row r="26" spans="1:12" ht="27">
      <c r="A26" s="22">
        <v>19</v>
      </c>
      <c r="B26" s="28" t="s">
        <v>151</v>
      </c>
      <c r="C26" s="29" t="s">
        <v>93</v>
      </c>
      <c r="D26" s="30" t="s">
        <v>111</v>
      </c>
      <c r="E26" s="31" t="s">
        <v>112</v>
      </c>
      <c r="F26" s="8" t="s">
        <v>8</v>
      </c>
      <c r="G26" s="8">
        <v>2</v>
      </c>
      <c r="H26" s="17"/>
      <c r="I26" s="18">
        <f t="shared" si="2"/>
        <v>0</v>
      </c>
      <c r="J26" s="19">
        <f t="shared" si="0"/>
        <v>0</v>
      </c>
      <c r="K26" s="18">
        <f t="shared" si="1"/>
        <v>0</v>
      </c>
      <c r="L26" s="16"/>
    </row>
    <row r="27" spans="1:12" ht="54">
      <c r="A27" s="22">
        <v>20</v>
      </c>
      <c r="B27" s="28" t="s">
        <v>152</v>
      </c>
      <c r="C27" s="29" t="s">
        <v>82</v>
      </c>
      <c r="D27" s="30" t="s">
        <v>85</v>
      </c>
      <c r="E27" s="31" t="s">
        <v>86</v>
      </c>
      <c r="F27" s="8" t="s">
        <v>8</v>
      </c>
      <c r="G27" s="8">
        <v>1</v>
      </c>
      <c r="H27" s="17"/>
      <c r="I27" s="18">
        <f t="shared" si="2"/>
        <v>0</v>
      </c>
      <c r="J27" s="19">
        <f t="shared" si="0"/>
        <v>0</v>
      </c>
      <c r="K27" s="18">
        <f t="shared" si="1"/>
        <v>0</v>
      </c>
      <c r="L27" s="16"/>
    </row>
    <row r="28" spans="1:12" ht="27">
      <c r="A28" s="22">
        <v>21</v>
      </c>
      <c r="B28" s="28" t="s">
        <v>153</v>
      </c>
      <c r="C28" s="29" t="s">
        <v>32</v>
      </c>
      <c r="D28" s="30" t="s">
        <v>33</v>
      </c>
      <c r="E28" s="31" t="s">
        <v>34</v>
      </c>
      <c r="F28" s="8" t="s">
        <v>8</v>
      </c>
      <c r="G28" s="8">
        <v>1</v>
      </c>
      <c r="H28" s="17"/>
      <c r="I28" s="18">
        <f t="shared" si="2"/>
        <v>0</v>
      </c>
      <c r="J28" s="19">
        <f t="shared" si="0"/>
        <v>0</v>
      </c>
      <c r="K28" s="18">
        <f t="shared" si="1"/>
        <v>0</v>
      </c>
      <c r="L28" s="16"/>
    </row>
    <row r="29" spans="1:12" ht="18">
      <c r="A29" s="22">
        <v>22</v>
      </c>
      <c r="B29" s="28" t="s">
        <v>154</v>
      </c>
      <c r="C29" s="29" t="s">
        <v>155</v>
      </c>
      <c r="D29" s="30"/>
      <c r="E29" s="31" t="s">
        <v>156</v>
      </c>
      <c r="F29" s="8" t="s">
        <v>8</v>
      </c>
      <c r="G29" s="8">
        <v>4</v>
      </c>
      <c r="H29" s="17"/>
      <c r="I29" s="18">
        <f t="shared" si="2"/>
        <v>0</v>
      </c>
      <c r="J29" s="19">
        <f t="shared" si="0"/>
        <v>0</v>
      </c>
      <c r="K29" s="18">
        <f t="shared" si="1"/>
        <v>0</v>
      </c>
      <c r="L29" s="16"/>
    </row>
    <row r="30" spans="1:12" ht="54">
      <c r="A30" s="22">
        <v>23</v>
      </c>
      <c r="B30" s="28" t="s">
        <v>157</v>
      </c>
      <c r="C30" s="29" t="s">
        <v>74</v>
      </c>
      <c r="D30" s="30" t="s">
        <v>75</v>
      </c>
      <c r="E30" s="31" t="s">
        <v>76</v>
      </c>
      <c r="F30" s="8" t="s">
        <v>8</v>
      </c>
      <c r="G30" s="8">
        <v>1</v>
      </c>
      <c r="H30" s="17"/>
      <c r="I30" s="18">
        <f t="shared" si="2"/>
        <v>0</v>
      </c>
      <c r="J30" s="19">
        <f t="shared" si="0"/>
        <v>0</v>
      </c>
      <c r="K30" s="18">
        <f t="shared" si="1"/>
        <v>0</v>
      </c>
      <c r="L30" s="16"/>
    </row>
    <row r="31" spans="1:13" ht="54">
      <c r="A31" s="22">
        <v>24</v>
      </c>
      <c r="B31" s="28" t="s">
        <v>158</v>
      </c>
      <c r="C31" s="29" t="s">
        <v>43</v>
      </c>
      <c r="D31" s="30" t="s">
        <v>48</v>
      </c>
      <c r="E31" s="31" t="s">
        <v>49</v>
      </c>
      <c r="F31" s="8" t="s">
        <v>8</v>
      </c>
      <c r="G31" s="8">
        <v>2</v>
      </c>
      <c r="H31" s="17"/>
      <c r="I31" s="18">
        <f t="shared" si="2"/>
        <v>0</v>
      </c>
      <c r="J31" s="19">
        <f t="shared" si="0"/>
        <v>0</v>
      </c>
      <c r="K31" s="18">
        <f t="shared" si="1"/>
        <v>0</v>
      </c>
      <c r="L31" s="16"/>
      <c r="M31">
        <v>2</v>
      </c>
    </row>
    <row r="32" spans="1:12" ht="72">
      <c r="A32" s="22">
        <v>25</v>
      </c>
      <c r="B32" s="28" t="s">
        <v>159</v>
      </c>
      <c r="C32" s="29" t="s">
        <v>67</v>
      </c>
      <c r="D32" s="30" t="s">
        <v>110</v>
      </c>
      <c r="E32" s="31" t="s">
        <v>68</v>
      </c>
      <c r="F32" s="8" t="s">
        <v>8</v>
      </c>
      <c r="G32" s="8">
        <v>2</v>
      </c>
      <c r="H32" s="17"/>
      <c r="I32" s="18">
        <f t="shared" si="2"/>
        <v>0</v>
      </c>
      <c r="J32" s="19">
        <f t="shared" si="0"/>
        <v>0</v>
      </c>
      <c r="K32" s="18">
        <f t="shared" si="1"/>
        <v>0</v>
      </c>
      <c r="L32" s="16"/>
    </row>
    <row r="33" spans="1:12" ht="27">
      <c r="A33" s="22">
        <v>26</v>
      </c>
      <c r="B33" s="28" t="s">
        <v>160</v>
      </c>
      <c r="C33" s="29" t="s">
        <v>37</v>
      </c>
      <c r="D33" s="30" t="s">
        <v>115</v>
      </c>
      <c r="E33" s="31" t="s">
        <v>116</v>
      </c>
      <c r="F33" s="8" t="s">
        <v>19</v>
      </c>
      <c r="G33" s="8">
        <v>1</v>
      </c>
      <c r="H33" s="17"/>
      <c r="I33" s="18">
        <f t="shared" si="2"/>
        <v>0</v>
      </c>
      <c r="J33" s="19">
        <f t="shared" si="0"/>
        <v>0</v>
      </c>
      <c r="K33" s="18">
        <f t="shared" si="1"/>
        <v>0</v>
      </c>
      <c r="L33" s="16"/>
    </row>
    <row r="34" spans="1:12" ht="36">
      <c r="A34" s="22">
        <v>27</v>
      </c>
      <c r="B34" s="28" t="s">
        <v>161</v>
      </c>
      <c r="C34" s="29" t="s">
        <v>69</v>
      </c>
      <c r="D34" s="30" t="s">
        <v>70</v>
      </c>
      <c r="E34" s="31" t="s">
        <v>71</v>
      </c>
      <c r="F34" s="8" t="s">
        <v>8</v>
      </c>
      <c r="G34" s="8">
        <v>6</v>
      </c>
      <c r="H34" s="17"/>
      <c r="I34" s="18">
        <f t="shared" si="2"/>
        <v>0</v>
      </c>
      <c r="J34" s="19">
        <f t="shared" si="0"/>
        <v>0</v>
      </c>
      <c r="K34" s="18">
        <f t="shared" si="1"/>
        <v>0</v>
      </c>
      <c r="L34" s="16"/>
    </row>
    <row r="35" spans="1:13" ht="36">
      <c r="A35" s="22">
        <v>28</v>
      </c>
      <c r="B35" s="28" t="s">
        <v>162</v>
      </c>
      <c r="C35" s="29" t="s">
        <v>38</v>
      </c>
      <c r="D35" s="30" t="s">
        <v>39</v>
      </c>
      <c r="E35" s="31" t="s">
        <v>40</v>
      </c>
      <c r="F35" s="8" t="s">
        <v>8</v>
      </c>
      <c r="G35" s="8">
        <v>2</v>
      </c>
      <c r="H35" s="17"/>
      <c r="I35" s="18">
        <f t="shared" si="2"/>
        <v>0</v>
      </c>
      <c r="J35" s="19">
        <f t="shared" si="0"/>
        <v>0</v>
      </c>
      <c r="K35" s="18">
        <f t="shared" si="1"/>
        <v>0</v>
      </c>
      <c r="L35" s="16"/>
      <c r="M35">
        <v>1</v>
      </c>
    </row>
    <row r="36" spans="1:12" ht="45">
      <c r="A36" s="22">
        <v>29</v>
      </c>
      <c r="B36" s="28" t="s">
        <v>163</v>
      </c>
      <c r="C36" s="29" t="s">
        <v>93</v>
      </c>
      <c r="D36" s="30" t="s">
        <v>113</v>
      </c>
      <c r="E36" s="31" t="s">
        <v>94</v>
      </c>
      <c r="F36" s="8" t="s">
        <v>8</v>
      </c>
      <c r="G36" s="8">
        <v>2</v>
      </c>
      <c r="H36" s="17"/>
      <c r="I36" s="18">
        <f t="shared" si="2"/>
        <v>0</v>
      </c>
      <c r="J36" s="19">
        <f t="shared" si="0"/>
        <v>0</v>
      </c>
      <c r="K36" s="18">
        <f t="shared" si="1"/>
        <v>0</v>
      </c>
      <c r="L36" s="16"/>
    </row>
    <row r="37" spans="1:12" ht="27">
      <c r="A37" s="22">
        <v>30</v>
      </c>
      <c r="B37" s="28" t="s">
        <v>164</v>
      </c>
      <c r="C37" s="29" t="s">
        <v>90</v>
      </c>
      <c r="D37" s="30" t="s">
        <v>91</v>
      </c>
      <c r="E37" s="31" t="s">
        <v>92</v>
      </c>
      <c r="F37" s="8" t="s">
        <v>8</v>
      </c>
      <c r="G37" s="8">
        <v>2</v>
      </c>
      <c r="H37" s="17"/>
      <c r="I37" s="18">
        <f t="shared" si="2"/>
        <v>0</v>
      </c>
      <c r="J37" s="19">
        <f t="shared" si="0"/>
        <v>0</v>
      </c>
      <c r="K37" s="18">
        <f t="shared" si="1"/>
        <v>0</v>
      </c>
      <c r="L37" s="16"/>
    </row>
    <row r="38" spans="1:12" ht="63">
      <c r="A38" s="22">
        <v>31</v>
      </c>
      <c r="B38" s="28" t="s">
        <v>165</v>
      </c>
      <c r="C38" s="29" t="s">
        <v>45</v>
      </c>
      <c r="D38" s="30" t="s">
        <v>54</v>
      </c>
      <c r="E38" s="31" t="s">
        <v>124</v>
      </c>
      <c r="F38" s="8" t="s">
        <v>8</v>
      </c>
      <c r="G38" s="8">
        <v>2</v>
      </c>
      <c r="H38" s="17"/>
      <c r="I38" s="18">
        <f t="shared" si="2"/>
        <v>0</v>
      </c>
      <c r="J38" s="19">
        <f t="shared" si="0"/>
        <v>0</v>
      </c>
      <c r="K38" s="18">
        <f t="shared" si="1"/>
        <v>0</v>
      </c>
      <c r="L38" s="16"/>
    </row>
    <row r="39" spans="1:12" ht="72">
      <c r="A39" s="22">
        <v>32</v>
      </c>
      <c r="B39" s="28" t="s">
        <v>166</v>
      </c>
      <c r="C39" s="29" t="s">
        <v>50</v>
      </c>
      <c r="D39" s="30" t="s">
        <v>108</v>
      </c>
      <c r="E39" s="31" t="s">
        <v>53</v>
      </c>
      <c r="F39" s="8" t="s">
        <v>8</v>
      </c>
      <c r="G39" s="8">
        <v>1</v>
      </c>
      <c r="H39" s="17"/>
      <c r="I39" s="18">
        <f t="shared" si="2"/>
        <v>0</v>
      </c>
      <c r="J39" s="19">
        <f t="shared" si="0"/>
        <v>0</v>
      </c>
      <c r="K39" s="18">
        <f t="shared" si="1"/>
        <v>0</v>
      </c>
      <c r="L39" s="16"/>
    </row>
    <row r="40" spans="1:12" ht="36">
      <c r="A40" s="22">
        <v>33</v>
      </c>
      <c r="B40" s="28" t="s">
        <v>167</v>
      </c>
      <c r="C40" s="29" t="s">
        <v>65</v>
      </c>
      <c r="D40" s="30" t="s">
        <v>66</v>
      </c>
      <c r="E40" s="31" t="s">
        <v>117</v>
      </c>
      <c r="F40" s="8" t="s">
        <v>8</v>
      </c>
      <c r="G40" s="8">
        <v>3</v>
      </c>
      <c r="H40" s="17"/>
      <c r="I40" s="18">
        <f t="shared" si="2"/>
        <v>0</v>
      </c>
      <c r="J40" s="19">
        <f t="shared" si="0"/>
        <v>0</v>
      </c>
      <c r="K40" s="18">
        <f t="shared" si="1"/>
        <v>0</v>
      </c>
      <c r="L40" s="16"/>
    </row>
    <row r="41" spans="1:12" ht="18">
      <c r="A41" s="22">
        <v>34</v>
      </c>
      <c r="B41" s="28" t="s">
        <v>168</v>
      </c>
      <c r="C41" s="29" t="s">
        <v>20</v>
      </c>
      <c r="D41" s="30" t="s">
        <v>21</v>
      </c>
      <c r="E41" s="31" t="s">
        <v>120</v>
      </c>
      <c r="F41" s="8" t="s">
        <v>8</v>
      </c>
      <c r="G41" s="8">
        <v>2</v>
      </c>
      <c r="H41" s="17"/>
      <c r="I41" s="18">
        <f t="shared" si="2"/>
        <v>0</v>
      </c>
      <c r="J41" s="19">
        <f t="shared" si="0"/>
        <v>0</v>
      </c>
      <c r="K41" s="18">
        <f t="shared" si="1"/>
        <v>0</v>
      </c>
      <c r="L41" s="16"/>
    </row>
    <row r="42" spans="1:12" ht="27">
      <c r="A42" s="22">
        <v>35</v>
      </c>
      <c r="B42" s="28" t="s">
        <v>169</v>
      </c>
      <c r="C42" s="29" t="s">
        <v>22</v>
      </c>
      <c r="D42" s="30" t="s">
        <v>23</v>
      </c>
      <c r="E42" s="31" t="s">
        <v>121</v>
      </c>
      <c r="F42" s="8" t="s">
        <v>8</v>
      </c>
      <c r="G42" s="8">
        <v>2</v>
      </c>
      <c r="H42" s="17"/>
      <c r="I42" s="18">
        <f t="shared" si="2"/>
        <v>0</v>
      </c>
      <c r="J42" s="19">
        <f t="shared" si="0"/>
        <v>0</v>
      </c>
      <c r="K42" s="18">
        <f t="shared" si="1"/>
        <v>0</v>
      </c>
      <c r="L42" s="16"/>
    </row>
    <row r="43" spans="1:13" ht="36">
      <c r="A43" s="22">
        <v>36</v>
      </c>
      <c r="B43" s="28" t="s">
        <v>170</v>
      </c>
      <c r="C43" s="29" t="s">
        <v>29</v>
      </c>
      <c r="D43" s="30" t="s">
        <v>27</v>
      </c>
      <c r="E43" s="31" t="s">
        <v>31</v>
      </c>
      <c r="F43" s="8" t="s">
        <v>8</v>
      </c>
      <c r="G43" s="8">
        <v>6</v>
      </c>
      <c r="H43" s="17"/>
      <c r="I43" s="18">
        <f t="shared" si="2"/>
        <v>0</v>
      </c>
      <c r="J43" s="19">
        <f t="shared" si="0"/>
        <v>0</v>
      </c>
      <c r="K43" s="18">
        <f t="shared" si="1"/>
        <v>0</v>
      </c>
      <c r="L43" s="16"/>
      <c r="M43">
        <v>2</v>
      </c>
    </row>
    <row r="44" spans="1:12" ht="36">
      <c r="A44" s="22">
        <v>37</v>
      </c>
      <c r="B44" s="28" t="s">
        <v>171</v>
      </c>
      <c r="C44" s="29" t="s">
        <v>32</v>
      </c>
      <c r="D44" s="30" t="s">
        <v>35</v>
      </c>
      <c r="E44" s="31" t="s">
        <v>36</v>
      </c>
      <c r="F44" s="8" t="s">
        <v>8</v>
      </c>
      <c r="G44" s="8">
        <v>1</v>
      </c>
      <c r="H44" s="17"/>
      <c r="I44" s="18">
        <f t="shared" si="2"/>
        <v>0</v>
      </c>
      <c r="J44" s="19">
        <f t="shared" si="0"/>
        <v>0</v>
      </c>
      <c r="K44" s="18">
        <f t="shared" si="1"/>
        <v>0</v>
      </c>
      <c r="L44" s="16"/>
    </row>
    <row r="45" spans="1:12" ht="36">
      <c r="A45" s="22">
        <v>38</v>
      </c>
      <c r="B45" s="28" t="s">
        <v>172</v>
      </c>
      <c r="C45" s="29" t="s">
        <v>57</v>
      </c>
      <c r="D45" s="30" t="s">
        <v>58</v>
      </c>
      <c r="E45" s="31" t="s">
        <v>59</v>
      </c>
      <c r="F45" s="8" t="s">
        <v>8</v>
      </c>
      <c r="G45" s="8">
        <v>10</v>
      </c>
      <c r="H45" s="17"/>
      <c r="I45" s="18">
        <f t="shared" si="2"/>
        <v>0</v>
      </c>
      <c r="J45" s="19">
        <f t="shared" si="0"/>
        <v>0</v>
      </c>
      <c r="K45" s="18">
        <f t="shared" si="1"/>
        <v>0</v>
      </c>
      <c r="L45" s="16"/>
    </row>
    <row r="46" spans="1:12" ht="18">
      <c r="A46" s="22">
        <v>39</v>
      </c>
      <c r="B46" s="28" t="s">
        <v>173</v>
      </c>
      <c r="C46" s="29" t="s">
        <v>95</v>
      </c>
      <c r="D46" s="30" t="s">
        <v>96</v>
      </c>
      <c r="E46" s="31" t="s">
        <v>97</v>
      </c>
      <c r="F46" s="8" t="s">
        <v>8</v>
      </c>
      <c r="G46" s="8">
        <v>2</v>
      </c>
      <c r="H46" s="17"/>
      <c r="I46" s="18">
        <f t="shared" si="2"/>
        <v>0</v>
      </c>
      <c r="J46" s="19">
        <f t="shared" si="0"/>
        <v>0</v>
      </c>
      <c r="K46" s="18">
        <f t="shared" si="1"/>
        <v>0</v>
      </c>
      <c r="L46" s="16"/>
    </row>
    <row r="47" spans="1:12" ht="36">
      <c r="A47" s="22">
        <v>40</v>
      </c>
      <c r="B47" s="35" t="s">
        <v>174</v>
      </c>
      <c r="C47" s="36" t="s">
        <v>60</v>
      </c>
      <c r="D47" s="37" t="s">
        <v>109</v>
      </c>
      <c r="E47" s="38" t="s">
        <v>125</v>
      </c>
      <c r="F47" s="39" t="s">
        <v>8</v>
      </c>
      <c r="G47" s="39">
        <v>2</v>
      </c>
      <c r="H47" s="40"/>
      <c r="I47" s="41">
        <f t="shared" si="2"/>
        <v>0</v>
      </c>
      <c r="J47" s="42">
        <f t="shared" si="0"/>
        <v>0</v>
      </c>
      <c r="K47" s="41">
        <f t="shared" si="1"/>
        <v>0</v>
      </c>
      <c r="L47" s="43"/>
    </row>
    <row r="48" spans="1:12" ht="45">
      <c r="A48" s="22">
        <v>41</v>
      </c>
      <c r="B48" s="28" t="s">
        <v>175</v>
      </c>
      <c r="C48" s="29" t="s">
        <v>105</v>
      </c>
      <c r="D48" s="30" t="s">
        <v>106</v>
      </c>
      <c r="E48" s="31" t="s">
        <v>126</v>
      </c>
      <c r="F48" s="44" t="s">
        <v>8</v>
      </c>
      <c r="G48" s="44">
        <v>2</v>
      </c>
      <c r="H48" s="17"/>
      <c r="I48" s="18">
        <f t="shared" si="2"/>
        <v>0</v>
      </c>
      <c r="J48" s="45">
        <f t="shared" si="0"/>
        <v>0</v>
      </c>
      <c r="K48" s="18">
        <f t="shared" si="1"/>
        <v>0</v>
      </c>
      <c r="L48" s="16"/>
    </row>
    <row r="49" spans="1:12" ht="36">
      <c r="A49" s="22">
        <v>42</v>
      </c>
      <c r="B49" s="28" t="s">
        <v>176</v>
      </c>
      <c r="C49" s="29" t="s">
        <v>60</v>
      </c>
      <c r="D49" s="30" t="s">
        <v>61</v>
      </c>
      <c r="E49" s="31" t="s">
        <v>62</v>
      </c>
      <c r="F49" s="44" t="s">
        <v>8</v>
      </c>
      <c r="G49" s="44">
        <v>1</v>
      </c>
      <c r="H49" s="17"/>
      <c r="I49" s="18">
        <f t="shared" si="2"/>
        <v>0</v>
      </c>
      <c r="J49" s="45">
        <f t="shared" si="0"/>
        <v>0</v>
      </c>
      <c r="K49" s="18">
        <f t="shared" si="1"/>
        <v>0</v>
      </c>
      <c r="L49" s="16"/>
    </row>
    <row r="50" spans="1:12" ht="36">
      <c r="A50" s="22">
        <v>43</v>
      </c>
      <c r="B50" s="28" t="s">
        <v>177</v>
      </c>
      <c r="C50" s="29" t="s">
        <v>60</v>
      </c>
      <c r="D50" s="30" t="s">
        <v>63</v>
      </c>
      <c r="E50" s="31" t="s">
        <v>64</v>
      </c>
      <c r="F50" s="44" t="s">
        <v>8</v>
      </c>
      <c r="G50" s="44">
        <v>1</v>
      </c>
      <c r="H50" s="17"/>
      <c r="I50" s="18">
        <f>G50*H50</f>
        <v>0</v>
      </c>
      <c r="J50" s="45">
        <f>K50-I50</f>
        <v>0</v>
      </c>
      <c r="K50" s="18">
        <f>ROUND(I50*1.23,2)</f>
        <v>0</v>
      </c>
      <c r="L50" s="16"/>
    </row>
    <row r="51" spans="1:12" ht="18">
      <c r="A51" s="22">
        <v>44</v>
      </c>
      <c r="B51" s="28" t="s">
        <v>188</v>
      </c>
      <c r="C51" s="29" t="s">
        <v>182</v>
      </c>
      <c r="D51" s="30"/>
      <c r="E51" s="31" t="s">
        <v>178</v>
      </c>
      <c r="F51" s="44" t="s">
        <v>8</v>
      </c>
      <c r="G51" s="44">
        <v>3</v>
      </c>
      <c r="H51" s="17"/>
      <c r="I51" s="18">
        <f>G51*H51</f>
        <v>0</v>
      </c>
      <c r="J51" s="45">
        <f>K51-I51</f>
        <v>0</v>
      </c>
      <c r="K51" s="18">
        <f>ROUND(I51*1.23,2)</f>
        <v>0</v>
      </c>
      <c r="L51" s="16"/>
    </row>
    <row r="52" spans="1:12" ht="15">
      <c r="A52" s="22">
        <v>45</v>
      </c>
      <c r="B52" s="28" t="s">
        <v>183</v>
      </c>
      <c r="C52" s="29" t="s">
        <v>184</v>
      </c>
      <c r="D52" s="30"/>
      <c r="E52" s="31" t="s">
        <v>185</v>
      </c>
      <c r="F52" s="44" t="s">
        <v>8</v>
      </c>
      <c r="G52" s="44">
        <v>10</v>
      </c>
      <c r="H52" s="17"/>
      <c r="I52" s="18">
        <f>G52*H52</f>
        <v>0</v>
      </c>
      <c r="J52" s="45">
        <f>K52-I52</f>
        <v>0</v>
      </c>
      <c r="K52" s="18">
        <f>ROUND(I52*1.23,2)</f>
        <v>0</v>
      </c>
      <c r="L52" s="16"/>
    </row>
    <row r="53" spans="1:12" ht="18">
      <c r="A53" s="22">
        <v>46</v>
      </c>
      <c r="B53" s="28"/>
      <c r="C53" s="29" t="s">
        <v>186</v>
      </c>
      <c r="D53" s="30"/>
      <c r="E53" s="31" t="s">
        <v>187</v>
      </c>
      <c r="F53" s="44" t="s">
        <v>8</v>
      </c>
      <c r="G53" s="44">
        <v>20</v>
      </c>
      <c r="H53" s="17"/>
      <c r="I53" s="18">
        <f>G53*H53</f>
        <v>0</v>
      </c>
      <c r="J53" s="45">
        <f>K53-I53</f>
        <v>0</v>
      </c>
      <c r="K53" s="18">
        <f>ROUND(I53*1.23,2)</f>
        <v>0</v>
      </c>
      <c r="L53" s="16"/>
    </row>
    <row r="54" spans="1:12" ht="18">
      <c r="A54" s="22">
        <v>47</v>
      </c>
      <c r="B54" s="28" t="s">
        <v>179</v>
      </c>
      <c r="C54" s="29" t="s">
        <v>55</v>
      </c>
      <c r="D54" s="30"/>
      <c r="E54" s="31" t="s">
        <v>56</v>
      </c>
      <c r="F54" s="44" t="s">
        <v>8</v>
      </c>
      <c r="G54" s="44">
        <v>20</v>
      </c>
      <c r="H54" s="17"/>
      <c r="I54" s="18">
        <f>G54*H54</f>
        <v>0</v>
      </c>
      <c r="J54" s="45">
        <f>K54-I54</f>
        <v>0</v>
      </c>
      <c r="K54" s="18">
        <f>ROUND(I54*1.23,2)</f>
        <v>0</v>
      </c>
      <c r="L54" s="16"/>
    </row>
    <row r="55" spans="1:12" ht="15">
      <c r="A55" s="53" t="s">
        <v>11</v>
      </c>
      <c r="B55" s="54"/>
      <c r="C55" s="54"/>
      <c r="D55" s="54"/>
      <c r="E55" s="54"/>
      <c r="F55" s="54"/>
      <c r="G55" s="54"/>
      <c r="H55" s="55"/>
      <c r="I55" s="18">
        <f>SUM(I8:I54)</f>
        <v>0</v>
      </c>
      <c r="J55" s="20">
        <f t="shared" si="0"/>
        <v>0</v>
      </c>
      <c r="K55" s="18">
        <f>SUM(K8:K54)</f>
        <v>0</v>
      </c>
      <c r="L55" s="9"/>
    </row>
  </sheetData>
  <sheetProtection/>
  <mergeCells count="12">
    <mergeCell ref="A55:H55"/>
    <mergeCell ref="N4:N5"/>
    <mergeCell ref="O4:T5"/>
    <mergeCell ref="A5:D5"/>
    <mergeCell ref="F5:L5"/>
    <mergeCell ref="A1:L2"/>
    <mergeCell ref="A6:L6"/>
    <mergeCell ref="O6:T6"/>
    <mergeCell ref="O1:T1"/>
    <mergeCell ref="O2:T2"/>
    <mergeCell ref="O3:T3"/>
    <mergeCell ref="A4:L4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27:F28"/>
  <sheetViews>
    <sheetView zoomScalePageLayoutView="0" workbookViewId="0" topLeftCell="A1">
      <selection activeCell="F27" sqref="F27:F28"/>
    </sheetView>
  </sheetViews>
  <sheetFormatPr defaultColWidth="9.140625" defaultRowHeight="15"/>
  <sheetData>
    <row r="27" ht="15">
      <c r="F27" s="66" t="s">
        <v>180</v>
      </c>
    </row>
    <row r="28" ht="15">
      <c r="F28" s="66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2024-06-25T04:15:12Z</dcterms:modified>
  <cp:category/>
  <cp:version/>
  <cp:contentType/>
  <cp:contentStatus/>
</cp:coreProperties>
</file>