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8" activeTab="0"/>
  </bookViews>
  <sheets>
    <sheet name="Arkusz 1" sheetId="1" r:id="rId1"/>
  </sheets>
  <definedNames/>
  <calcPr fullCalcOnLoad="1"/>
</workbook>
</file>

<file path=xl/sharedStrings.xml><?xml version="1.0" encoding="utf-8"?>
<sst xmlns="http://schemas.openxmlformats.org/spreadsheetml/2006/main" count="292" uniqueCount="165">
  <si>
    <t>Załącznik Nr 2</t>
  </si>
  <si>
    <t xml:space="preserve">Formularz cenowy- opis przedmiotu zamówienia </t>
  </si>
  <si>
    <t xml:space="preserve">                                          Wykaz druków na rok 2024/2025</t>
  </si>
  <si>
    <t>Lp.</t>
  </si>
  <si>
    <t>Nazwa druku</t>
  </si>
  <si>
    <t>Opis</t>
  </si>
  <si>
    <t>Jedn.</t>
  </si>
  <si>
    <t>ilość</t>
  </si>
  <si>
    <t>Cena jedn. netto</t>
  </si>
  <si>
    <t>Wartość netto    5x6</t>
  </si>
  <si>
    <t>VAT 23%</t>
  </si>
  <si>
    <t>Wartość brutto    7+8</t>
  </si>
  <si>
    <t>Książka chorych oddziału    MZ/Szp 56</t>
  </si>
  <si>
    <t>oprawa twarda introligatorska</t>
  </si>
  <si>
    <t>szt</t>
  </si>
  <si>
    <t>Książka przyjęć i odmów    MZ/Szp 58</t>
  </si>
  <si>
    <t>Książka raportu pielęgniarskiego MZ/Szp-15</t>
  </si>
  <si>
    <t>oprawa miękka introligatorska,A4, 100k.</t>
  </si>
  <si>
    <t>szt.</t>
  </si>
  <si>
    <t>Książka zabiegów pielęgniarskich 2316/2017</t>
  </si>
  <si>
    <t>Książka raportów lekarskich MZ/Szp-18</t>
  </si>
  <si>
    <t xml:space="preserve">Książka oczekujących pacjentów na udzielenie świadczeń MZ/Ks-4 </t>
  </si>
  <si>
    <t>oprawa twarda introligatorska, A4, 100k, szyta nićmi</t>
  </si>
  <si>
    <t>Książka główna przychodni           MZ/0g-1/1</t>
  </si>
  <si>
    <t>Książka zakażeń wewnątrz szpitalnych z.417/2004</t>
  </si>
  <si>
    <t>Książka kontroli sanitarnej             PU-Ksn-1</t>
  </si>
  <si>
    <t>Zeszyt kontroli leków i sprzętu jednorazowego medycznego z.531/2005</t>
  </si>
  <si>
    <t>oprawa twarda , introligatorska</t>
  </si>
  <si>
    <t>Zeszyt przepustek z.534/2005</t>
  </si>
  <si>
    <t>Zeszyt A4, 100k</t>
  </si>
  <si>
    <t>Zeszyt badań i konsultacji z.535/2005</t>
  </si>
  <si>
    <t>Zeszyt kontroli czystości z.536/2005</t>
  </si>
  <si>
    <t>Zeszyt kontroli moczu  na obecność środków odurzających z.1294/2017</t>
  </si>
  <si>
    <t>Paszport techniczny MZ/ZNSM 8 z.354/2002</t>
  </si>
  <si>
    <t>Zeszy tA5</t>
  </si>
  <si>
    <t>Księga główna przyjęć i wypisów MZ/Szp-27    R z.602/2011</t>
  </si>
  <si>
    <t>Księga główna z1419/2003</t>
  </si>
  <si>
    <t>Księga depozytu wartościowego Izby Przyjęć z.131/2005</t>
  </si>
  <si>
    <t>Rejestr przyjęć magazynowych rzeczy pacjentów z.132/2005</t>
  </si>
  <si>
    <t>Historia choroby Poradni Zdrowia Psychicznego MZ-3-90 Ps-1</t>
  </si>
  <si>
    <t>A3, offset, 80g,100k..</t>
  </si>
  <si>
    <t>bl.</t>
  </si>
  <si>
    <t>Wkładka Ps-1a do poz.20</t>
  </si>
  <si>
    <t>Karta ewidencyjna pacjenta szpitala (karton) 3-90/MZ/Szp-77a</t>
  </si>
  <si>
    <t>A5, karton200g.</t>
  </si>
  <si>
    <t>Karta ewidencji Poradni Zdrowia Psychicznego90Ps-22 (karton) 3</t>
  </si>
  <si>
    <t>Skierowanie na konsultacje MZ/POM-1 z.289/2002</t>
  </si>
  <si>
    <t>A6, 3x33 kpl</t>
  </si>
  <si>
    <t>Etykiety na worki z odpadami samoprzylepne, wym zgodny z rozporządzeniem klimatu Dz.U. Z dn.8.10.2020 oz.1742 , 1368/2023, treść do uzgodnienia z Zamawiającym</t>
  </si>
  <si>
    <t>treść do uzgodnienia z Zamawiającym</t>
  </si>
  <si>
    <t>Karta do skorowidza Poradni MZ/Ps-2</t>
  </si>
  <si>
    <t>A6,200g</t>
  </si>
  <si>
    <t>Książka kontroli środków odurzających i psychoaktywnych dla aptek MZ/S-5a z.1456/2013</t>
  </si>
  <si>
    <t>A4, 100k. oprawa twarda, introligatorska</t>
  </si>
  <si>
    <t>Księga pracowni analitycznej MZ/An/29</t>
  </si>
  <si>
    <t>Ks.2/3A4,200, oprawa twarda</t>
  </si>
  <si>
    <t>Kwestionariusz rodzinnego wywiadu środowiskowego cz. I</t>
  </si>
  <si>
    <t>A4+A3-kpl</t>
  </si>
  <si>
    <t>kpl</t>
  </si>
  <si>
    <t>Kwestionariusz rodzinnego wywiadu środowiskowego cz. IV z.1270/2012</t>
  </si>
  <si>
    <t>Zawiadomienie do sądu o przyjęciu wbrew woli (samokopiujący)</t>
  </si>
  <si>
    <t>A4,100k</t>
  </si>
  <si>
    <t>Księga depozytów oddziału z.133/2005</t>
  </si>
  <si>
    <t>oprawa twarda, introligatorska</t>
  </si>
  <si>
    <t>Oświadczenie pacjenta PU/M-68 z.409/2011</t>
  </si>
  <si>
    <t>A5,100k</t>
  </si>
  <si>
    <t xml:space="preserve">Zawiadomienie o przyjęciu do szpitala psychiatrycznego z.961/2012 samokopiujący </t>
  </si>
  <si>
    <t xml:space="preserve">Zawiadomienie o przyjęciu do szpitala psychiatrycznego z.960/2012 samokopiujący </t>
  </si>
  <si>
    <t>Skierowanie do Szpitala psychiatrycznego</t>
  </si>
  <si>
    <t xml:space="preserve"> A4,100k</t>
  </si>
  <si>
    <t xml:space="preserve">Ogólny Kwestionariusz Zaburzeń Snu + 4 skale + dziennik snu </t>
  </si>
  <si>
    <t>A4,16k</t>
  </si>
  <si>
    <t>kpl.</t>
  </si>
  <si>
    <t>Zlecenie na przewiezienie chorego ( samokopiujące wg załączonego wzoru) z.262/2014</t>
  </si>
  <si>
    <t>Karta zleceń z.984/2013</t>
  </si>
  <si>
    <t>A3,100k</t>
  </si>
  <si>
    <t>Indywidualna karta opieki pielęgniarskiej ( wg załączonego wzoru) z.263/2014</t>
  </si>
  <si>
    <t xml:space="preserve">szt. </t>
  </si>
  <si>
    <t>Zaświadczenie (karton) z.153/2019</t>
  </si>
  <si>
    <t>A4</t>
  </si>
  <si>
    <t>Zaświadczenie (karton) z.154/2019</t>
  </si>
  <si>
    <t>Księga kancelaryjna Pu KK z.151/2002</t>
  </si>
  <si>
    <t>oprawa twarda introligatorskaA4 szyta nićmi</t>
  </si>
  <si>
    <t>Wniosek o skreślenie z listy członków PKZP PKO-5503</t>
  </si>
  <si>
    <t>Karta ewidencyjna wyposażenia (karton) PU Bgm-1 z.466/2002</t>
  </si>
  <si>
    <t>A5,karton,200g</t>
  </si>
  <si>
    <t>Przyjęcie środka trwałego OT PU-K-151/S/ Z.914/2002</t>
  </si>
  <si>
    <t>Protokół przekazania-przyjęcia środka trwałego PT (samokopiujący) Pu-K-153</t>
  </si>
  <si>
    <t>Księga inwentarzowa Pu K-205</t>
  </si>
  <si>
    <t>Kartoteka osobowa PU/Os-210    z. 2414/2002</t>
  </si>
  <si>
    <t>A5,200g</t>
  </si>
  <si>
    <t>Likwidacja środka trwałego PU K-157/S</t>
  </si>
  <si>
    <t>Zestawienie różnic inwentarzowych PU Gm-144</t>
  </si>
  <si>
    <t>Miesięczna karta eksploatacyjna PU Sm-113</t>
  </si>
  <si>
    <t>Deklaracja przystąpienia do PKZP PU 2-31-1</t>
  </si>
  <si>
    <t>Wniosek do PKZP o udzielenie pożyczki Pu 2-31-3</t>
  </si>
  <si>
    <t>Okładki na listy obecności OS -224</t>
  </si>
  <si>
    <t>A3,200g</t>
  </si>
  <si>
    <t>Roczna karta ewidencji obecności Pu-Os-227/1 (karton)</t>
  </si>
  <si>
    <t>Karta drogowa (numerowana) SM -101</t>
  </si>
  <si>
    <t>Książka pracy pracownika 1168/2005</t>
  </si>
  <si>
    <t>Zlecenie na prace w godzinach nadliczbowych PU-Zo-74</t>
  </si>
  <si>
    <t>A6,100k</t>
  </si>
  <si>
    <t>Wniosek o zaliczkę PU-K-113z.1192/2014</t>
  </si>
  <si>
    <t>Rozliczenie zaliczki PU-K-114z.587/2002</t>
  </si>
  <si>
    <t>Przekładki ABCD 903/2015</t>
  </si>
  <si>
    <t>A4, 200g</t>
  </si>
  <si>
    <t>Ewidencja wyjść w godz. służbowych PU/Os-226</t>
  </si>
  <si>
    <t>A4, 20 k, oprawa zeszytowa</t>
  </si>
  <si>
    <t>Kartoteka magazynowa PU-Gm-130 (karton)</t>
  </si>
  <si>
    <t>A5, karton,200g</t>
  </si>
  <si>
    <t>Karta ewidencji czasu pracy (karton) PU-Zo-95</t>
  </si>
  <si>
    <t>A4,200g</t>
  </si>
  <si>
    <t>Papier firmowy</t>
  </si>
  <si>
    <t>A4, kolor 4+0</t>
  </si>
  <si>
    <t>Teczka akt osobowych- szerokość grzbietu 3,5 cm, okienko na grzbiecie format A4 kolor do uzgodnienia z Zamawiającym</t>
  </si>
  <si>
    <t>Oprawa skóropodobna</t>
  </si>
  <si>
    <t>Kwestionariusz osobowy - dla os. Ubiegającej się o zatrudnienie Pu Os-202/1</t>
  </si>
  <si>
    <t xml:space="preserve">A4, 100k. </t>
  </si>
  <si>
    <t xml:space="preserve">bl. </t>
  </si>
  <si>
    <t>Kwestionariusz osobowy - dla pracownika Pu Os-202/2  A4</t>
  </si>
  <si>
    <t>Karta ewidencji personalnej</t>
  </si>
  <si>
    <t>k A5</t>
  </si>
  <si>
    <t xml:space="preserve">Karta obiegowa zmiany Pu Os-270 </t>
  </si>
  <si>
    <t>Depozyt wartościowy z.228/2016 samokopiujący 1+2 (oryginał +2 kopie) bloczek 150 kart A4</t>
  </si>
  <si>
    <t>Kart inf.dla por zdr.psych MZ/Szp-71a z.223/2023</t>
  </si>
  <si>
    <t>Depozyt  rzeczowy samokopiujący 1+2(oryginał + 2 kopie) z.229/2016 A4</t>
  </si>
  <si>
    <t>Karta przekazania pacjenta  samokopiujący 100 kart 1+1(oryginał + kopia) z.230/2016 A5</t>
  </si>
  <si>
    <t>Dowód wpłaty kw/PUK-107</t>
  </si>
  <si>
    <t>A6 samokop. 2+1</t>
  </si>
  <si>
    <t>Przepustki zam 260/2014</t>
  </si>
  <si>
    <t>Skierowanie do Poradni Specjalistycznej z.2039/2015</t>
  </si>
  <si>
    <t>sz.</t>
  </si>
  <si>
    <t>Ewidencja wyjść w godz służbowych Pu Os-226                z. 426/2002</t>
  </si>
  <si>
    <t>A4, karton,200g</t>
  </si>
  <si>
    <t>Skierowanie do Poradni Specjalistycznej z.20039/2015</t>
  </si>
  <si>
    <t>bl</t>
  </si>
  <si>
    <t>Karta ewidencji wyposażenia</t>
  </si>
  <si>
    <t>Karta  zastosowania  przymusu bezpośredniego wobec osoby przebywającej w szpitalu psych....</t>
  </si>
  <si>
    <t xml:space="preserve"> Zawiadomienie o wypisaniu ze szpitala psychiatrycznego osoby chorej psychicznie przebywającej w szpitalu bez  jej zgody na podstawie art.35 ust.1 ustawy z dnia 19 sierpnia 1994 r. o ochronie zdrowia psychicznego</t>
  </si>
  <si>
    <t xml:space="preserve"> Zawiadomienie o pozostaniu  w  szpitalu psychiatrycznym za zgodą osoby przyjętej chorej psychicznie przebywającej w szpitalu bez  jej zgody na podstawie art.35 ust.1 ustawy z dnia 19 sierpnia 1994 r. o ochronie zdrowia psychicznego</t>
  </si>
  <si>
    <t xml:space="preserve"> trójdzielny</t>
  </si>
  <si>
    <t xml:space="preserve">Kalendarz trójdzielny ścienny,  projekt  zdjęć i tekst do uzgodnienia z Zamawiającym  </t>
  </si>
  <si>
    <t>32 x 82 cm</t>
  </si>
  <si>
    <t>Książka kontroli środków odurzających MZ/F-5A</t>
  </si>
  <si>
    <t>Razem:</t>
  </si>
  <si>
    <t>Uwaga! bloczek = 100 stron</t>
  </si>
  <si>
    <t xml:space="preserve">                                              Druki nieujęte w wykazie:</t>
  </si>
  <si>
    <t>cena netto za ilość stron w zł</t>
  </si>
  <si>
    <t>format</t>
  </si>
  <si>
    <t xml:space="preserve">do 500 </t>
  </si>
  <si>
    <t>do 1000</t>
  </si>
  <si>
    <t>do 2000</t>
  </si>
  <si>
    <t>do 3000</t>
  </si>
  <si>
    <t>do 4000</t>
  </si>
  <si>
    <t>do 5000</t>
  </si>
  <si>
    <t>do 10000</t>
  </si>
  <si>
    <t>A3</t>
  </si>
  <si>
    <t>A5</t>
  </si>
  <si>
    <t>A6</t>
  </si>
  <si>
    <t>A7</t>
  </si>
  <si>
    <t>druk dwustronny</t>
  </si>
  <si>
    <t>dodatkowy kolor</t>
  </si>
  <si>
    <t>druk na kartonie</t>
  </si>
  <si>
    <t>druk samokopiujący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</si>
</sst>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"/>
    <numFmt numFmtId="166" formatCode="0.00"/>
    <numFmt numFmtId="167" formatCode="#,##0;[RED]\-#,##0"/>
    <numFmt numFmtId="168" formatCode="#,##0.00\ [$zł-415];[RED]\-#,##0.00\ [$zł-415]"/>
    <numFmt numFmtId="169" formatCode="0%"/>
  </numFmts>
  <fonts count="1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4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</fills>
  <borders count="6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4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2" borderId="0" applyNumberFormat="0" applyBorder="0" applyAlignment="0" applyProtection="0"/>
    <xf numFmtId="164" fontId="1" fillId="5" borderId="0" applyNumberFormat="0" applyBorder="0" applyAlignment="0" applyProtection="0"/>
    <xf numFmtId="164" fontId="1" fillId="3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6" borderId="0" applyNumberFormat="0" applyBorder="0" applyAlignment="0" applyProtection="0"/>
    <xf numFmtId="164" fontId="1" fillId="9" borderId="0" applyNumberFormat="0" applyBorder="0" applyAlignment="0" applyProtection="0"/>
    <xf numFmtId="164" fontId="1" fillId="3" borderId="0" applyNumberFormat="0" applyBorder="0" applyAlignment="0" applyProtection="0"/>
    <xf numFmtId="164" fontId="2" fillId="10" borderId="0" applyNumberFormat="0" applyBorder="0" applyAlignment="0" applyProtection="0"/>
    <xf numFmtId="164" fontId="2" fillId="7" borderId="0" applyNumberFormat="0" applyBorder="0" applyAlignment="0" applyProtection="0"/>
    <xf numFmtId="164" fontId="2" fillId="11" borderId="0" applyNumberFormat="0" applyBorder="0" applyAlignment="0" applyProtection="0"/>
    <xf numFmtId="164" fontId="2" fillId="6" borderId="0" applyNumberFormat="0" applyBorder="0" applyAlignment="0" applyProtection="0"/>
    <xf numFmtId="164" fontId="2" fillId="10" borderId="0" applyNumberFormat="0" applyBorder="0" applyAlignment="0" applyProtection="0"/>
    <xf numFmtId="164" fontId="2" fillId="3" borderId="0" applyNumberFormat="0" applyBorder="0" applyAlignment="0" applyProtection="0"/>
    <xf numFmtId="164" fontId="3" fillId="12" borderId="0" applyNumberFormat="0" applyBorder="0" applyAlignment="0" applyProtection="0"/>
    <xf numFmtId="164" fontId="4" fillId="8" borderId="0" applyNumberFormat="0" applyBorder="0" applyAlignment="0" applyProtection="0"/>
    <xf numFmtId="164" fontId="5" fillId="13" borderId="0" applyNumberFormat="0" applyBorder="0" applyAlignment="0" applyProtection="0"/>
  </cellStyleXfs>
  <cellXfs count="53">
    <xf numFmtId="164" fontId="0" fillId="0" borderId="0" xfId="0" applyAlignment="1">
      <alignment/>
    </xf>
    <xf numFmtId="164" fontId="0" fillId="0" borderId="0" xfId="0" applyAlignment="1">
      <alignment horizontal="center"/>
    </xf>
    <xf numFmtId="164" fontId="0" fillId="0" borderId="0" xfId="0" applyAlignment="1">
      <alignment vertical="center" wrapText="1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6" fontId="0" fillId="0" borderId="0" xfId="0" applyNumberFormat="1" applyAlignment="1">
      <alignment/>
    </xf>
    <xf numFmtId="164" fontId="0" fillId="0" borderId="1" xfId="0" applyBorder="1" applyAlignment="1">
      <alignment horizontal="center"/>
    </xf>
    <xf numFmtId="164" fontId="0" fillId="0" borderId="1" xfId="0" applyBorder="1" applyAlignment="1">
      <alignment vertical="center" wrapText="1"/>
    </xf>
    <xf numFmtId="165" fontId="0" fillId="0" borderId="1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6" fontId="0" fillId="0" borderId="1" xfId="0" applyNumberFormat="1" applyBorder="1" applyAlignment="1">
      <alignment/>
    </xf>
    <xf numFmtId="164" fontId="6" fillId="0" borderId="1" xfId="0" applyFont="1" applyBorder="1" applyAlignment="1">
      <alignment horizontal="center"/>
    </xf>
    <xf numFmtId="164" fontId="7" fillId="0" borderId="1" xfId="0" applyFont="1" applyBorder="1" applyAlignment="1">
      <alignment horizontal="center" vertical="center" wrapText="1"/>
    </xf>
    <xf numFmtId="164" fontId="0" fillId="0" borderId="1" xfId="0" applyBorder="1" applyAlignment="1">
      <alignment/>
    </xf>
    <xf numFmtId="164" fontId="6" fillId="0" borderId="1" xfId="0" applyFont="1" applyBorder="1" applyAlignment="1">
      <alignment vertical="center" wrapText="1"/>
    </xf>
    <xf numFmtId="164" fontId="8" fillId="0" borderId="1" xfId="0" applyFont="1" applyBorder="1" applyAlignment="1">
      <alignment horizontal="left"/>
    </xf>
    <xf numFmtId="164" fontId="8" fillId="0" borderId="1" xfId="0" applyFont="1" applyBorder="1" applyAlignment="1">
      <alignment horizontal="left" vertical="center" wrapText="1"/>
    </xf>
    <xf numFmtId="165" fontId="8" fillId="0" borderId="1" xfId="0" applyNumberFormat="1" applyFont="1" applyBorder="1" applyAlignment="1">
      <alignment horizontal="left"/>
    </xf>
    <xf numFmtId="164" fontId="8" fillId="0" borderId="1" xfId="0" applyNumberFormat="1" applyFont="1" applyBorder="1" applyAlignment="1">
      <alignment horizontal="left" vertical="center" wrapText="1"/>
    </xf>
    <xf numFmtId="166" fontId="8" fillId="0" borderId="1" xfId="0" applyNumberFormat="1" applyFont="1" applyBorder="1" applyAlignment="1">
      <alignment horizontal="left" vertical="center" wrapText="1"/>
    </xf>
    <xf numFmtId="164" fontId="6" fillId="0" borderId="0" xfId="0" applyFont="1" applyAlignment="1">
      <alignment horizontal="center"/>
    </xf>
    <xf numFmtId="164" fontId="8" fillId="0" borderId="1" xfId="0" applyFont="1" applyBorder="1" applyAlignment="1">
      <alignment horizontal="left" vertical="top"/>
    </xf>
    <xf numFmtId="164" fontId="8" fillId="0" borderId="1" xfId="0" applyFont="1" applyBorder="1" applyAlignment="1">
      <alignment horizontal="left" vertical="top" wrapText="1"/>
    </xf>
    <xf numFmtId="165" fontId="8" fillId="0" borderId="1" xfId="0" applyNumberFormat="1" applyFont="1" applyBorder="1" applyAlignment="1">
      <alignment horizontal="left" vertical="top"/>
    </xf>
    <xf numFmtId="164" fontId="8" fillId="0" borderId="1" xfId="0" applyNumberFormat="1" applyFont="1" applyBorder="1" applyAlignment="1">
      <alignment horizontal="left" vertical="top" wrapText="1"/>
    </xf>
    <xf numFmtId="164" fontId="6" fillId="0" borderId="0" xfId="0" applyFont="1" applyAlignment="1">
      <alignment horizontal="center" vertical="top"/>
    </xf>
    <xf numFmtId="164" fontId="9" fillId="0" borderId="1" xfId="0" applyFont="1" applyBorder="1" applyAlignment="1">
      <alignment horizontal="left" vertical="top"/>
    </xf>
    <xf numFmtId="164" fontId="9" fillId="2" borderId="1" xfId="0" applyFont="1" applyFill="1" applyBorder="1" applyAlignment="1">
      <alignment horizontal="left" vertical="top" wrapText="1"/>
    </xf>
    <xf numFmtId="164" fontId="9" fillId="2" borderId="1" xfId="0" applyFont="1" applyFill="1" applyBorder="1" applyAlignment="1">
      <alignment horizontal="left" vertical="top"/>
    </xf>
    <xf numFmtId="164" fontId="9" fillId="0" borderId="1" xfId="0" applyFont="1" applyBorder="1" applyAlignment="1">
      <alignment horizontal="left"/>
    </xf>
    <xf numFmtId="164" fontId="0" fillId="0" borderId="0" xfId="0" applyBorder="1" applyAlignment="1">
      <alignment/>
    </xf>
    <xf numFmtId="167" fontId="9" fillId="2" borderId="1" xfId="0" applyNumberFormat="1" applyFont="1" applyFill="1" applyBorder="1" applyAlignment="1">
      <alignment horizontal="left" vertical="top"/>
    </xf>
    <xf numFmtId="164" fontId="9" fillId="2" borderId="1" xfId="0" applyFont="1" applyFill="1" applyBorder="1" applyAlignment="1">
      <alignment horizontal="left"/>
    </xf>
    <xf numFmtId="168" fontId="8" fillId="0" borderId="1" xfId="0" applyNumberFormat="1" applyFont="1" applyBorder="1" applyAlignment="1">
      <alignment horizontal="right" vertical="top"/>
    </xf>
    <xf numFmtId="164" fontId="9" fillId="2" borderId="1" xfId="0" applyFont="1" applyFill="1" applyBorder="1" applyAlignment="1">
      <alignment horizontal="left" vertical="center" wrapText="1"/>
    </xf>
    <xf numFmtId="164" fontId="0" fillId="0" borderId="0" xfId="0" applyAlignment="1">
      <alignment horizontal="left"/>
    </xf>
    <xf numFmtId="164" fontId="10" fillId="0" borderId="0" xfId="0" applyFont="1" applyAlignment="1">
      <alignment horizontal="left"/>
    </xf>
    <xf numFmtId="165" fontId="0" fillId="0" borderId="0" xfId="0" applyNumberFormat="1" applyAlignment="1">
      <alignment horizontal="left"/>
    </xf>
    <xf numFmtId="164" fontId="0" fillId="0" borderId="0" xfId="0" applyNumberFormat="1" applyAlignment="1">
      <alignment horizontal="left"/>
    </xf>
    <xf numFmtId="166" fontId="0" fillId="0" borderId="0" xfId="0" applyNumberFormat="1" applyAlignment="1">
      <alignment horizontal="left"/>
    </xf>
    <xf numFmtId="164" fontId="6" fillId="0" borderId="0" xfId="0" applyFont="1" applyBorder="1" applyAlignment="1">
      <alignment horizontal="left"/>
    </xf>
    <xf numFmtId="164" fontId="0" fillId="0" borderId="0" xfId="0" applyFont="1" applyBorder="1" applyAlignment="1">
      <alignment horizontal="left"/>
    </xf>
    <xf numFmtId="164" fontId="6" fillId="0" borderId="0" xfId="0" applyFont="1" applyAlignment="1">
      <alignment horizontal="left"/>
    </xf>
    <xf numFmtId="166" fontId="6" fillId="0" borderId="0" xfId="0" applyNumberFormat="1" applyFont="1" applyAlignment="1">
      <alignment horizontal="left"/>
    </xf>
    <xf numFmtId="164" fontId="0" fillId="0" borderId="2" xfId="0" applyFont="1" applyBorder="1" applyAlignment="1">
      <alignment horizontal="center"/>
    </xf>
    <xf numFmtId="164" fontId="0" fillId="0" borderId="3" xfId="0" applyFont="1" applyBorder="1" applyAlignment="1">
      <alignment horizontal="left"/>
    </xf>
    <xf numFmtId="164" fontId="0" fillId="0" borderId="4" xfId="0" applyFont="1" applyBorder="1" applyAlignment="1">
      <alignment horizontal="left"/>
    </xf>
    <xf numFmtId="166" fontId="0" fillId="0" borderId="4" xfId="0" applyNumberFormat="1" applyFont="1" applyBorder="1" applyAlignment="1">
      <alignment horizontal="left"/>
    </xf>
    <xf numFmtId="164" fontId="0" fillId="0" borderId="5" xfId="0" applyFont="1" applyBorder="1" applyAlignment="1">
      <alignment horizontal="center"/>
    </xf>
    <xf numFmtId="164" fontId="0" fillId="0" borderId="2" xfId="0" applyBorder="1" applyAlignment="1">
      <alignment horizontal="left"/>
    </xf>
    <xf numFmtId="164" fontId="0" fillId="0" borderId="2" xfId="0" applyFont="1" applyBorder="1" applyAlignment="1">
      <alignment horizontal="left"/>
    </xf>
    <xf numFmtId="169" fontId="0" fillId="0" borderId="2" xfId="0" applyNumberFormat="1" applyFont="1" applyBorder="1" applyAlignment="1">
      <alignment horizontal="left"/>
    </xf>
    <xf numFmtId="164" fontId="0" fillId="0" borderId="0" xfId="0" applyAlignment="1">
      <alignment horizontal="left" vertical="center" wrapText="1"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Złe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FF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2"/>
  <sheetViews>
    <sheetView tabSelected="1" workbookViewId="0" topLeftCell="A1">
      <selection activeCell="H1" sqref="H1"/>
    </sheetView>
  </sheetViews>
  <sheetFormatPr defaultColWidth="9.140625" defaultRowHeight="12.75"/>
  <cols>
    <col min="1" max="1" width="4.00390625" style="1" customWidth="1"/>
    <col min="2" max="2" width="46.8515625" style="2" customWidth="1"/>
    <col min="3" max="3" width="15.7109375" style="2" customWidth="1"/>
    <col min="4" max="4" width="9.00390625" style="1" customWidth="1"/>
    <col min="5" max="5" width="8.00390625" style="3" customWidth="1"/>
    <col min="6" max="6" width="8.00390625" style="4" customWidth="1"/>
    <col min="7" max="8" width="7.00390625" style="5" customWidth="1"/>
    <col min="9" max="9" width="8.28125" style="0" customWidth="1"/>
    <col min="10" max="16384" width="8.8515625" style="0" customWidth="1"/>
  </cols>
  <sheetData>
    <row r="1" spans="1:9" ht="12.75">
      <c r="A1" s="6"/>
      <c r="B1" s="7"/>
      <c r="C1" s="7"/>
      <c r="D1" s="6"/>
      <c r="E1" s="8"/>
      <c r="F1" s="9"/>
      <c r="G1" s="10"/>
      <c r="H1" s="11" t="s">
        <v>0</v>
      </c>
      <c r="I1" s="11"/>
    </row>
    <row r="2" spans="1:9" ht="15.75" customHeight="1">
      <c r="A2" s="6"/>
      <c r="B2" s="12" t="s">
        <v>1</v>
      </c>
      <c r="C2" s="12"/>
      <c r="D2" s="12"/>
      <c r="E2" s="12"/>
      <c r="F2" s="12"/>
      <c r="G2" s="12"/>
      <c r="H2" s="12"/>
      <c r="I2" s="13"/>
    </row>
    <row r="3" spans="1:9" ht="14.25" customHeight="1">
      <c r="A3" s="6"/>
      <c r="B3" s="14" t="s">
        <v>2</v>
      </c>
      <c r="C3" s="14"/>
      <c r="D3" s="14"/>
      <c r="E3" s="14"/>
      <c r="F3" s="14"/>
      <c r="G3" s="14"/>
      <c r="H3" s="14"/>
      <c r="I3" s="14"/>
    </row>
    <row r="4" spans="1:9" s="20" customFormat="1" ht="12.75">
      <c r="A4" s="15" t="s">
        <v>3</v>
      </c>
      <c r="B4" s="16" t="s">
        <v>4</v>
      </c>
      <c r="C4" s="16" t="s">
        <v>5</v>
      </c>
      <c r="D4" s="15" t="s">
        <v>6</v>
      </c>
      <c r="E4" s="17" t="s">
        <v>7</v>
      </c>
      <c r="F4" s="18" t="s">
        <v>8</v>
      </c>
      <c r="G4" s="19" t="s">
        <v>9</v>
      </c>
      <c r="H4" s="19" t="s">
        <v>10</v>
      </c>
      <c r="I4" s="16" t="s">
        <v>11</v>
      </c>
    </row>
    <row r="5" spans="1:10" s="20" customFormat="1" ht="12.75">
      <c r="A5" s="21"/>
      <c r="B5" s="22">
        <v>1</v>
      </c>
      <c r="C5" s="22">
        <v>2</v>
      </c>
      <c r="D5" s="21">
        <v>4</v>
      </c>
      <c r="E5" s="23">
        <v>5</v>
      </c>
      <c r="F5" s="24">
        <v>6</v>
      </c>
      <c r="G5" s="21">
        <v>7</v>
      </c>
      <c r="H5" s="21">
        <v>8</v>
      </c>
      <c r="I5" s="22">
        <v>9</v>
      </c>
      <c r="J5" s="25"/>
    </row>
    <row r="6" spans="1:9" ht="27.75" customHeight="1">
      <c r="A6" s="26">
        <v>1</v>
      </c>
      <c r="B6" s="27" t="s">
        <v>12</v>
      </c>
      <c r="C6" s="27" t="s">
        <v>13</v>
      </c>
      <c r="D6" s="28" t="s">
        <v>14</v>
      </c>
      <c r="E6" s="28">
        <f>10</f>
        <v>10</v>
      </c>
      <c r="F6" s="29"/>
      <c r="G6" s="29"/>
      <c r="H6" s="29"/>
      <c r="I6" s="29"/>
    </row>
    <row r="7" spans="1:9" ht="27.75" customHeight="1">
      <c r="A7" s="26">
        <v>2</v>
      </c>
      <c r="B7" s="27" t="s">
        <v>15</v>
      </c>
      <c r="C7" s="27" t="s">
        <v>13</v>
      </c>
      <c r="D7" s="28" t="s">
        <v>14</v>
      </c>
      <c r="E7" s="28">
        <f>1</f>
        <v>1</v>
      </c>
      <c r="F7" s="29"/>
      <c r="G7" s="29"/>
      <c r="H7" s="29"/>
      <c r="I7" s="29"/>
    </row>
    <row r="8" spans="1:9" ht="27.75" customHeight="1">
      <c r="A8" s="26">
        <v>3</v>
      </c>
      <c r="B8" s="27" t="s">
        <v>16</v>
      </c>
      <c r="C8" s="27" t="s">
        <v>17</v>
      </c>
      <c r="D8" s="28" t="s">
        <v>18</v>
      </c>
      <c r="E8" s="28">
        <f>60</f>
        <v>60</v>
      </c>
      <c r="F8" s="29"/>
      <c r="G8" s="29"/>
      <c r="H8" s="29"/>
      <c r="I8" s="29"/>
    </row>
    <row r="9" spans="1:9" ht="27.75" customHeight="1">
      <c r="A9" s="26">
        <v>4</v>
      </c>
      <c r="B9" s="27" t="s">
        <v>19</v>
      </c>
      <c r="C9" s="27" t="s">
        <v>13</v>
      </c>
      <c r="D9" s="28" t="s">
        <v>14</v>
      </c>
      <c r="E9" s="28">
        <f>60</f>
        <v>60</v>
      </c>
      <c r="F9" s="29"/>
      <c r="G9" s="29"/>
      <c r="H9" s="29"/>
      <c r="I9" s="29"/>
    </row>
    <row r="10" spans="1:9" ht="27.75" customHeight="1">
      <c r="A10" s="26">
        <v>5</v>
      </c>
      <c r="B10" s="27" t="s">
        <v>20</v>
      </c>
      <c r="C10" s="27" t="s">
        <v>13</v>
      </c>
      <c r="D10" s="28" t="s">
        <v>14</v>
      </c>
      <c r="E10" s="28">
        <f>5</f>
        <v>5</v>
      </c>
      <c r="F10" s="29"/>
      <c r="G10" s="29"/>
      <c r="H10" s="29"/>
      <c r="I10" s="29"/>
    </row>
    <row r="11" spans="1:9" ht="27.75" customHeight="1">
      <c r="A11" s="26">
        <v>6</v>
      </c>
      <c r="B11" s="27" t="s">
        <v>21</v>
      </c>
      <c r="C11" s="27" t="s">
        <v>22</v>
      </c>
      <c r="D11" s="28" t="s">
        <v>14</v>
      </c>
      <c r="E11" s="28">
        <f>1</f>
        <v>1</v>
      </c>
      <c r="F11" s="29"/>
      <c r="G11" s="29"/>
      <c r="H11" s="29"/>
      <c r="I11" s="29"/>
    </row>
    <row r="12" spans="1:9" ht="27.75" customHeight="1">
      <c r="A12" s="26">
        <v>7</v>
      </c>
      <c r="B12" s="27" t="s">
        <v>23</v>
      </c>
      <c r="C12" s="27" t="s">
        <v>13</v>
      </c>
      <c r="D12" s="28" t="s">
        <v>14</v>
      </c>
      <c r="E12" s="28">
        <f>5</f>
        <v>5</v>
      </c>
      <c r="F12" s="29"/>
      <c r="G12" s="29"/>
      <c r="H12" s="29"/>
      <c r="I12" s="29"/>
    </row>
    <row r="13" spans="1:9" ht="27.75" customHeight="1">
      <c r="A13" s="26">
        <v>8</v>
      </c>
      <c r="B13" s="27" t="s">
        <v>24</v>
      </c>
      <c r="C13" s="27" t="s">
        <v>13</v>
      </c>
      <c r="D13" s="28" t="s">
        <v>18</v>
      </c>
      <c r="E13" s="28">
        <f>1</f>
        <v>1</v>
      </c>
      <c r="F13" s="29"/>
      <c r="G13" s="29"/>
      <c r="H13" s="29"/>
      <c r="I13" s="29"/>
    </row>
    <row r="14" spans="1:9" ht="27.75" customHeight="1">
      <c r="A14" s="26">
        <v>9</v>
      </c>
      <c r="B14" s="27" t="s">
        <v>25</v>
      </c>
      <c r="C14" s="27" t="s">
        <v>22</v>
      </c>
      <c r="D14" s="28" t="s">
        <v>14</v>
      </c>
      <c r="E14" s="28">
        <f>1</f>
        <v>1</v>
      </c>
      <c r="F14" s="29"/>
      <c r="G14" s="29"/>
      <c r="H14" s="29"/>
      <c r="I14" s="29"/>
    </row>
    <row r="15" spans="1:9" ht="27.75" customHeight="1">
      <c r="A15" s="26">
        <v>10</v>
      </c>
      <c r="B15" s="27" t="s">
        <v>26</v>
      </c>
      <c r="C15" s="27" t="s">
        <v>27</v>
      </c>
      <c r="D15" s="28" t="s">
        <v>18</v>
      </c>
      <c r="E15" s="28">
        <f>5</f>
        <v>5</v>
      </c>
      <c r="F15" s="29"/>
      <c r="G15" s="29"/>
      <c r="H15" s="29"/>
      <c r="I15" s="29"/>
    </row>
    <row r="16" spans="1:9" ht="27.75" customHeight="1">
      <c r="A16" s="26">
        <v>11</v>
      </c>
      <c r="B16" s="27" t="s">
        <v>28</v>
      </c>
      <c r="C16" s="27" t="s">
        <v>29</v>
      </c>
      <c r="D16" s="28" t="s">
        <v>18</v>
      </c>
      <c r="E16" s="28">
        <f>10</f>
        <v>10</v>
      </c>
      <c r="F16" s="29"/>
      <c r="G16" s="29"/>
      <c r="H16" s="29"/>
      <c r="I16" s="29"/>
    </row>
    <row r="17" spans="1:9" ht="27.75" customHeight="1">
      <c r="A17" s="26">
        <v>12</v>
      </c>
      <c r="B17" s="27" t="s">
        <v>30</v>
      </c>
      <c r="C17" s="27" t="s">
        <v>29</v>
      </c>
      <c r="D17" s="28" t="s">
        <v>18</v>
      </c>
      <c r="E17" s="28">
        <f>30</f>
        <v>30</v>
      </c>
      <c r="F17" s="29"/>
      <c r="G17" s="29"/>
      <c r="H17" s="29"/>
      <c r="I17" s="29"/>
    </row>
    <row r="18" spans="1:9" ht="27.75" customHeight="1">
      <c r="A18" s="26">
        <v>13</v>
      </c>
      <c r="B18" s="27" t="s">
        <v>31</v>
      </c>
      <c r="C18" s="27" t="s">
        <v>29</v>
      </c>
      <c r="D18" s="28" t="s">
        <v>18</v>
      </c>
      <c r="E18" s="28">
        <f>5</f>
        <v>5</v>
      </c>
      <c r="F18" s="29"/>
      <c r="G18" s="29"/>
      <c r="H18" s="29"/>
      <c r="I18" s="29"/>
    </row>
    <row r="19" spans="1:9" ht="27.75" customHeight="1">
      <c r="A19" s="26">
        <v>14</v>
      </c>
      <c r="B19" s="27" t="s">
        <v>32</v>
      </c>
      <c r="C19" s="27" t="s">
        <v>29</v>
      </c>
      <c r="D19" s="28" t="s">
        <v>18</v>
      </c>
      <c r="E19" s="28">
        <f>5</f>
        <v>5</v>
      </c>
      <c r="F19" s="29"/>
      <c r="G19" s="29"/>
      <c r="H19" s="29"/>
      <c r="I19" s="29"/>
    </row>
    <row r="20" spans="1:9" ht="27.75" customHeight="1">
      <c r="A20" s="26">
        <v>15</v>
      </c>
      <c r="B20" s="27" t="s">
        <v>33</v>
      </c>
      <c r="C20" s="27" t="s">
        <v>34</v>
      </c>
      <c r="D20" s="28" t="s">
        <v>18</v>
      </c>
      <c r="E20" s="28">
        <f>10</f>
        <v>10</v>
      </c>
      <c r="F20" s="29"/>
      <c r="G20" s="29"/>
      <c r="H20" s="29"/>
      <c r="I20" s="29"/>
    </row>
    <row r="21" spans="1:9" ht="27.75" customHeight="1">
      <c r="A21" s="26">
        <v>16</v>
      </c>
      <c r="B21" s="27" t="s">
        <v>35</v>
      </c>
      <c r="C21" s="27" t="s">
        <v>13</v>
      </c>
      <c r="D21" s="28" t="s">
        <v>18</v>
      </c>
      <c r="E21" s="28">
        <f>5</f>
        <v>5</v>
      </c>
      <c r="F21" s="29"/>
      <c r="G21" s="29"/>
      <c r="H21" s="29"/>
      <c r="I21" s="29"/>
    </row>
    <row r="22" spans="1:9" ht="27.75" customHeight="1">
      <c r="A22" s="26">
        <v>17</v>
      </c>
      <c r="B22" s="27" t="s">
        <v>36</v>
      </c>
      <c r="C22" s="27" t="s">
        <v>13</v>
      </c>
      <c r="D22" s="28" t="s">
        <v>18</v>
      </c>
      <c r="E22" s="28">
        <f>5</f>
        <v>5</v>
      </c>
      <c r="F22" s="29"/>
      <c r="G22" s="29"/>
      <c r="H22" s="29"/>
      <c r="I22" s="29"/>
    </row>
    <row r="23" spans="1:9" ht="27.75" customHeight="1">
      <c r="A23" s="26">
        <v>18</v>
      </c>
      <c r="B23" s="27" t="s">
        <v>37</v>
      </c>
      <c r="C23" s="27" t="s">
        <v>13</v>
      </c>
      <c r="D23" s="28" t="s">
        <v>18</v>
      </c>
      <c r="E23" s="28">
        <f>2</f>
        <v>2</v>
      </c>
      <c r="F23" s="29"/>
      <c r="G23" s="29"/>
      <c r="H23" s="29"/>
      <c r="I23" s="29"/>
    </row>
    <row r="24" spans="1:10" ht="27.75" customHeight="1">
      <c r="A24" s="26">
        <v>19</v>
      </c>
      <c r="B24" s="27" t="s">
        <v>38</v>
      </c>
      <c r="C24" s="27" t="s">
        <v>13</v>
      </c>
      <c r="D24" s="28" t="s">
        <v>18</v>
      </c>
      <c r="E24" s="28">
        <f>2</f>
        <v>2</v>
      </c>
      <c r="F24" s="29"/>
      <c r="G24" s="29"/>
      <c r="H24" s="29"/>
      <c r="I24" s="29"/>
      <c r="J24" s="30"/>
    </row>
    <row r="25" spans="1:10" ht="27.75" customHeight="1">
      <c r="A25" s="26">
        <v>20</v>
      </c>
      <c r="B25" s="27" t="s">
        <v>39</v>
      </c>
      <c r="C25" s="27" t="s">
        <v>40</v>
      </c>
      <c r="D25" s="28" t="s">
        <v>41</v>
      </c>
      <c r="E25" s="28">
        <f>50</f>
        <v>50</v>
      </c>
      <c r="F25" s="29"/>
      <c r="G25" s="29"/>
      <c r="H25" s="29"/>
      <c r="I25" s="29"/>
      <c r="J25" s="30"/>
    </row>
    <row r="26" spans="1:10" ht="27.75" customHeight="1">
      <c r="A26" s="26">
        <v>21</v>
      </c>
      <c r="B26" s="27" t="s">
        <v>42</v>
      </c>
      <c r="C26" s="27" t="s">
        <v>40</v>
      </c>
      <c r="D26" s="28" t="s">
        <v>41</v>
      </c>
      <c r="E26" s="28">
        <f>50</f>
        <v>50</v>
      </c>
      <c r="F26" s="29"/>
      <c r="G26" s="29"/>
      <c r="H26" s="29"/>
      <c r="I26" s="29"/>
      <c r="J26" s="30"/>
    </row>
    <row r="27" spans="1:10" ht="27.75" customHeight="1">
      <c r="A27" s="26">
        <v>22</v>
      </c>
      <c r="B27" s="27" t="s">
        <v>43</v>
      </c>
      <c r="C27" s="27" t="s">
        <v>44</v>
      </c>
      <c r="D27" s="28" t="s">
        <v>18</v>
      </c>
      <c r="E27" s="28">
        <v>500</v>
      </c>
      <c r="F27" s="29"/>
      <c r="G27" s="29"/>
      <c r="H27" s="29"/>
      <c r="I27" s="29"/>
      <c r="J27" s="30"/>
    </row>
    <row r="28" spans="1:10" ht="27.75" customHeight="1">
      <c r="A28" s="26">
        <v>23</v>
      </c>
      <c r="B28" s="27" t="s">
        <v>45</v>
      </c>
      <c r="C28" s="27" t="s">
        <v>44</v>
      </c>
      <c r="D28" s="28" t="s">
        <v>18</v>
      </c>
      <c r="E28" s="28">
        <f>250</f>
        <v>250</v>
      </c>
      <c r="F28" s="29"/>
      <c r="G28" s="29"/>
      <c r="H28" s="29"/>
      <c r="I28" s="29"/>
      <c r="J28" s="30"/>
    </row>
    <row r="29" spans="1:10" ht="27.75" customHeight="1">
      <c r="A29" s="26">
        <v>24</v>
      </c>
      <c r="B29" s="27" t="s">
        <v>46</v>
      </c>
      <c r="C29" s="27" t="s">
        <v>47</v>
      </c>
      <c r="D29" s="28" t="s">
        <v>41</v>
      </c>
      <c r="E29" s="28">
        <f>1</f>
        <v>1</v>
      </c>
      <c r="F29" s="29"/>
      <c r="G29" s="29"/>
      <c r="H29" s="29"/>
      <c r="I29" s="29"/>
      <c r="J29" s="30"/>
    </row>
    <row r="30" spans="1:10" ht="27.75" customHeight="1">
      <c r="A30" s="26">
        <v>25</v>
      </c>
      <c r="B30" s="27" t="s">
        <v>48</v>
      </c>
      <c r="C30" s="27" t="s">
        <v>49</v>
      </c>
      <c r="D30" s="28" t="s">
        <v>14</v>
      </c>
      <c r="E30" s="28">
        <f>9000</f>
        <v>9000</v>
      </c>
      <c r="F30" s="29"/>
      <c r="G30" s="29"/>
      <c r="H30" s="29"/>
      <c r="I30" s="29"/>
      <c r="J30" s="30"/>
    </row>
    <row r="31" spans="1:10" ht="27.75" customHeight="1">
      <c r="A31" s="26">
        <v>26</v>
      </c>
      <c r="B31" s="27" t="s">
        <v>50</v>
      </c>
      <c r="C31" s="27" t="s">
        <v>51</v>
      </c>
      <c r="D31" s="28" t="s">
        <v>18</v>
      </c>
      <c r="E31" s="28">
        <f>500</f>
        <v>500</v>
      </c>
      <c r="F31" s="29"/>
      <c r="G31" s="29"/>
      <c r="H31" s="29"/>
      <c r="I31" s="29"/>
      <c r="J31" s="30"/>
    </row>
    <row r="32" spans="1:10" ht="27.75" customHeight="1">
      <c r="A32" s="26">
        <v>27</v>
      </c>
      <c r="B32" s="27" t="s">
        <v>52</v>
      </c>
      <c r="C32" s="27" t="s">
        <v>53</v>
      </c>
      <c r="D32" s="28" t="s">
        <v>18</v>
      </c>
      <c r="E32" s="28">
        <f>5</f>
        <v>5</v>
      </c>
      <c r="F32" s="29"/>
      <c r="G32" s="29"/>
      <c r="H32" s="29"/>
      <c r="I32" s="29"/>
      <c r="J32" s="30"/>
    </row>
    <row r="33" spans="1:10" ht="27.75" customHeight="1">
      <c r="A33" s="26">
        <v>28</v>
      </c>
      <c r="B33" s="27" t="s">
        <v>54</v>
      </c>
      <c r="C33" s="27" t="s">
        <v>55</v>
      </c>
      <c r="D33" s="28" t="s">
        <v>14</v>
      </c>
      <c r="E33" s="28">
        <f>10</f>
        <v>10</v>
      </c>
      <c r="F33" s="29"/>
      <c r="G33" s="29"/>
      <c r="H33" s="29"/>
      <c r="I33" s="29"/>
      <c r="J33" s="30"/>
    </row>
    <row r="34" spans="1:10" ht="27.75" customHeight="1">
      <c r="A34" s="26">
        <v>29</v>
      </c>
      <c r="B34" s="27" t="s">
        <v>56</v>
      </c>
      <c r="C34" s="27" t="s">
        <v>57</v>
      </c>
      <c r="D34" s="28" t="s">
        <v>58</v>
      </c>
      <c r="E34" s="28">
        <f>150</f>
        <v>150</v>
      </c>
      <c r="F34" s="29"/>
      <c r="G34" s="29"/>
      <c r="H34" s="29"/>
      <c r="I34" s="29"/>
      <c r="J34" s="30"/>
    </row>
    <row r="35" spans="1:10" ht="27.75" customHeight="1">
      <c r="A35" s="26">
        <v>30</v>
      </c>
      <c r="B35" s="27" t="s">
        <v>59</v>
      </c>
      <c r="C35" s="27" t="s">
        <v>57</v>
      </c>
      <c r="D35" s="28" t="s">
        <v>58</v>
      </c>
      <c r="E35" s="28">
        <f>150</f>
        <v>150</v>
      </c>
      <c r="F35" s="29"/>
      <c r="G35" s="29"/>
      <c r="H35" s="29"/>
      <c r="I35" s="29"/>
      <c r="J35" s="30"/>
    </row>
    <row r="36" spans="1:10" ht="27.75" customHeight="1">
      <c r="A36" s="26">
        <v>31</v>
      </c>
      <c r="B36" s="27" t="s">
        <v>60</v>
      </c>
      <c r="C36" s="27" t="s">
        <v>61</v>
      </c>
      <c r="D36" s="28" t="s">
        <v>41</v>
      </c>
      <c r="E36" s="28">
        <f>3</f>
        <v>3</v>
      </c>
      <c r="F36" s="29"/>
      <c r="G36" s="29"/>
      <c r="H36" s="29"/>
      <c r="I36" s="29"/>
      <c r="J36" s="30"/>
    </row>
    <row r="37" spans="1:10" ht="27.75" customHeight="1">
      <c r="A37" s="26">
        <v>32</v>
      </c>
      <c r="B37" s="27" t="s">
        <v>62</v>
      </c>
      <c r="C37" s="27" t="s">
        <v>63</v>
      </c>
      <c r="D37" s="28" t="s">
        <v>18</v>
      </c>
      <c r="E37" s="28">
        <f>3</f>
        <v>3</v>
      </c>
      <c r="F37" s="29"/>
      <c r="G37" s="29"/>
      <c r="H37" s="29"/>
      <c r="I37" s="29"/>
      <c r="J37" s="30"/>
    </row>
    <row r="38" spans="1:10" ht="27.75" customHeight="1">
      <c r="A38" s="26">
        <v>33</v>
      </c>
      <c r="B38" s="27" t="s">
        <v>64</v>
      </c>
      <c r="C38" s="27" t="s">
        <v>65</v>
      </c>
      <c r="D38" s="28" t="s">
        <v>41</v>
      </c>
      <c r="E38" s="28">
        <f>20</f>
        <v>20</v>
      </c>
      <c r="F38" s="29"/>
      <c r="G38" s="29"/>
      <c r="H38" s="29"/>
      <c r="I38" s="29"/>
      <c r="J38" s="30"/>
    </row>
    <row r="39" spans="1:10" ht="27.75" customHeight="1">
      <c r="A39" s="26">
        <v>34</v>
      </c>
      <c r="B39" s="27" t="s">
        <v>66</v>
      </c>
      <c r="C39" s="27" t="s">
        <v>61</v>
      </c>
      <c r="D39" s="28" t="s">
        <v>41</v>
      </c>
      <c r="E39" s="28">
        <f>3</f>
        <v>3</v>
      </c>
      <c r="F39" s="29"/>
      <c r="G39" s="29"/>
      <c r="H39" s="29"/>
      <c r="I39" s="29"/>
      <c r="J39" s="30"/>
    </row>
    <row r="40" spans="1:10" ht="27.75" customHeight="1">
      <c r="A40" s="26">
        <v>35</v>
      </c>
      <c r="B40" s="27" t="s">
        <v>67</v>
      </c>
      <c r="C40" s="27" t="s">
        <v>61</v>
      </c>
      <c r="D40" s="28" t="s">
        <v>41</v>
      </c>
      <c r="E40" s="28">
        <f>3</f>
        <v>3</v>
      </c>
      <c r="F40" s="29"/>
      <c r="G40" s="29"/>
      <c r="H40" s="29"/>
      <c r="I40" s="29"/>
      <c r="J40" s="30"/>
    </row>
    <row r="41" spans="1:10" ht="27.75" customHeight="1">
      <c r="A41" s="26">
        <v>36</v>
      </c>
      <c r="B41" s="27" t="s">
        <v>68</v>
      </c>
      <c r="C41" s="27" t="s">
        <v>69</v>
      </c>
      <c r="D41" s="28" t="s">
        <v>58</v>
      </c>
      <c r="E41" s="28">
        <f>10</f>
        <v>10</v>
      </c>
      <c r="F41" s="29"/>
      <c r="G41" s="29"/>
      <c r="H41" s="29"/>
      <c r="I41" s="29"/>
      <c r="J41" s="30"/>
    </row>
    <row r="42" spans="1:10" ht="27.75" customHeight="1">
      <c r="A42" s="26">
        <v>37</v>
      </c>
      <c r="B42" s="27" t="s">
        <v>70</v>
      </c>
      <c r="C42" s="27" t="s">
        <v>71</v>
      </c>
      <c r="D42" s="28" t="s">
        <v>72</v>
      </c>
      <c r="E42" s="28">
        <f>300</f>
        <v>300</v>
      </c>
      <c r="F42" s="29"/>
      <c r="G42" s="29"/>
      <c r="H42" s="29"/>
      <c r="I42" s="29"/>
      <c r="J42" s="30"/>
    </row>
    <row r="43" spans="1:10" ht="27.75" customHeight="1">
      <c r="A43" s="26">
        <v>38</v>
      </c>
      <c r="B43" s="27" t="s">
        <v>73</v>
      </c>
      <c r="C43" s="27" t="s">
        <v>65</v>
      </c>
      <c r="D43" s="28" t="s">
        <v>41</v>
      </c>
      <c r="E43" s="28">
        <f>10</f>
        <v>10</v>
      </c>
      <c r="F43" s="29"/>
      <c r="G43" s="29"/>
      <c r="H43" s="29"/>
      <c r="I43" s="29"/>
      <c r="J43" s="30"/>
    </row>
    <row r="44" spans="1:9" ht="27.75" customHeight="1">
      <c r="A44" s="26">
        <v>39</v>
      </c>
      <c r="B44" s="27" t="s">
        <v>74</v>
      </c>
      <c r="C44" s="27" t="s">
        <v>75</v>
      </c>
      <c r="D44" s="28" t="s">
        <v>18</v>
      </c>
      <c r="E44" s="31">
        <f>9000</f>
        <v>9000</v>
      </c>
      <c r="F44" s="29"/>
      <c r="G44" s="29"/>
      <c r="H44" s="29"/>
      <c r="I44" s="29"/>
    </row>
    <row r="45" spans="1:9" ht="27.75" customHeight="1">
      <c r="A45" s="26">
        <v>40</v>
      </c>
      <c r="B45" s="27" t="s">
        <v>76</v>
      </c>
      <c r="C45" s="27" t="s">
        <v>61</v>
      </c>
      <c r="D45" s="28" t="s">
        <v>77</v>
      </c>
      <c r="E45" s="31">
        <f>5000</f>
        <v>5000</v>
      </c>
      <c r="F45" s="29"/>
      <c r="G45" s="29"/>
      <c r="H45" s="29"/>
      <c r="I45" s="29"/>
    </row>
    <row r="46" spans="1:9" ht="27.75" customHeight="1">
      <c r="A46" s="26">
        <v>41</v>
      </c>
      <c r="B46" s="27" t="s">
        <v>78</v>
      </c>
      <c r="C46" s="27" t="s">
        <v>79</v>
      </c>
      <c r="D46" s="28" t="s">
        <v>18</v>
      </c>
      <c r="E46" s="28">
        <f>20</f>
        <v>20</v>
      </c>
      <c r="F46" s="29"/>
      <c r="G46" s="29"/>
      <c r="H46" s="29"/>
      <c r="I46" s="29"/>
    </row>
    <row r="47" spans="1:9" ht="27.75" customHeight="1">
      <c r="A47" s="26">
        <v>42</v>
      </c>
      <c r="B47" s="27" t="s">
        <v>80</v>
      </c>
      <c r="C47" s="27" t="s">
        <v>79</v>
      </c>
      <c r="D47" s="28" t="s">
        <v>18</v>
      </c>
      <c r="E47" s="28">
        <f>20</f>
        <v>20</v>
      </c>
      <c r="F47" s="29"/>
      <c r="G47" s="29"/>
      <c r="H47" s="29"/>
      <c r="I47" s="29"/>
    </row>
    <row r="48" spans="1:9" ht="27.75" customHeight="1">
      <c r="A48" s="26">
        <v>43</v>
      </c>
      <c r="B48" s="27" t="s">
        <v>81</v>
      </c>
      <c r="C48" s="27" t="s">
        <v>82</v>
      </c>
      <c r="D48" s="28" t="s">
        <v>18</v>
      </c>
      <c r="E48" s="28">
        <f>20</f>
        <v>20</v>
      </c>
      <c r="F48" s="29"/>
      <c r="G48" s="29"/>
      <c r="H48" s="29"/>
      <c r="I48" s="29"/>
    </row>
    <row r="49" spans="1:9" ht="27.75" customHeight="1">
      <c r="A49" s="26">
        <v>44</v>
      </c>
      <c r="B49" s="27" t="s">
        <v>83</v>
      </c>
      <c r="C49" s="27" t="s">
        <v>65</v>
      </c>
      <c r="D49" s="28" t="s">
        <v>41</v>
      </c>
      <c r="E49" s="28">
        <f>2</f>
        <v>2</v>
      </c>
      <c r="F49" s="29"/>
      <c r="G49" s="29"/>
      <c r="H49" s="29"/>
      <c r="I49" s="29"/>
    </row>
    <row r="50" spans="1:9" ht="27.75" customHeight="1">
      <c r="A50" s="26">
        <v>45</v>
      </c>
      <c r="B50" s="27" t="s">
        <v>84</v>
      </c>
      <c r="C50" s="27" t="s">
        <v>85</v>
      </c>
      <c r="D50" s="28" t="s">
        <v>18</v>
      </c>
      <c r="E50" s="28">
        <f>50</f>
        <v>50</v>
      </c>
      <c r="F50" s="29"/>
      <c r="G50" s="29"/>
      <c r="H50" s="29"/>
      <c r="I50" s="29"/>
    </row>
    <row r="51" spans="1:9" ht="27.75" customHeight="1">
      <c r="A51" s="26">
        <v>46</v>
      </c>
      <c r="B51" s="27" t="s">
        <v>86</v>
      </c>
      <c r="C51" s="27" t="s">
        <v>65</v>
      </c>
      <c r="D51" s="28" t="s">
        <v>41</v>
      </c>
      <c r="E51" s="28">
        <f>5</f>
        <v>5</v>
      </c>
      <c r="F51" s="29"/>
      <c r="G51" s="29"/>
      <c r="H51" s="29"/>
      <c r="I51" s="29"/>
    </row>
    <row r="52" spans="1:10" ht="27.75" customHeight="1">
      <c r="A52" s="26">
        <v>47</v>
      </c>
      <c r="B52" s="27" t="s">
        <v>87</v>
      </c>
      <c r="C52" s="27" t="s">
        <v>65</v>
      </c>
      <c r="D52" s="28" t="s">
        <v>41</v>
      </c>
      <c r="E52" s="28">
        <f>10</f>
        <v>10</v>
      </c>
      <c r="F52" s="29"/>
      <c r="G52" s="29"/>
      <c r="H52" s="29"/>
      <c r="I52" s="29"/>
      <c r="J52" s="30"/>
    </row>
    <row r="53" spans="1:9" ht="27.75" customHeight="1">
      <c r="A53" s="26">
        <v>48</v>
      </c>
      <c r="B53" s="27" t="s">
        <v>88</v>
      </c>
      <c r="C53" s="27" t="s">
        <v>22</v>
      </c>
      <c r="D53" s="28" t="s">
        <v>18</v>
      </c>
      <c r="E53" s="28">
        <f>2</f>
        <v>2</v>
      </c>
      <c r="F53" s="29"/>
      <c r="G53" s="29"/>
      <c r="H53" s="29"/>
      <c r="I53" s="29"/>
    </row>
    <row r="54" spans="1:9" ht="27.75" customHeight="1">
      <c r="A54" s="26">
        <v>49</v>
      </c>
      <c r="B54" s="27" t="s">
        <v>89</v>
      </c>
      <c r="C54" s="27" t="s">
        <v>90</v>
      </c>
      <c r="D54" s="28" t="s">
        <v>18</v>
      </c>
      <c r="E54" s="28">
        <f>100</f>
        <v>100</v>
      </c>
      <c r="F54" s="29"/>
      <c r="G54" s="29"/>
      <c r="H54" s="29"/>
      <c r="I54" s="29"/>
    </row>
    <row r="55" spans="1:9" ht="27.75" customHeight="1">
      <c r="A55" s="26">
        <v>50</v>
      </c>
      <c r="B55" s="27" t="s">
        <v>91</v>
      </c>
      <c r="C55" s="27" t="s">
        <v>65</v>
      </c>
      <c r="D55" s="28" t="s">
        <v>41</v>
      </c>
      <c r="E55" s="28">
        <f>5</f>
        <v>5</v>
      </c>
      <c r="F55" s="29"/>
      <c r="G55" s="29"/>
      <c r="H55" s="29"/>
      <c r="I55" s="29"/>
    </row>
    <row r="56" spans="1:9" ht="27.75" customHeight="1">
      <c r="A56" s="26">
        <v>51</v>
      </c>
      <c r="B56" s="27" t="s">
        <v>92</v>
      </c>
      <c r="C56" s="27" t="s">
        <v>61</v>
      </c>
      <c r="D56" s="28" t="s">
        <v>41</v>
      </c>
      <c r="E56" s="28">
        <f>1</f>
        <v>1</v>
      </c>
      <c r="F56" s="29"/>
      <c r="G56" s="29"/>
      <c r="H56" s="29"/>
      <c r="I56" s="29"/>
    </row>
    <row r="57" spans="1:9" ht="27.75" customHeight="1">
      <c r="A57" s="26">
        <v>52</v>
      </c>
      <c r="B57" s="27" t="s">
        <v>93</v>
      </c>
      <c r="C57" s="27" t="s">
        <v>61</v>
      </c>
      <c r="D57" s="28" t="s">
        <v>41</v>
      </c>
      <c r="E57" s="28">
        <f>5</f>
        <v>5</v>
      </c>
      <c r="F57" s="29"/>
      <c r="G57" s="29"/>
      <c r="H57" s="29"/>
      <c r="I57" s="29"/>
    </row>
    <row r="58" spans="1:9" ht="27.75" customHeight="1">
      <c r="A58" s="26">
        <v>53</v>
      </c>
      <c r="B58" s="27" t="s">
        <v>94</v>
      </c>
      <c r="C58" s="27" t="s">
        <v>65</v>
      </c>
      <c r="D58" s="28" t="s">
        <v>41</v>
      </c>
      <c r="E58" s="28">
        <f>5</f>
        <v>5</v>
      </c>
      <c r="F58" s="29"/>
      <c r="G58" s="29"/>
      <c r="H58" s="29"/>
      <c r="I58" s="29"/>
    </row>
    <row r="59" spans="1:9" ht="27.75" customHeight="1">
      <c r="A59" s="26">
        <v>54</v>
      </c>
      <c r="B59" s="27" t="s">
        <v>95</v>
      </c>
      <c r="C59" s="27" t="s">
        <v>65</v>
      </c>
      <c r="D59" s="28" t="s">
        <v>41</v>
      </c>
      <c r="E59" s="28">
        <f>2</f>
        <v>2</v>
      </c>
      <c r="F59" s="29"/>
      <c r="G59" s="29"/>
      <c r="H59" s="29"/>
      <c r="I59" s="29"/>
    </row>
    <row r="60" spans="1:9" ht="27.75" customHeight="1">
      <c r="A60" s="26">
        <v>55</v>
      </c>
      <c r="B60" s="28" t="s">
        <v>96</v>
      </c>
      <c r="C60" s="28" t="s">
        <v>97</v>
      </c>
      <c r="D60" s="28" t="s">
        <v>14</v>
      </c>
      <c r="E60" s="28">
        <f>60</f>
        <v>60</v>
      </c>
      <c r="F60" s="29"/>
      <c r="G60" s="29"/>
      <c r="H60" s="29"/>
      <c r="I60" s="29"/>
    </row>
    <row r="61" spans="1:9" ht="27.75" customHeight="1">
      <c r="A61" s="26">
        <v>56</v>
      </c>
      <c r="B61" s="27" t="s">
        <v>98</v>
      </c>
      <c r="C61" s="27" t="s">
        <v>85</v>
      </c>
      <c r="D61" s="28" t="s">
        <v>18</v>
      </c>
      <c r="E61" s="28">
        <f>500</f>
        <v>500</v>
      </c>
      <c r="F61" s="29"/>
      <c r="G61" s="29"/>
      <c r="H61" s="29"/>
      <c r="I61" s="29"/>
    </row>
    <row r="62" spans="1:9" ht="27.75" customHeight="1">
      <c r="A62" s="26">
        <v>57</v>
      </c>
      <c r="B62" s="27" t="s">
        <v>99</v>
      </c>
      <c r="C62" s="27" t="s">
        <v>65</v>
      </c>
      <c r="D62" s="28" t="s">
        <v>41</v>
      </c>
      <c r="E62" s="28">
        <v>20</v>
      </c>
      <c r="F62" s="32"/>
      <c r="G62" s="32"/>
      <c r="H62" s="32"/>
      <c r="I62" s="32"/>
    </row>
    <row r="63" spans="1:9" ht="27.75" customHeight="1">
      <c r="A63" s="26">
        <v>58</v>
      </c>
      <c r="B63" s="27" t="s">
        <v>100</v>
      </c>
      <c r="C63" s="27" t="s">
        <v>63</v>
      </c>
      <c r="D63" s="28" t="s">
        <v>18</v>
      </c>
      <c r="E63" s="28">
        <f>10</f>
        <v>10</v>
      </c>
      <c r="F63" s="32"/>
      <c r="G63" s="32"/>
      <c r="H63" s="32"/>
      <c r="I63" s="32"/>
    </row>
    <row r="64" spans="1:9" ht="27.75" customHeight="1">
      <c r="A64" s="26">
        <v>59</v>
      </c>
      <c r="B64" s="27" t="s">
        <v>101</v>
      </c>
      <c r="C64" s="27" t="s">
        <v>102</v>
      </c>
      <c r="D64" s="28" t="s">
        <v>41</v>
      </c>
      <c r="E64" s="28">
        <f>5</f>
        <v>5</v>
      </c>
      <c r="F64" s="32"/>
      <c r="G64" s="32"/>
      <c r="H64" s="32"/>
      <c r="I64" s="32"/>
    </row>
    <row r="65" spans="1:9" ht="27.75" customHeight="1">
      <c r="A65" s="26">
        <v>60</v>
      </c>
      <c r="B65" s="27" t="s">
        <v>103</v>
      </c>
      <c r="C65" s="27" t="s">
        <v>102</v>
      </c>
      <c r="D65" s="28" t="s">
        <v>41</v>
      </c>
      <c r="E65" s="28">
        <f>5</f>
        <v>5</v>
      </c>
      <c r="F65" s="32"/>
      <c r="G65" s="32"/>
      <c r="H65" s="32"/>
      <c r="I65" s="32"/>
    </row>
    <row r="66" spans="1:9" ht="27.75" customHeight="1">
      <c r="A66" s="26">
        <v>61</v>
      </c>
      <c r="B66" s="27" t="s">
        <v>104</v>
      </c>
      <c r="C66" s="27" t="s">
        <v>102</v>
      </c>
      <c r="D66" s="28" t="s">
        <v>41</v>
      </c>
      <c r="E66" s="28">
        <f>5</f>
        <v>5</v>
      </c>
      <c r="F66" s="32"/>
      <c r="G66" s="32"/>
      <c r="H66" s="32"/>
      <c r="I66" s="32"/>
    </row>
    <row r="67" spans="1:9" ht="27.75" customHeight="1">
      <c r="A67" s="26">
        <v>62</v>
      </c>
      <c r="B67" s="27" t="s">
        <v>105</v>
      </c>
      <c r="C67" s="27" t="s">
        <v>106</v>
      </c>
      <c r="D67" s="28" t="s">
        <v>72</v>
      </c>
      <c r="E67" s="28">
        <f>100</f>
        <v>100</v>
      </c>
      <c r="F67" s="32"/>
      <c r="G67" s="32"/>
      <c r="H67" s="32"/>
      <c r="I67" s="32"/>
    </row>
    <row r="68" spans="1:9" ht="27.75" customHeight="1">
      <c r="A68" s="26">
        <v>63</v>
      </c>
      <c r="B68" s="27" t="s">
        <v>107</v>
      </c>
      <c r="C68" s="27" t="s">
        <v>108</v>
      </c>
      <c r="D68" s="28" t="s">
        <v>18</v>
      </c>
      <c r="E68" s="28">
        <f>5</f>
        <v>5</v>
      </c>
      <c r="F68" s="32"/>
      <c r="G68" s="32"/>
      <c r="H68" s="32"/>
      <c r="I68" s="32"/>
    </row>
    <row r="69" spans="1:9" ht="27.75" customHeight="1">
      <c r="A69" s="26">
        <v>64</v>
      </c>
      <c r="B69" s="27" t="s">
        <v>109</v>
      </c>
      <c r="C69" s="27" t="s">
        <v>110</v>
      </c>
      <c r="D69" s="28" t="s">
        <v>18</v>
      </c>
      <c r="E69" s="28">
        <f>1000</f>
        <v>1000</v>
      </c>
      <c r="F69" s="32"/>
      <c r="G69" s="32"/>
      <c r="H69" s="32"/>
      <c r="I69" s="32"/>
    </row>
    <row r="70" spans="1:9" ht="27.75" customHeight="1">
      <c r="A70" s="26">
        <v>65</v>
      </c>
      <c r="B70" s="27" t="s">
        <v>111</v>
      </c>
      <c r="C70" s="27" t="s">
        <v>112</v>
      </c>
      <c r="D70" s="28" t="s">
        <v>18</v>
      </c>
      <c r="E70" s="28">
        <f>10</f>
        <v>10</v>
      </c>
      <c r="F70" s="32"/>
      <c r="G70" s="32"/>
      <c r="H70" s="32"/>
      <c r="I70" s="32"/>
    </row>
    <row r="71" spans="1:9" ht="27.75" customHeight="1">
      <c r="A71" s="26">
        <v>66</v>
      </c>
      <c r="B71" s="27" t="s">
        <v>113</v>
      </c>
      <c r="C71" s="27" t="s">
        <v>114</v>
      </c>
      <c r="D71" s="28" t="s">
        <v>18</v>
      </c>
      <c r="E71" s="28">
        <f>3000</f>
        <v>3000</v>
      </c>
      <c r="F71" s="32"/>
      <c r="G71" s="32"/>
      <c r="H71" s="32"/>
      <c r="I71" s="32"/>
    </row>
    <row r="72" spans="1:9" ht="27.75" customHeight="1">
      <c r="A72" s="26">
        <v>67</v>
      </c>
      <c r="B72" s="27" t="s">
        <v>115</v>
      </c>
      <c r="C72" s="27" t="s">
        <v>116</v>
      </c>
      <c r="D72" s="28" t="s">
        <v>18</v>
      </c>
      <c r="E72" s="28">
        <f>100</f>
        <v>100</v>
      </c>
      <c r="F72" s="32"/>
      <c r="G72" s="32"/>
      <c r="H72" s="32"/>
      <c r="I72" s="32"/>
    </row>
    <row r="73" spans="1:9" ht="27.75" customHeight="1">
      <c r="A73" s="26">
        <v>68</v>
      </c>
      <c r="B73" s="27" t="s">
        <v>117</v>
      </c>
      <c r="C73" s="27" t="s">
        <v>118</v>
      </c>
      <c r="D73" s="28" t="s">
        <v>119</v>
      </c>
      <c r="E73" s="28">
        <f>5</f>
        <v>5</v>
      </c>
      <c r="F73" s="32"/>
      <c r="G73" s="32"/>
      <c r="H73" s="32"/>
      <c r="I73" s="32"/>
    </row>
    <row r="74" spans="1:9" ht="27.75" customHeight="1">
      <c r="A74" s="26">
        <v>69</v>
      </c>
      <c r="B74" s="27" t="s">
        <v>120</v>
      </c>
      <c r="C74" s="27" t="s">
        <v>118</v>
      </c>
      <c r="D74" s="28" t="s">
        <v>41</v>
      </c>
      <c r="E74" s="28">
        <f>5</f>
        <v>5</v>
      </c>
      <c r="F74" s="32"/>
      <c r="G74" s="32"/>
      <c r="H74" s="32"/>
      <c r="I74" s="32"/>
    </row>
    <row r="75" spans="1:9" ht="27.75" customHeight="1">
      <c r="A75" s="26">
        <v>70</v>
      </c>
      <c r="B75" s="27" t="s">
        <v>121</v>
      </c>
      <c r="C75" s="27" t="s">
        <v>110</v>
      </c>
      <c r="D75" s="28" t="s">
        <v>122</v>
      </c>
      <c r="E75" s="28">
        <f>40</f>
        <v>40</v>
      </c>
      <c r="F75" s="32"/>
      <c r="G75" s="32"/>
      <c r="H75" s="32"/>
      <c r="I75" s="32"/>
    </row>
    <row r="76" spans="1:9" ht="27.75" customHeight="1">
      <c r="A76" s="26">
        <v>71</v>
      </c>
      <c r="B76" s="27" t="s">
        <v>123</v>
      </c>
      <c r="C76" s="27" t="s">
        <v>102</v>
      </c>
      <c r="D76" s="28" t="s">
        <v>41</v>
      </c>
      <c r="E76" s="28">
        <f>2</f>
        <v>2</v>
      </c>
      <c r="F76" s="32"/>
      <c r="G76" s="32"/>
      <c r="H76" s="32"/>
      <c r="I76" s="32"/>
    </row>
    <row r="77" spans="1:9" ht="27.75" customHeight="1">
      <c r="A77" s="26">
        <v>72</v>
      </c>
      <c r="B77" s="27" t="s">
        <v>124</v>
      </c>
      <c r="C77" s="27" t="s">
        <v>61</v>
      </c>
      <c r="D77" s="28" t="s">
        <v>41</v>
      </c>
      <c r="E77" s="28">
        <f>20</f>
        <v>20</v>
      </c>
      <c r="F77" s="32"/>
      <c r="G77" s="32"/>
      <c r="H77" s="32"/>
      <c r="I77" s="32"/>
    </row>
    <row r="78" spans="1:9" ht="27.75" customHeight="1">
      <c r="A78" s="26">
        <v>73</v>
      </c>
      <c r="B78" s="27" t="s">
        <v>125</v>
      </c>
      <c r="C78" s="27" t="s">
        <v>90</v>
      </c>
      <c r="D78" s="28" t="s">
        <v>41</v>
      </c>
      <c r="E78" s="28">
        <f>20</f>
        <v>20</v>
      </c>
      <c r="F78" s="32"/>
      <c r="G78" s="32"/>
      <c r="H78" s="32"/>
      <c r="I78" s="32"/>
    </row>
    <row r="79" spans="1:9" ht="27.75" customHeight="1">
      <c r="A79" s="26">
        <v>74</v>
      </c>
      <c r="B79" s="27" t="s">
        <v>126</v>
      </c>
      <c r="C79" s="27" t="s">
        <v>118</v>
      </c>
      <c r="D79" s="28" t="s">
        <v>41</v>
      </c>
      <c r="E79" s="28">
        <f>45</f>
        <v>45</v>
      </c>
      <c r="F79" s="32"/>
      <c r="G79" s="32"/>
      <c r="H79" s="32"/>
      <c r="I79" s="32"/>
    </row>
    <row r="80" spans="1:9" ht="27.75" customHeight="1">
      <c r="A80" s="26">
        <v>75</v>
      </c>
      <c r="B80" s="27" t="s">
        <v>127</v>
      </c>
      <c r="C80" s="27" t="s">
        <v>61</v>
      </c>
      <c r="D80" s="28" t="s">
        <v>41</v>
      </c>
      <c r="E80" s="28">
        <f>10</f>
        <v>10</v>
      </c>
      <c r="F80" s="32"/>
      <c r="G80" s="32"/>
      <c r="H80" s="32"/>
      <c r="I80" s="32"/>
    </row>
    <row r="81" spans="1:9" ht="27.75" customHeight="1">
      <c r="A81" s="26">
        <v>76</v>
      </c>
      <c r="B81" s="27" t="s">
        <v>128</v>
      </c>
      <c r="C81" s="27" t="s">
        <v>129</v>
      </c>
      <c r="D81" s="28" t="s">
        <v>41</v>
      </c>
      <c r="E81" s="28">
        <f>5</f>
        <v>5</v>
      </c>
      <c r="F81" s="32"/>
      <c r="G81" s="32"/>
      <c r="H81" s="32"/>
      <c r="I81" s="32"/>
    </row>
    <row r="82" spans="1:9" ht="27.75" customHeight="1">
      <c r="A82" s="26">
        <v>77</v>
      </c>
      <c r="B82" s="27" t="s">
        <v>130</v>
      </c>
      <c r="C82" s="27" t="s">
        <v>65</v>
      </c>
      <c r="D82" s="28" t="s">
        <v>41</v>
      </c>
      <c r="E82" s="28">
        <v>10</v>
      </c>
      <c r="F82" s="29"/>
      <c r="G82" s="29"/>
      <c r="H82" s="29"/>
      <c r="I82" s="29"/>
    </row>
    <row r="83" spans="1:9" ht="27.75" customHeight="1">
      <c r="A83" s="26">
        <v>78</v>
      </c>
      <c r="B83" s="27" t="s">
        <v>131</v>
      </c>
      <c r="C83" s="27" t="s">
        <v>65</v>
      </c>
      <c r="D83" s="28" t="s">
        <v>132</v>
      </c>
      <c r="E83" s="28">
        <f>800</f>
        <v>800</v>
      </c>
      <c r="F83" s="29"/>
      <c r="G83" s="29"/>
      <c r="H83" s="29"/>
      <c r="I83" s="29"/>
    </row>
    <row r="84" spans="1:9" ht="27.75" customHeight="1">
      <c r="A84" s="26">
        <v>79</v>
      </c>
      <c r="B84" s="27" t="s">
        <v>133</v>
      </c>
      <c r="C84" s="27" t="s">
        <v>134</v>
      </c>
      <c r="D84" s="28" t="s">
        <v>18</v>
      </c>
      <c r="E84" s="28">
        <f>5</f>
        <v>5</v>
      </c>
      <c r="F84" s="29"/>
      <c r="G84" s="29"/>
      <c r="H84" s="29"/>
      <c r="I84" s="29"/>
    </row>
    <row r="85" spans="1:9" ht="27.75" customHeight="1">
      <c r="A85" s="26">
        <v>80</v>
      </c>
      <c r="B85" s="28" t="s">
        <v>135</v>
      </c>
      <c r="C85" s="28" t="s">
        <v>65</v>
      </c>
      <c r="D85" s="28" t="s">
        <v>136</v>
      </c>
      <c r="E85" s="28">
        <f>3</f>
        <v>3</v>
      </c>
      <c r="F85" s="29"/>
      <c r="G85" s="29"/>
      <c r="H85" s="29"/>
      <c r="I85" s="29"/>
    </row>
    <row r="86" spans="1:9" ht="27.75" customHeight="1">
      <c r="A86" s="26">
        <v>81</v>
      </c>
      <c r="B86" s="28" t="s">
        <v>137</v>
      </c>
      <c r="C86" s="28" t="s">
        <v>44</v>
      </c>
      <c r="D86" s="28" t="s">
        <v>18</v>
      </c>
      <c r="E86" s="28">
        <f>500</f>
        <v>500</v>
      </c>
      <c r="F86" s="29"/>
      <c r="G86" s="29"/>
      <c r="H86" s="29"/>
      <c r="I86" s="29"/>
    </row>
    <row r="87" spans="1:9" ht="27.75" customHeight="1">
      <c r="A87" s="26">
        <v>82</v>
      </c>
      <c r="B87" s="27" t="s">
        <v>138</v>
      </c>
      <c r="C87" s="27" t="s">
        <v>61</v>
      </c>
      <c r="D87" s="28" t="s">
        <v>58</v>
      </c>
      <c r="E87" s="28">
        <f>200</f>
        <v>200</v>
      </c>
      <c r="F87" s="29"/>
      <c r="G87" s="29"/>
      <c r="H87" s="29"/>
      <c r="I87" s="29"/>
    </row>
    <row r="88" spans="1:9" ht="27.75" customHeight="1">
      <c r="A88" s="26">
        <v>83</v>
      </c>
      <c r="B88" s="27" t="s">
        <v>139</v>
      </c>
      <c r="C88" s="27" t="s">
        <v>61</v>
      </c>
      <c r="D88" s="28" t="s">
        <v>41</v>
      </c>
      <c r="E88" s="28">
        <f>5</f>
        <v>5</v>
      </c>
      <c r="F88" s="29"/>
      <c r="G88" s="29"/>
      <c r="H88" s="29"/>
      <c r="I88" s="29"/>
    </row>
    <row r="89" spans="1:23" ht="27.75" customHeight="1">
      <c r="A89" s="26">
        <v>84</v>
      </c>
      <c r="B89" s="27" t="s">
        <v>140</v>
      </c>
      <c r="C89" s="27" t="s">
        <v>61</v>
      </c>
      <c r="D89" s="28" t="s">
        <v>41</v>
      </c>
      <c r="E89" s="28">
        <f>5</f>
        <v>5</v>
      </c>
      <c r="F89" s="29"/>
      <c r="G89" s="29"/>
      <c r="H89" s="29"/>
      <c r="I89" s="29"/>
      <c r="W89" t="s">
        <v>141</v>
      </c>
    </row>
    <row r="90" spans="1:9" ht="27.75" customHeight="1">
      <c r="A90" s="26">
        <v>85</v>
      </c>
      <c r="B90" s="27" t="s">
        <v>142</v>
      </c>
      <c r="C90" s="26" t="s">
        <v>143</v>
      </c>
      <c r="D90" s="26" t="s">
        <v>18</v>
      </c>
      <c r="E90" s="26">
        <v>50</v>
      </c>
      <c r="F90" s="29"/>
      <c r="G90" s="29"/>
      <c r="H90" s="29"/>
      <c r="I90" s="29"/>
    </row>
    <row r="91" spans="1:9" ht="27.75" customHeight="1">
      <c r="A91" s="26">
        <v>86</v>
      </c>
      <c r="B91" s="28" t="s">
        <v>144</v>
      </c>
      <c r="C91" s="28" t="s">
        <v>118</v>
      </c>
      <c r="D91" s="28" t="s">
        <v>18</v>
      </c>
      <c r="E91" s="28">
        <f>2</f>
        <v>2</v>
      </c>
      <c r="F91" s="29"/>
      <c r="G91" s="29"/>
      <c r="H91" s="29"/>
      <c r="I91" s="29"/>
    </row>
    <row r="92" spans="1:9" ht="36.75" customHeight="1">
      <c r="A92" s="29"/>
      <c r="B92" s="33" t="s">
        <v>145</v>
      </c>
      <c r="C92" s="33"/>
      <c r="D92" s="33"/>
      <c r="E92" s="29"/>
      <c r="F92" s="29"/>
      <c r="G92" s="29"/>
      <c r="H92" s="29"/>
      <c r="I92" s="29"/>
    </row>
    <row r="93" spans="1:9" ht="34.5" customHeight="1">
      <c r="A93" s="29"/>
      <c r="B93" s="34"/>
      <c r="C93" s="34"/>
      <c r="D93" s="34"/>
      <c r="E93" s="34"/>
      <c r="F93" s="34"/>
      <c r="G93" s="34"/>
      <c r="H93" s="34"/>
      <c r="I93" s="34"/>
    </row>
    <row r="94" spans="1:9" ht="27.75" customHeight="1">
      <c r="A94" s="35"/>
      <c r="B94" s="35"/>
      <c r="C94" s="35"/>
      <c r="D94" s="35"/>
      <c r="E94" s="35"/>
      <c r="F94" s="35"/>
      <c r="G94" s="35"/>
      <c r="H94" s="35"/>
      <c r="I94" s="35"/>
    </row>
    <row r="95" spans="1:9" ht="12.75">
      <c r="A95" s="35"/>
      <c r="B95" s="36" t="s">
        <v>146</v>
      </c>
      <c r="C95" s="36"/>
      <c r="D95" s="35"/>
      <c r="E95" s="37"/>
      <c r="F95" s="38"/>
      <c r="G95" s="39"/>
      <c r="H95" s="39"/>
      <c r="I95" s="35"/>
    </row>
    <row r="96" spans="1:9" ht="12.75">
      <c r="A96" s="35"/>
      <c r="B96" s="35"/>
      <c r="C96" s="35"/>
      <c r="D96" s="35"/>
      <c r="E96" s="35"/>
      <c r="F96" s="35"/>
      <c r="G96" s="40"/>
      <c r="H96" s="40"/>
      <c r="I96" s="40"/>
    </row>
    <row r="97" spans="1:9" ht="12.75">
      <c r="A97" s="41" t="s">
        <v>147</v>
      </c>
      <c r="B97" s="41"/>
      <c r="C97" s="41"/>
      <c r="D97" s="41"/>
      <c r="E97" s="41"/>
      <c r="F97" s="41"/>
      <c r="G97" s="41"/>
      <c r="H97" s="41"/>
      <c r="I97" s="35"/>
    </row>
    <row r="98" spans="1:9" ht="12.75">
      <c r="A98" s="42"/>
      <c r="B98" s="42"/>
      <c r="C98" s="42"/>
      <c r="D98" s="42"/>
      <c r="E98" s="42"/>
      <c r="F98" s="42"/>
      <c r="G98" s="43"/>
      <c r="H98" s="43"/>
      <c r="I98" s="35"/>
    </row>
    <row r="99" spans="1:9" ht="12.75">
      <c r="A99" s="35"/>
      <c r="B99" s="44" t="s">
        <v>148</v>
      </c>
      <c r="C99" s="44"/>
      <c r="D99" s="44"/>
      <c r="E99" s="44"/>
      <c r="F99" s="44"/>
      <c r="G99" s="44"/>
      <c r="H99" s="44"/>
      <c r="I99" s="44"/>
    </row>
    <row r="100" spans="1:9" ht="12.75">
      <c r="A100"/>
      <c r="B100" s="44" t="s">
        <v>149</v>
      </c>
      <c r="C100" s="45" t="s">
        <v>150</v>
      </c>
      <c r="D100" s="46" t="s">
        <v>151</v>
      </c>
      <c r="E100" s="46" t="s">
        <v>152</v>
      </c>
      <c r="F100" s="46" t="s">
        <v>153</v>
      </c>
      <c r="G100" s="47" t="s">
        <v>154</v>
      </c>
      <c r="H100" s="47" t="s">
        <v>155</v>
      </c>
      <c r="I100" s="46" t="s">
        <v>156</v>
      </c>
    </row>
    <row r="101" spans="1:9" ht="12.75">
      <c r="A101"/>
      <c r="B101" s="48" t="s">
        <v>157</v>
      </c>
      <c r="C101" s="49"/>
      <c r="D101" s="49"/>
      <c r="E101" s="49"/>
      <c r="F101" s="49"/>
      <c r="G101" s="49"/>
      <c r="H101" s="49"/>
      <c r="I101" s="49"/>
    </row>
    <row r="102" spans="1:9" ht="12.75">
      <c r="A102"/>
      <c r="B102" s="48" t="s">
        <v>79</v>
      </c>
      <c r="C102" s="49"/>
      <c r="D102" s="49"/>
      <c r="E102" s="49"/>
      <c r="F102" s="49"/>
      <c r="G102" s="49"/>
      <c r="H102" s="49"/>
      <c r="I102" s="49"/>
    </row>
    <row r="103" spans="1:9" ht="12.75">
      <c r="A103"/>
      <c r="B103" s="48" t="s">
        <v>158</v>
      </c>
      <c r="C103" s="49"/>
      <c r="D103" s="49"/>
      <c r="E103" s="49"/>
      <c r="F103" s="49"/>
      <c r="G103" s="49"/>
      <c r="H103" s="49"/>
      <c r="I103" s="49"/>
    </row>
    <row r="104" spans="1:9" ht="12.75">
      <c r="A104"/>
      <c r="B104" s="48" t="s">
        <v>159</v>
      </c>
      <c r="C104" s="49"/>
      <c r="D104" s="49"/>
      <c r="E104" s="49"/>
      <c r="F104" s="49"/>
      <c r="G104" s="49"/>
      <c r="H104" s="49"/>
      <c r="I104" s="49"/>
    </row>
    <row r="105" spans="1:9" ht="12.75">
      <c r="A105"/>
      <c r="B105" s="48" t="s">
        <v>160</v>
      </c>
      <c r="C105" s="49"/>
      <c r="D105" s="49"/>
      <c r="E105" s="49"/>
      <c r="F105" s="49"/>
      <c r="G105" s="49"/>
      <c r="H105" s="49"/>
      <c r="I105" s="49"/>
    </row>
    <row r="106" spans="1:9" ht="12.75">
      <c r="A106" s="35"/>
      <c r="B106" s="35"/>
      <c r="C106" s="35"/>
      <c r="D106" s="35"/>
      <c r="E106" s="35"/>
      <c r="F106" s="35"/>
      <c r="G106" s="39"/>
      <c r="H106" s="39"/>
      <c r="I106" s="35"/>
    </row>
    <row r="107" spans="1:9" ht="12.75">
      <c r="A107" s="35"/>
      <c r="B107" s="35"/>
      <c r="C107" s="35"/>
      <c r="D107" s="35"/>
      <c r="E107" s="35"/>
      <c r="F107" s="35"/>
      <c r="G107" s="39"/>
      <c r="H107" s="39"/>
      <c r="I107" s="35"/>
    </row>
    <row r="108" spans="1:9" ht="12.75">
      <c r="A108" s="50" t="s">
        <v>161</v>
      </c>
      <c r="B108" s="50"/>
      <c r="C108" s="50"/>
      <c r="D108" s="51"/>
      <c r="E108" s="35"/>
      <c r="F108" s="35"/>
      <c r="G108" s="39"/>
      <c r="H108" s="39"/>
      <c r="I108" s="35"/>
    </row>
    <row r="109" spans="1:9" ht="12.75">
      <c r="A109" s="50" t="s">
        <v>162</v>
      </c>
      <c r="B109" s="50"/>
      <c r="C109" s="50"/>
      <c r="D109" s="51"/>
      <c r="E109" s="35"/>
      <c r="F109" s="35"/>
      <c r="G109" s="39"/>
      <c r="H109" s="39"/>
      <c r="I109" s="35"/>
    </row>
    <row r="110" spans="1:9" ht="12.75">
      <c r="A110" s="50" t="s">
        <v>163</v>
      </c>
      <c r="B110" s="50"/>
      <c r="C110" s="50"/>
      <c r="D110" s="51"/>
      <c r="E110" s="35"/>
      <c r="F110" s="35"/>
      <c r="G110" s="39"/>
      <c r="H110" s="39"/>
      <c r="I110" s="35"/>
    </row>
    <row r="111" spans="1:9" ht="12.75">
      <c r="A111" s="50" t="s">
        <v>164</v>
      </c>
      <c r="B111" s="50"/>
      <c r="C111" s="50"/>
      <c r="D111" s="51"/>
      <c r="E111" s="35"/>
      <c r="F111" s="35"/>
      <c r="G111" s="39"/>
      <c r="H111" s="39"/>
      <c r="I111" s="35"/>
    </row>
    <row r="112" spans="1:9" ht="12.75">
      <c r="A112" s="35"/>
      <c r="B112" s="52"/>
      <c r="C112" s="52"/>
      <c r="D112" s="35"/>
      <c r="E112" s="37"/>
      <c r="F112" s="38"/>
      <c r="G112" s="39"/>
      <c r="H112" s="39"/>
      <c r="I112" s="35"/>
    </row>
  </sheetData>
  <sheetProtection selectLockedCells="1" selectUnlockedCells="1"/>
  <mergeCells count="12">
    <mergeCell ref="H1:I1"/>
    <mergeCell ref="B2:H2"/>
    <mergeCell ref="B3:I3"/>
    <mergeCell ref="B92:D92"/>
    <mergeCell ref="B93:I93"/>
    <mergeCell ref="G96:I96"/>
    <mergeCell ref="A97:H97"/>
    <mergeCell ref="B99:I99"/>
    <mergeCell ref="A108:B108"/>
    <mergeCell ref="A109:B109"/>
    <mergeCell ref="A110:B110"/>
    <mergeCell ref="A111:B111"/>
  </mergeCells>
  <printOptions/>
  <pageMargins left="0.39375" right="0.393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2024-02-16T13:16:41Z</cp:lastPrinted>
  <dcterms:modified xsi:type="dcterms:W3CDTF">2024-02-26T12:42:59Z</dcterms:modified>
  <cp:category/>
  <cp:version/>
  <cp:contentType/>
  <cp:contentStatus/>
  <cp:revision>27</cp:revision>
</cp:coreProperties>
</file>