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3\15_leki II\Dokumenty strona\"/>
    </mc:Choice>
  </mc:AlternateContent>
  <bookViews>
    <workbookView xWindow="0" yWindow="0" windowWidth="28800" windowHeight="13635" firstSheet="42" activeTab="49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20" r:id="rId18"/>
    <sheet name="Pakiet nr 19" sheetId="21" r:id="rId19"/>
    <sheet name="Pakiet nr 20" sheetId="25" r:id="rId20"/>
    <sheet name="Pakiet nr 21" sheetId="29" r:id="rId21"/>
    <sheet name="Pakiet nr 22" sheetId="30" r:id="rId22"/>
    <sheet name="Pakiet nr 23" sheetId="31" r:id="rId23"/>
    <sheet name="Pakiet nr 24" sheetId="33" r:id="rId24"/>
    <sheet name="Pakiet nr 25" sheetId="35" r:id="rId25"/>
    <sheet name="Pakiet nr 26" sheetId="108" r:id="rId26"/>
    <sheet name="Pakiet nr 27" sheetId="36" r:id="rId27"/>
    <sheet name="Pakiet nr 28" sheetId="39" r:id="rId28"/>
    <sheet name="Pakiet nr 29" sheetId="46" r:id="rId29"/>
    <sheet name="Pakiet nr 30" sheetId="47" r:id="rId30"/>
    <sheet name="Pakiet nr 31" sheetId="119" r:id="rId31"/>
    <sheet name="Pakiet nr 32" sheetId="59" r:id="rId32"/>
    <sheet name="Pakiet nr 33" sheetId="105" r:id="rId33"/>
    <sheet name="Pakiet nr 34" sheetId="61" r:id="rId34"/>
    <sheet name="Pakiet nr 35" sheetId="65" r:id="rId35"/>
    <sheet name="Pakiet nr 36" sheetId="104" r:id="rId36"/>
    <sheet name="Pakiet nr 37" sheetId="74" r:id="rId37"/>
    <sheet name="Pakiet nr 38" sheetId="75" r:id="rId38"/>
    <sheet name="Pakiet nr 39" sheetId="103" r:id="rId39"/>
    <sheet name="Pakiet nr 40" sheetId="79" r:id="rId40"/>
    <sheet name="Pakiet nr 41" sheetId="101" r:id="rId41"/>
    <sheet name="Pakiet nr 42" sheetId="87" r:id="rId42"/>
    <sheet name="Pakiet nr 43" sheetId="88" r:id="rId43"/>
    <sheet name="Pakiet nr 44" sheetId="98" r:id="rId44"/>
    <sheet name="Pakiet nr 45" sheetId="99" r:id="rId45"/>
    <sheet name="Pakiet nr 46" sheetId="100" r:id="rId46"/>
    <sheet name="Pakiet nr 47" sheetId="109" r:id="rId47"/>
    <sheet name="Pakiet nr 48" sheetId="115" r:id="rId48"/>
    <sheet name="Pakiet nr 49" sheetId="111" r:id="rId49"/>
    <sheet name="Pakiet nr 50" sheetId="112" r:id="rId50"/>
    <sheet name="Pakiet nr 51" sheetId="113" r:id="rId51"/>
    <sheet name="Pakiet nr 52" sheetId="116" r:id="rId52"/>
    <sheet name="Pakiet nr 53" sheetId="117" r:id="rId53"/>
    <sheet name="Pakiet nr 54" sheetId="120" r:id="rId54"/>
    <sheet name="Pakiet nr 55" sheetId="121" r:id="rId55"/>
    <sheet name="Pakiet nr 56" sheetId="122" r:id="rId56"/>
    <sheet name="Pakiet nr 57" sheetId="133" r:id="rId57"/>
    <sheet name="Pakiet nr 58" sheetId="123" r:id="rId58"/>
    <sheet name="Pakiet nr 59" sheetId="124" r:id="rId59"/>
    <sheet name="Pakiet nr 60" sheetId="125" r:id="rId60"/>
    <sheet name="Pakiet nr 61" sheetId="126" r:id="rId61"/>
    <sheet name="Pakiet nr 62" sheetId="127" r:id="rId62"/>
    <sheet name="Pakiet nr 63" sheetId="128" r:id="rId63"/>
    <sheet name="Pakiet nr 64" sheetId="129" r:id="rId64"/>
    <sheet name="Pakiet nr 65" sheetId="130" r:id="rId65"/>
    <sheet name="Pakiet nr 66" sheetId="131" r:id="rId66"/>
    <sheet name="Pakiet nr 67" sheetId="132" r:id="rId67"/>
    <sheet name="Pakiet nr 68" sheetId="134" r:id="rId68"/>
  </sheets>
  <calcPr calcId="152511"/>
</workbook>
</file>

<file path=xl/calcChain.xml><?xml version="1.0" encoding="utf-8"?>
<calcChain xmlns="http://schemas.openxmlformats.org/spreadsheetml/2006/main">
  <c r="J19" i="16" l="1"/>
  <c r="J20" i="16"/>
  <c r="J21" i="16"/>
  <c r="J22" i="16"/>
  <c r="K19" i="16"/>
  <c r="K20" i="16"/>
  <c r="K21" i="16"/>
  <c r="K22" i="16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12" i="2"/>
  <c r="K13" i="2"/>
  <c r="K14" i="2"/>
  <c r="K15" i="2"/>
  <c r="K16" i="2"/>
  <c r="K17" i="2"/>
  <c r="K18" i="2"/>
  <c r="K11" i="134" l="1"/>
  <c r="K12" i="134" s="1"/>
  <c r="J11" i="134"/>
  <c r="M11" i="134" s="1"/>
  <c r="K11" i="133"/>
  <c r="K12" i="133" s="1"/>
  <c r="J11" i="133"/>
  <c r="M11" i="133" s="1"/>
  <c r="L11" i="133" s="1"/>
  <c r="K11" i="132"/>
  <c r="K12" i="132" s="1"/>
  <c r="J11" i="132"/>
  <c r="M11" i="132" s="1"/>
  <c r="K19" i="131"/>
  <c r="J19" i="131"/>
  <c r="M19" i="131" s="1"/>
  <c r="K18" i="131"/>
  <c r="J18" i="131"/>
  <c r="M18" i="131" s="1"/>
  <c r="L18" i="131" s="1"/>
  <c r="K17" i="131"/>
  <c r="J17" i="131"/>
  <c r="M17" i="131" s="1"/>
  <c r="K16" i="131"/>
  <c r="J16" i="131"/>
  <c r="M16" i="131" s="1"/>
  <c r="L16" i="131" s="1"/>
  <c r="K15" i="131"/>
  <c r="J15" i="131"/>
  <c r="M15" i="131" s="1"/>
  <c r="K14" i="131"/>
  <c r="J14" i="131"/>
  <c r="M14" i="131" s="1"/>
  <c r="L14" i="131" s="1"/>
  <c r="K13" i="131"/>
  <c r="J13" i="131"/>
  <c r="M13" i="131" s="1"/>
  <c r="K12" i="131"/>
  <c r="J12" i="131"/>
  <c r="M12" i="131" s="1"/>
  <c r="L12" i="131" s="1"/>
  <c r="K11" i="131"/>
  <c r="J11" i="131"/>
  <c r="M11" i="131" s="1"/>
  <c r="K11" i="130"/>
  <c r="K12" i="130" s="1"/>
  <c r="J11" i="130"/>
  <c r="M11" i="130" s="1"/>
  <c r="K14" i="129"/>
  <c r="J14" i="129"/>
  <c r="M14" i="129" s="1"/>
  <c r="L14" i="129" s="1"/>
  <c r="K13" i="129"/>
  <c r="J13" i="129"/>
  <c r="M13" i="129" s="1"/>
  <c r="K12" i="129"/>
  <c r="J12" i="129"/>
  <c r="M12" i="129" s="1"/>
  <c r="L12" i="129" s="1"/>
  <c r="K11" i="129"/>
  <c r="K15" i="129" s="1"/>
  <c r="J11" i="129"/>
  <c r="M11" i="129" s="1"/>
  <c r="K11" i="128"/>
  <c r="K12" i="128" s="1"/>
  <c r="J11" i="128"/>
  <c r="M11" i="128" s="1"/>
  <c r="K18" i="127"/>
  <c r="J18" i="127"/>
  <c r="M18" i="127" s="1"/>
  <c r="K17" i="127"/>
  <c r="J17" i="127"/>
  <c r="M17" i="127" s="1"/>
  <c r="L17" i="127" s="1"/>
  <c r="K16" i="127"/>
  <c r="J16" i="127"/>
  <c r="M16" i="127" s="1"/>
  <c r="K15" i="127"/>
  <c r="J15" i="127"/>
  <c r="M15" i="127" s="1"/>
  <c r="L15" i="127" s="1"/>
  <c r="K14" i="127"/>
  <c r="J14" i="127"/>
  <c r="M14" i="127" s="1"/>
  <c r="K13" i="127"/>
  <c r="J13" i="127"/>
  <c r="M13" i="127" s="1"/>
  <c r="L13" i="127" s="1"/>
  <c r="K12" i="127"/>
  <c r="J12" i="127"/>
  <c r="M12" i="127" s="1"/>
  <c r="K11" i="127"/>
  <c r="J11" i="127"/>
  <c r="M11" i="127" s="1"/>
  <c r="K14" i="126"/>
  <c r="J14" i="126"/>
  <c r="M14" i="126" s="1"/>
  <c r="L14" i="126" s="1"/>
  <c r="K13" i="126"/>
  <c r="J13" i="126"/>
  <c r="M13" i="126" s="1"/>
  <c r="L13" i="126" s="1"/>
  <c r="K12" i="126"/>
  <c r="J12" i="126"/>
  <c r="M12" i="126" s="1"/>
  <c r="K11" i="126"/>
  <c r="J11" i="126"/>
  <c r="M11" i="126" s="1"/>
  <c r="K11" i="125"/>
  <c r="K12" i="125" s="1"/>
  <c r="J11" i="125"/>
  <c r="M11" i="125" s="1"/>
  <c r="M12" i="125" s="1"/>
  <c r="K12" i="124"/>
  <c r="J12" i="124"/>
  <c r="M12" i="124" s="1"/>
  <c r="L12" i="124" s="1"/>
  <c r="K11" i="124"/>
  <c r="J11" i="124"/>
  <c r="M11" i="124" s="1"/>
  <c r="K15" i="123"/>
  <c r="J15" i="123"/>
  <c r="M15" i="123" s="1"/>
  <c r="K14" i="123"/>
  <c r="J14" i="123"/>
  <c r="M14" i="123" s="1"/>
  <c r="K13" i="123"/>
  <c r="J13" i="123"/>
  <c r="M13" i="123" s="1"/>
  <c r="L13" i="123" s="1"/>
  <c r="M12" i="123"/>
  <c r="L12" i="123" s="1"/>
  <c r="K12" i="123"/>
  <c r="J12" i="123"/>
  <c r="M11" i="123"/>
  <c r="K11" i="123"/>
  <c r="K16" i="123" s="1"/>
  <c r="J11" i="123"/>
  <c r="K20" i="131" l="1"/>
  <c r="K19" i="127"/>
  <c r="L12" i="126"/>
  <c r="K15" i="126"/>
  <c r="L14" i="123"/>
  <c r="L11" i="123"/>
  <c r="L12" i="127"/>
  <c r="L14" i="127"/>
  <c r="L16" i="127"/>
  <c r="L18" i="127"/>
  <c r="L15" i="123"/>
  <c r="K13" i="124"/>
  <c r="L13" i="129"/>
  <c r="L13" i="131"/>
  <c r="L15" i="131"/>
  <c r="L17" i="131"/>
  <c r="L19" i="131"/>
  <c r="L11" i="134"/>
  <c r="M12" i="134"/>
  <c r="M12" i="133"/>
  <c r="M12" i="132"/>
  <c r="L11" i="132"/>
  <c r="M20" i="131"/>
  <c r="L11" i="131"/>
  <c r="M12" i="130"/>
  <c r="L11" i="130"/>
  <c r="M15" i="129"/>
  <c r="L11" i="129"/>
  <c r="M12" i="128"/>
  <c r="L11" i="128"/>
  <c r="M19" i="127"/>
  <c r="L11" i="127"/>
  <c r="M15" i="126"/>
  <c r="L11" i="126"/>
  <c r="M13" i="124"/>
  <c r="L11" i="124"/>
  <c r="M16" i="123"/>
  <c r="K12" i="122" l="1"/>
  <c r="J12" i="122"/>
  <c r="M12" i="122" s="1"/>
  <c r="L12" i="122" s="1"/>
  <c r="K11" i="122"/>
  <c r="J11" i="122"/>
  <c r="M11" i="122" s="1"/>
  <c r="M13" i="122" l="1"/>
  <c r="K13" i="122"/>
  <c r="L11" i="122"/>
  <c r="K11" i="121" l="1"/>
  <c r="K12" i="121" s="1"/>
  <c r="J11" i="121"/>
  <c r="M11" i="121" s="1"/>
  <c r="K11" i="120"/>
  <c r="K12" i="120" s="1"/>
  <c r="J11" i="120"/>
  <c r="M11" i="120" s="1"/>
  <c r="L11" i="120" s="1"/>
  <c r="M12" i="120" l="1"/>
  <c r="M12" i="121"/>
  <c r="L11" i="121"/>
  <c r="L11" i="119"/>
  <c r="L12" i="119"/>
  <c r="K11" i="119"/>
  <c r="N11" i="119" s="1"/>
  <c r="K12" i="119"/>
  <c r="N12" i="119" s="1"/>
  <c r="M12" i="119" s="1"/>
  <c r="L10" i="119"/>
  <c r="K10" i="119"/>
  <c r="N10" i="119" s="1"/>
  <c r="L13" i="119" l="1"/>
  <c r="N13" i="119"/>
  <c r="M11" i="119"/>
  <c r="M10" i="119"/>
  <c r="K11" i="117" l="1"/>
  <c r="K12" i="117" s="1"/>
  <c r="J11" i="117"/>
  <c r="M11" i="117" s="1"/>
  <c r="J11" i="116"/>
  <c r="J12" i="116" s="1"/>
  <c r="I11" i="116"/>
  <c r="L11" i="116" s="1"/>
  <c r="K11" i="115"/>
  <c r="K12" i="115" s="1"/>
  <c r="J11" i="115"/>
  <c r="M11" i="115" s="1"/>
  <c r="J11" i="113"/>
  <c r="J12" i="113" s="1"/>
  <c r="I11" i="113"/>
  <c r="L11" i="113" s="1"/>
  <c r="M12" i="112"/>
  <c r="K12" i="112"/>
  <c r="J12" i="112"/>
  <c r="K11" i="112"/>
  <c r="J11" i="112"/>
  <c r="M11" i="112" s="1"/>
  <c r="M13" i="112" s="1"/>
  <c r="K13" i="112" l="1"/>
  <c r="L12" i="112"/>
  <c r="M12" i="117"/>
  <c r="L11" i="117"/>
  <c r="L12" i="116"/>
  <c r="K11" i="116"/>
  <c r="M12" i="115"/>
  <c r="L11" i="115"/>
  <c r="L12" i="113"/>
  <c r="K11" i="113"/>
  <c r="L11" i="112"/>
  <c r="K11" i="111"/>
  <c r="K12" i="111" s="1"/>
  <c r="J11" i="111"/>
  <c r="M11" i="111" s="1"/>
  <c r="M12" i="111" l="1"/>
  <c r="L11" i="111"/>
  <c r="K11" i="109" l="1"/>
  <c r="K12" i="109" s="1"/>
  <c r="J11" i="109"/>
  <c r="M11" i="109" s="1"/>
  <c r="L11" i="109" l="1"/>
  <c r="M12" i="109"/>
  <c r="K11" i="88"/>
  <c r="J11" i="88"/>
  <c r="M11" i="88" s="1"/>
  <c r="L11" i="88" l="1"/>
  <c r="K12" i="100"/>
  <c r="K13" i="100"/>
  <c r="K14" i="100"/>
  <c r="K15" i="100"/>
  <c r="K11" i="100"/>
  <c r="J12" i="100"/>
  <c r="M12" i="100" s="1"/>
  <c r="J13" i="100"/>
  <c r="M13" i="100" s="1"/>
  <c r="J14" i="100"/>
  <c r="M14" i="100" s="1"/>
  <c r="J15" i="100"/>
  <c r="M15" i="100" s="1"/>
  <c r="J11" i="100"/>
  <c r="M11" i="100" s="1"/>
  <c r="K11" i="99"/>
  <c r="K12" i="99"/>
  <c r="J11" i="99"/>
  <c r="M11" i="99" s="1"/>
  <c r="J12" i="99"/>
  <c r="M12" i="99" s="1"/>
  <c r="K11" i="98"/>
  <c r="K12" i="98" s="1"/>
  <c r="J11" i="98"/>
  <c r="M11" i="98" s="1"/>
  <c r="K13" i="88"/>
  <c r="K14" i="88"/>
  <c r="K12" i="88"/>
  <c r="K15" i="88" s="1"/>
  <c r="J13" i="88"/>
  <c r="M13" i="88" s="1"/>
  <c r="J14" i="88"/>
  <c r="M14" i="88" s="1"/>
  <c r="J12" i="88"/>
  <c r="M12" i="88" s="1"/>
  <c r="M15" i="88" s="1"/>
  <c r="K12" i="87"/>
  <c r="K13" i="87"/>
  <c r="K11" i="87"/>
  <c r="J12" i="87"/>
  <c r="M12" i="87" s="1"/>
  <c r="J13" i="87"/>
  <c r="M13" i="87" s="1"/>
  <c r="J11" i="87"/>
  <c r="M11" i="87" s="1"/>
  <c r="K12" i="101"/>
  <c r="K13" i="101"/>
  <c r="K14" i="101"/>
  <c r="K15" i="101"/>
  <c r="K16" i="101"/>
  <c r="K17" i="101"/>
  <c r="K18" i="101"/>
  <c r="K19" i="101"/>
  <c r="K20" i="101"/>
  <c r="K21" i="101"/>
  <c r="K11" i="101"/>
  <c r="J12" i="101"/>
  <c r="M12" i="101" s="1"/>
  <c r="J13" i="101"/>
  <c r="M13" i="101" s="1"/>
  <c r="J14" i="101"/>
  <c r="M14" i="101" s="1"/>
  <c r="J15" i="101"/>
  <c r="M15" i="101" s="1"/>
  <c r="L15" i="101" s="1"/>
  <c r="J16" i="101"/>
  <c r="M16" i="101" s="1"/>
  <c r="J17" i="101"/>
  <c r="M17" i="101" s="1"/>
  <c r="L17" i="101" s="1"/>
  <c r="J18" i="101"/>
  <c r="M18" i="101" s="1"/>
  <c r="J19" i="101"/>
  <c r="M19" i="101" s="1"/>
  <c r="L19" i="101" s="1"/>
  <c r="J20" i="101"/>
  <c r="M20" i="101" s="1"/>
  <c r="J21" i="101"/>
  <c r="M21" i="101" s="1"/>
  <c r="L21" i="101" s="1"/>
  <c r="J11" i="101"/>
  <c r="M11" i="101" s="1"/>
  <c r="K11" i="79"/>
  <c r="K12" i="79" s="1"/>
  <c r="J11" i="79"/>
  <c r="M11" i="79" s="1"/>
  <c r="K11" i="103"/>
  <c r="K12" i="103" s="1"/>
  <c r="J11" i="103"/>
  <c r="M11" i="103" s="1"/>
  <c r="K11" i="75"/>
  <c r="K15" i="75" s="1"/>
  <c r="K12" i="75"/>
  <c r="K13" i="75"/>
  <c r="K14" i="75"/>
  <c r="J11" i="75"/>
  <c r="M11" i="75" s="1"/>
  <c r="J12" i="75"/>
  <c r="M12" i="75" s="1"/>
  <c r="L12" i="75" s="1"/>
  <c r="J13" i="75"/>
  <c r="M13" i="75" s="1"/>
  <c r="J14" i="75"/>
  <c r="M14" i="75" s="1"/>
  <c r="L14" i="75" s="1"/>
  <c r="K12" i="74"/>
  <c r="K13" i="74"/>
  <c r="K11" i="74"/>
  <c r="J12" i="74"/>
  <c r="M12" i="74" s="1"/>
  <c r="L12" i="74" s="1"/>
  <c r="J13" i="74"/>
  <c r="M13" i="74" s="1"/>
  <c r="J11" i="74"/>
  <c r="M11" i="74" s="1"/>
  <c r="K12" i="104"/>
  <c r="K13" i="104"/>
  <c r="K14" i="104"/>
  <c r="K15" i="104"/>
  <c r="K16" i="104"/>
  <c r="K17" i="104"/>
  <c r="K18" i="104"/>
  <c r="K19" i="104"/>
  <c r="K20" i="104"/>
  <c r="K21" i="104"/>
  <c r="K22" i="104"/>
  <c r="K11" i="104"/>
  <c r="J12" i="104"/>
  <c r="M12" i="104" s="1"/>
  <c r="L12" i="104" s="1"/>
  <c r="J13" i="104"/>
  <c r="M13" i="104" s="1"/>
  <c r="L13" i="104" s="1"/>
  <c r="J14" i="104"/>
  <c r="M14" i="104" s="1"/>
  <c r="L14" i="104" s="1"/>
  <c r="J15" i="104"/>
  <c r="M15" i="104" s="1"/>
  <c r="L15" i="104" s="1"/>
  <c r="J16" i="104"/>
  <c r="M16" i="104" s="1"/>
  <c r="L16" i="104" s="1"/>
  <c r="J17" i="104"/>
  <c r="M17" i="104" s="1"/>
  <c r="L17" i="104" s="1"/>
  <c r="J18" i="104"/>
  <c r="M18" i="104" s="1"/>
  <c r="L18" i="104" s="1"/>
  <c r="J19" i="104"/>
  <c r="M19" i="104" s="1"/>
  <c r="L19" i="104" s="1"/>
  <c r="J20" i="104"/>
  <c r="M20" i="104" s="1"/>
  <c r="L20" i="104" s="1"/>
  <c r="J21" i="104"/>
  <c r="M21" i="104" s="1"/>
  <c r="L21" i="104" s="1"/>
  <c r="J22" i="104"/>
  <c r="M22" i="104" s="1"/>
  <c r="L22" i="104" s="1"/>
  <c r="J11" i="104"/>
  <c r="M11" i="104" s="1"/>
  <c r="H12" i="65"/>
  <c r="H13" i="65"/>
  <c r="H14" i="65"/>
  <c r="H15" i="65"/>
  <c r="H16" i="65"/>
  <c r="H11" i="65"/>
  <c r="G12" i="65"/>
  <c r="J12" i="65" s="1"/>
  <c r="I12" i="65" s="1"/>
  <c r="G13" i="65"/>
  <c r="J13" i="65" s="1"/>
  <c r="I13" i="65" s="1"/>
  <c r="G14" i="65"/>
  <c r="J14" i="65" s="1"/>
  <c r="G15" i="65"/>
  <c r="J15" i="65" s="1"/>
  <c r="I15" i="65" s="1"/>
  <c r="G16" i="65"/>
  <c r="J16" i="65" s="1"/>
  <c r="I16" i="65" s="1"/>
  <c r="G11" i="65"/>
  <c r="J11" i="65" s="1"/>
  <c r="K12" i="61"/>
  <c r="K13" i="61"/>
  <c r="K14" i="61"/>
  <c r="K15" i="61"/>
  <c r="K16" i="61"/>
  <c r="K17" i="61"/>
  <c r="K18" i="61"/>
  <c r="K19" i="61"/>
  <c r="K20" i="61"/>
  <c r="K21" i="61"/>
  <c r="K22" i="61"/>
  <c r="K23" i="61"/>
  <c r="K24" i="61"/>
  <c r="K25" i="61"/>
  <c r="K11" i="61"/>
  <c r="K26" i="61" s="1"/>
  <c r="J12" i="61"/>
  <c r="M12" i="61" s="1"/>
  <c r="L12" i="61" s="1"/>
  <c r="J13" i="61"/>
  <c r="M13" i="61" s="1"/>
  <c r="J14" i="61"/>
  <c r="M14" i="61" s="1"/>
  <c r="J15" i="61"/>
  <c r="M15" i="61" s="1"/>
  <c r="J16" i="61"/>
  <c r="M16" i="61" s="1"/>
  <c r="L16" i="61" s="1"/>
  <c r="J17" i="61"/>
  <c r="M17" i="61" s="1"/>
  <c r="J18" i="61"/>
  <c r="M18" i="61" s="1"/>
  <c r="J19" i="61"/>
  <c r="M19" i="61" s="1"/>
  <c r="J20" i="61"/>
  <c r="M20" i="61" s="1"/>
  <c r="L20" i="61" s="1"/>
  <c r="J21" i="61"/>
  <c r="M21" i="61" s="1"/>
  <c r="J22" i="61"/>
  <c r="M22" i="61" s="1"/>
  <c r="J23" i="61"/>
  <c r="M23" i="61" s="1"/>
  <c r="J24" i="61"/>
  <c r="M24" i="61" s="1"/>
  <c r="L24" i="61" s="1"/>
  <c r="J25" i="61"/>
  <c r="M25" i="61" s="1"/>
  <c r="J11" i="61"/>
  <c r="M11" i="61" s="1"/>
  <c r="K12" i="105"/>
  <c r="K13" i="105"/>
  <c r="K14" i="105"/>
  <c r="K15" i="105"/>
  <c r="K16" i="105"/>
  <c r="K17" i="105"/>
  <c r="K18" i="105"/>
  <c r="K19" i="105"/>
  <c r="K20" i="105"/>
  <c r="K21" i="105"/>
  <c r="K22" i="105"/>
  <c r="K23" i="105"/>
  <c r="K24" i="105"/>
  <c r="K11" i="105"/>
  <c r="J12" i="105"/>
  <c r="M12" i="105" s="1"/>
  <c r="J13" i="105"/>
  <c r="M13" i="105" s="1"/>
  <c r="L13" i="105" s="1"/>
  <c r="J14" i="105"/>
  <c r="M14" i="105" s="1"/>
  <c r="L14" i="105" s="1"/>
  <c r="J15" i="105"/>
  <c r="M15" i="105" s="1"/>
  <c r="L15" i="105" s="1"/>
  <c r="J16" i="105"/>
  <c r="M16" i="105" s="1"/>
  <c r="J17" i="105"/>
  <c r="M17" i="105" s="1"/>
  <c r="L17" i="105" s="1"/>
  <c r="J18" i="105"/>
  <c r="M18" i="105" s="1"/>
  <c r="L18" i="105" s="1"/>
  <c r="J19" i="105"/>
  <c r="M19" i="105" s="1"/>
  <c r="L19" i="105" s="1"/>
  <c r="J20" i="105"/>
  <c r="M20" i="105" s="1"/>
  <c r="J21" i="105"/>
  <c r="M21" i="105" s="1"/>
  <c r="L21" i="105" s="1"/>
  <c r="J22" i="105"/>
  <c r="M22" i="105" s="1"/>
  <c r="L22" i="105" s="1"/>
  <c r="J23" i="105"/>
  <c r="M23" i="105" s="1"/>
  <c r="L23" i="105" s="1"/>
  <c r="J24" i="105"/>
  <c r="M24" i="105" s="1"/>
  <c r="J11" i="105"/>
  <c r="M11" i="105" s="1"/>
  <c r="K12" i="59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26" i="59"/>
  <c r="K27" i="59"/>
  <c r="K28" i="59"/>
  <c r="K29" i="59"/>
  <c r="K30" i="59"/>
  <c r="K31" i="59"/>
  <c r="K32" i="59"/>
  <c r="K33" i="59"/>
  <c r="K34" i="59"/>
  <c r="K35" i="59"/>
  <c r="K11" i="59"/>
  <c r="K36" i="59" s="1"/>
  <c r="J12" i="59"/>
  <c r="M12" i="59" s="1"/>
  <c r="J13" i="59"/>
  <c r="M13" i="59" s="1"/>
  <c r="J14" i="59"/>
  <c r="M14" i="59" s="1"/>
  <c r="J15" i="59"/>
  <c r="M15" i="59" s="1"/>
  <c r="J16" i="59"/>
  <c r="M16" i="59" s="1"/>
  <c r="J17" i="59"/>
  <c r="M17" i="59" s="1"/>
  <c r="J18" i="59"/>
  <c r="M18" i="59" s="1"/>
  <c r="L18" i="59" s="1"/>
  <c r="J19" i="59"/>
  <c r="M19" i="59" s="1"/>
  <c r="J20" i="59"/>
  <c r="M20" i="59" s="1"/>
  <c r="J21" i="59"/>
  <c r="M21" i="59" s="1"/>
  <c r="J22" i="59"/>
  <c r="M22" i="59" s="1"/>
  <c r="J23" i="59"/>
  <c r="M23" i="59" s="1"/>
  <c r="J24" i="59"/>
  <c r="M24" i="59" s="1"/>
  <c r="J25" i="59"/>
  <c r="M25" i="59" s="1"/>
  <c r="J26" i="59"/>
  <c r="M26" i="59" s="1"/>
  <c r="L26" i="59" s="1"/>
  <c r="J27" i="59"/>
  <c r="M27" i="59" s="1"/>
  <c r="J28" i="59"/>
  <c r="M28" i="59" s="1"/>
  <c r="J29" i="59"/>
  <c r="M29" i="59" s="1"/>
  <c r="J30" i="59"/>
  <c r="M30" i="59" s="1"/>
  <c r="L30" i="59" s="1"/>
  <c r="J31" i="59"/>
  <c r="M31" i="59" s="1"/>
  <c r="J32" i="59"/>
  <c r="M32" i="59" s="1"/>
  <c r="J33" i="59"/>
  <c r="M33" i="59" s="1"/>
  <c r="J34" i="59"/>
  <c r="M34" i="59" s="1"/>
  <c r="L34" i="59" s="1"/>
  <c r="J35" i="59"/>
  <c r="M35" i="59" s="1"/>
  <c r="J11" i="59"/>
  <c r="M11" i="59" s="1"/>
  <c r="K12" i="47"/>
  <c r="K13" i="47"/>
  <c r="K14" i="47"/>
  <c r="K15" i="47"/>
  <c r="K16" i="47"/>
  <c r="K17" i="47"/>
  <c r="K18" i="47"/>
  <c r="K19" i="47"/>
  <c r="K20" i="47"/>
  <c r="K21" i="47"/>
  <c r="K22" i="47"/>
  <c r="K23" i="47"/>
  <c r="K24" i="47"/>
  <c r="K25" i="47"/>
  <c r="K11" i="47"/>
  <c r="J12" i="47"/>
  <c r="M12" i="47" s="1"/>
  <c r="L12" i="47" s="1"/>
  <c r="J13" i="47"/>
  <c r="M13" i="47" s="1"/>
  <c r="J14" i="47"/>
  <c r="M14" i="47" s="1"/>
  <c r="J15" i="47"/>
  <c r="M15" i="47" s="1"/>
  <c r="L15" i="47" s="1"/>
  <c r="J16" i="47"/>
  <c r="M16" i="47" s="1"/>
  <c r="L16" i="47" s="1"/>
  <c r="J17" i="47"/>
  <c r="M17" i="47" s="1"/>
  <c r="J18" i="47"/>
  <c r="M18" i="47" s="1"/>
  <c r="J19" i="47"/>
  <c r="M19" i="47" s="1"/>
  <c r="J20" i="47"/>
  <c r="M20" i="47" s="1"/>
  <c r="J21" i="47"/>
  <c r="M21" i="47" s="1"/>
  <c r="J22" i="47"/>
  <c r="M22" i="47" s="1"/>
  <c r="J23" i="47"/>
  <c r="M23" i="47" s="1"/>
  <c r="J24" i="47"/>
  <c r="M24" i="47" s="1"/>
  <c r="J25" i="47"/>
  <c r="M25" i="47" s="1"/>
  <c r="J11" i="47"/>
  <c r="M11" i="47" s="1"/>
  <c r="K12" i="46"/>
  <c r="K13" i="46"/>
  <c r="K14" i="46"/>
  <c r="K15" i="46"/>
  <c r="K16" i="46"/>
  <c r="K11" i="46"/>
  <c r="J12" i="46"/>
  <c r="M12" i="46" s="1"/>
  <c r="J13" i="46"/>
  <c r="M13" i="46" s="1"/>
  <c r="J14" i="46"/>
  <c r="M14" i="46" s="1"/>
  <c r="L14" i="46" s="1"/>
  <c r="J15" i="46"/>
  <c r="M15" i="46" s="1"/>
  <c r="J16" i="46"/>
  <c r="M16" i="46" s="1"/>
  <c r="J11" i="46"/>
  <c r="M11" i="46" s="1"/>
  <c r="K12" i="39"/>
  <c r="K13" i="39"/>
  <c r="K14" i="39"/>
  <c r="K15" i="39"/>
  <c r="K16" i="39"/>
  <c r="K17" i="39"/>
  <c r="K11" i="39"/>
  <c r="J12" i="39"/>
  <c r="M12" i="39" s="1"/>
  <c r="J13" i="39"/>
  <c r="M13" i="39" s="1"/>
  <c r="L13" i="39" s="1"/>
  <c r="J14" i="39"/>
  <c r="M14" i="39" s="1"/>
  <c r="J15" i="39"/>
  <c r="M15" i="39" s="1"/>
  <c r="J16" i="39"/>
  <c r="M16" i="39" s="1"/>
  <c r="J17" i="39"/>
  <c r="M17" i="39" s="1"/>
  <c r="J11" i="39"/>
  <c r="M11" i="39" s="1"/>
  <c r="K12" i="36"/>
  <c r="K13" i="36"/>
  <c r="K14" i="36"/>
  <c r="K15" i="36"/>
  <c r="K16" i="36"/>
  <c r="K11" i="36"/>
  <c r="J12" i="36"/>
  <c r="M12" i="36" s="1"/>
  <c r="L12" i="36" s="1"/>
  <c r="J13" i="36"/>
  <c r="M13" i="36" s="1"/>
  <c r="L13" i="36" s="1"/>
  <c r="J14" i="36"/>
  <c r="M14" i="36" s="1"/>
  <c r="J15" i="36"/>
  <c r="M15" i="36" s="1"/>
  <c r="L15" i="36" s="1"/>
  <c r="J16" i="36"/>
  <c r="M16" i="36" s="1"/>
  <c r="L16" i="36" s="1"/>
  <c r="J11" i="36"/>
  <c r="M11" i="36" s="1"/>
  <c r="K11" i="108"/>
  <c r="K12" i="108" s="1"/>
  <c r="J11" i="108"/>
  <c r="M11" i="108" s="1"/>
  <c r="L11" i="108" s="1"/>
  <c r="K12" i="35"/>
  <c r="K13" i="35"/>
  <c r="K14" i="35"/>
  <c r="K15" i="35"/>
  <c r="K11" i="35"/>
  <c r="K16" i="35" s="1"/>
  <c r="J12" i="35"/>
  <c r="M12" i="35" s="1"/>
  <c r="J13" i="35"/>
  <c r="M13" i="35" s="1"/>
  <c r="J14" i="35"/>
  <c r="M14" i="35" s="1"/>
  <c r="J15" i="35"/>
  <c r="M15" i="35" s="1"/>
  <c r="L15" i="35" s="1"/>
  <c r="J11" i="35"/>
  <c r="M11" i="35" s="1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11" i="33"/>
  <c r="K42" i="33" s="1"/>
  <c r="J12" i="33"/>
  <c r="M12" i="33" s="1"/>
  <c r="J13" i="33"/>
  <c r="M13" i="33" s="1"/>
  <c r="L13" i="33" s="1"/>
  <c r="J14" i="33"/>
  <c r="M14" i="33" s="1"/>
  <c r="J15" i="33"/>
  <c r="M15" i="33" s="1"/>
  <c r="L15" i="33" s="1"/>
  <c r="J16" i="33"/>
  <c r="M16" i="33" s="1"/>
  <c r="J17" i="33"/>
  <c r="M17" i="33" s="1"/>
  <c r="L17" i="33" s="1"/>
  <c r="J18" i="33"/>
  <c r="M18" i="33" s="1"/>
  <c r="J19" i="33"/>
  <c r="M19" i="33" s="1"/>
  <c r="L19" i="33" s="1"/>
  <c r="J20" i="33"/>
  <c r="M20" i="33" s="1"/>
  <c r="J21" i="33"/>
  <c r="M21" i="33" s="1"/>
  <c r="L21" i="33" s="1"/>
  <c r="J22" i="33"/>
  <c r="M22" i="33" s="1"/>
  <c r="J23" i="33"/>
  <c r="M23" i="33" s="1"/>
  <c r="L23" i="33" s="1"/>
  <c r="J24" i="33"/>
  <c r="M24" i="33" s="1"/>
  <c r="J25" i="33"/>
  <c r="M25" i="33" s="1"/>
  <c r="L25" i="33" s="1"/>
  <c r="J26" i="33"/>
  <c r="M26" i="33" s="1"/>
  <c r="J27" i="33"/>
  <c r="M27" i="33" s="1"/>
  <c r="L27" i="33" s="1"/>
  <c r="J28" i="33"/>
  <c r="M28" i="33" s="1"/>
  <c r="J29" i="33"/>
  <c r="M29" i="33" s="1"/>
  <c r="L29" i="33" s="1"/>
  <c r="J30" i="33"/>
  <c r="M30" i="33" s="1"/>
  <c r="J31" i="33"/>
  <c r="M31" i="33" s="1"/>
  <c r="L31" i="33" s="1"/>
  <c r="J32" i="33"/>
  <c r="M32" i="33" s="1"/>
  <c r="J33" i="33"/>
  <c r="M33" i="33" s="1"/>
  <c r="L33" i="33" s="1"/>
  <c r="J34" i="33"/>
  <c r="M34" i="33" s="1"/>
  <c r="J35" i="33"/>
  <c r="M35" i="33" s="1"/>
  <c r="L35" i="33" s="1"/>
  <c r="J36" i="33"/>
  <c r="M36" i="33" s="1"/>
  <c r="J37" i="33"/>
  <c r="M37" i="33" s="1"/>
  <c r="L37" i="33" s="1"/>
  <c r="J38" i="33"/>
  <c r="M38" i="33" s="1"/>
  <c r="J39" i="33"/>
  <c r="M39" i="33" s="1"/>
  <c r="L39" i="33" s="1"/>
  <c r="J40" i="33"/>
  <c r="M40" i="33" s="1"/>
  <c r="J41" i="33"/>
  <c r="M41" i="33" s="1"/>
  <c r="L41" i="33" s="1"/>
  <c r="J11" i="33"/>
  <c r="M11" i="33" s="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11" i="31"/>
  <c r="J12" i="31"/>
  <c r="M12" i="31" s="1"/>
  <c r="J13" i="31"/>
  <c r="M13" i="31" s="1"/>
  <c r="J14" i="31"/>
  <c r="M14" i="31" s="1"/>
  <c r="L14" i="31" s="1"/>
  <c r="J15" i="31"/>
  <c r="M15" i="31" s="1"/>
  <c r="L15" i="31" s="1"/>
  <c r="J16" i="31"/>
  <c r="M16" i="31" s="1"/>
  <c r="J17" i="31"/>
  <c r="M17" i="31" s="1"/>
  <c r="J18" i="31"/>
  <c r="M18" i="31" s="1"/>
  <c r="L18" i="31" s="1"/>
  <c r="J19" i="31"/>
  <c r="M19" i="31" s="1"/>
  <c r="L19" i="31" s="1"/>
  <c r="J20" i="31"/>
  <c r="M20" i="31" s="1"/>
  <c r="J21" i="31"/>
  <c r="M21" i="31" s="1"/>
  <c r="J22" i="31"/>
  <c r="M22" i="31" s="1"/>
  <c r="L22" i="31" s="1"/>
  <c r="J23" i="31"/>
  <c r="M23" i="31" s="1"/>
  <c r="L23" i="31" s="1"/>
  <c r="J24" i="31"/>
  <c r="M24" i="31" s="1"/>
  <c r="J25" i="31"/>
  <c r="M25" i="31" s="1"/>
  <c r="J26" i="31"/>
  <c r="M26" i="31" s="1"/>
  <c r="L26" i="31" s="1"/>
  <c r="J27" i="31"/>
  <c r="M27" i="31" s="1"/>
  <c r="L27" i="31" s="1"/>
  <c r="J28" i="31"/>
  <c r="M28" i="31" s="1"/>
  <c r="J11" i="31"/>
  <c r="M11" i="31" s="1"/>
  <c r="K12" i="30"/>
  <c r="K13" i="30"/>
  <c r="K14" i="30"/>
  <c r="K15" i="30"/>
  <c r="K16" i="30"/>
  <c r="K17" i="30"/>
  <c r="K18" i="30"/>
  <c r="K19" i="30"/>
  <c r="K20" i="30"/>
  <c r="K21" i="30"/>
  <c r="K22" i="30"/>
  <c r="K23" i="30"/>
  <c r="K11" i="30"/>
  <c r="K24" i="30" s="1"/>
  <c r="J12" i="30"/>
  <c r="M12" i="30" s="1"/>
  <c r="J13" i="30"/>
  <c r="M13" i="30" s="1"/>
  <c r="L13" i="30" s="1"/>
  <c r="J14" i="30"/>
  <c r="M14" i="30" s="1"/>
  <c r="L14" i="30" s="1"/>
  <c r="J15" i="30"/>
  <c r="M15" i="30" s="1"/>
  <c r="L15" i="30" s="1"/>
  <c r="J16" i="30"/>
  <c r="M16" i="30" s="1"/>
  <c r="J17" i="30"/>
  <c r="M17" i="30" s="1"/>
  <c r="J18" i="30"/>
  <c r="M18" i="30" s="1"/>
  <c r="L18" i="30" s="1"/>
  <c r="J19" i="30"/>
  <c r="M19" i="30" s="1"/>
  <c r="J20" i="30"/>
  <c r="M20" i="30" s="1"/>
  <c r="J21" i="30"/>
  <c r="M21" i="30" s="1"/>
  <c r="L21" i="30" s="1"/>
  <c r="J22" i="30"/>
  <c r="M22" i="30" s="1"/>
  <c r="J23" i="30"/>
  <c r="M23" i="30" s="1"/>
  <c r="L23" i="30" s="1"/>
  <c r="J11" i="30"/>
  <c r="M11" i="30" s="1"/>
  <c r="K12" i="29"/>
  <c r="K13" i="29"/>
  <c r="K14" i="29"/>
  <c r="K15" i="29"/>
  <c r="K16" i="29"/>
  <c r="K17" i="29"/>
  <c r="K18" i="29"/>
  <c r="K19" i="29"/>
  <c r="K11" i="29"/>
  <c r="J12" i="29"/>
  <c r="M12" i="29" s="1"/>
  <c r="J13" i="29"/>
  <c r="M13" i="29" s="1"/>
  <c r="L13" i="29" s="1"/>
  <c r="J14" i="29"/>
  <c r="M14" i="29" s="1"/>
  <c r="J15" i="29"/>
  <c r="M15" i="29" s="1"/>
  <c r="L15" i="29" s="1"/>
  <c r="J16" i="29"/>
  <c r="M16" i="29" s="1"/>
  <c r="L16" i="29" s="1"/>
  <c r="J17" i="29"/>
  <c r="M17" i="29" s="1"/>
  <c r="L17" i="29" s="1"/>
  <c r="J18" i="29"/>
  <c r="M18" i="29" s="1"/>
  <c r="J19" i="29"/>
  <c r="M19" i="29" s="1"/>
  <c r="L19" i="29" s="1"/>
  <c r="J11" i="29"/>
  <c r="M11" i="29" s="1"/>
  <c r="K12" i="25"/>
  <c r="K13" i="25"/>
  <c r="K14" i="25"/>
  <c r="K15" i="25"/>
  <c r="K16" i="25"/>
  <c r="K17" i="25"/>
  <c r="K11" i="25"/>
  <c r="J12" i="25"/>
  <c r="M12" i="25" s="1"/>
  <c r="J13" i="25"/>
  <c r="M13" i="25" s="1"/>
  <c r="J14" i="25"/>
  <c r="M14" i="25" s="1"/>
  <c r="L14" i="25" s="1"/>
  <c r="J15" i="25"/>
  <c r="M15" i="25" s="1"/>
  <c r="J16" i="25"/>
  <c r="M16" i="25" s="1"/>
  <c r="J17" i="25"/>
  <c r="M17" i="25" s="1"/>
  <c r="J11" i="25"/>
  <c r="M11" i="25" s="1"/>
  <c r="K12" i="21"/>
  <c r="K13" i="21"/>
  <c r="K14" i="21"/>
  <c r="K15" i="21"/>
  <c r="K11" i="21"/>
  <c r="J12" i="21"/>
  <c r="M12" i="21" s="1"/>
  <c r="J13" i="21"/>
  <c r="M13" i="21" s="1"/>
  <c r="J14" i="21"/>
  <c r="M14" i="21" s="1"/>
  <c r="J15" i="21"/>
  <c r="M15" i="21" s="1"/>
  <c r="J11" i="21"/>
  <c r="M11" i="21" s="1"/>
  <c r="K12" i="20"/>
  <c r="K13" i="20"/>
  <c r="K14" i="20"/>
  <c r="K15" i="20"/>
  <c r="K16" i="20"/>
  <c r="K17" i="20"/>
  <c r="K11" i="20"/>
  <c r="J12" i="20"/>
  <c r="M12" i="20" s="1"/>
  <c r="J13" i="20"/>
  <c r="M13" i="20" s="1"/>
  <c r="L13" i="20" s="1"/>
  <c r="J14" i="20"/>
  <c r="M14" i="20" s="1"/>
  <c r="J15" i="20"/>
  <c r="M15" i="20" s="1"/>
  <c r="J16" i="20"/>
  <c r="M16" i="20" s="1"/>
  <c r="J17" i="20"/>
  <c r="M17" i="20" s="1"/>
  <c r="L17" i="20" s="1"/>
  <c r="J11" i="20"/>
  <c r="M11" i="20" s="1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11" i="17"/>
  <c r="J12" i="17"/>
  <c r="M12" i="17" s="1"/>
  <c r="L12" i="17" s="1"/>
  <c r="J13" i="17"/>
  <c r="M13" i="17" s="1"/>
  <c r="J14" i="17"/>
  <c r="M14" i="17" s="1"/>
  <c r="J15" i="17"/>
  <c r="M15" i="17" s="1"/>
  <c r="L15" i="17" s="1"/>
  <c r="J16" i="17"/>
  <c r="M16" i="17" s="1"/>
  <c r="L16" i="17" s="1"/>
  <c r="J17" i="17"/>
  <c r="M17" i="17" s="1"/>
  <c r="J18" i="17"/>
  <c r="M18" i="17" s="1"/>
  <c r="J19" i="17"/>
  <c r="M19" i="17" s="1"/>
  <c r="L19" i="17" s="1"/>
  <c r="J20" i="17"/>
  <c r="M20" i="17" s="1"/>
  <c r="L20" i="17" s="1"/>
  <c r="J21" i="17"/>
  <c r="M21" i="17" s="1"/>
  <c r="J22" i="17"/>
  <c r="M22" i="17" s="1"/>
  <c r="J23" i="17"/>
  <c r="M23" i="17" s="1"/>
  <c r="L23" i="17" s="1"/>
  <c r="J24" i="17"/>
  <c r="M24" i="17" s="1"/>
  <c r="L24" i="17" s="1"/>
  <c r="J25" i="17"/>
  <c r="M25" i="17" s="1"/>
  <c r="J26" i="17"/>
  <c r="M26" i="17" s="1"/>
  <c r="J27" i="17"/>
  <c r="M27" i="17" s="1"/>
  <c r="L27" i="17" s="1"/>
  <c r="J28" i="17"/>
  <c r="M28" i="17" s="1"/>
  <c r="L28" i="17" s="1"/>
  <c r="J29" i="17"/>
  <c r="M29" i="17" s="1"/>
  <c r="J30" i="17"/>
  <c r="M30" i="17" s="1"/>
  <c r="J31" i="17"/>
  <c r="M31" i="17" s="1"/>
  <c r="L31" i="17" s="1"/>
  <c r="J32" i="17"/>
  <c r="M32" i="17" s="1"/>
  <c r="L32" i="17" s="1"/>
  <c r="J33" i="17"/>
  <c r="M33" i="17" s="1"/>
  <c r="J34" i="17"/>
  <c r="M34" i="17" s="1"/>
  <c r="J35" i="17"/>
  <c r="M35" i="17" s="1"/>
  <c r="L35" i="17" s="1"/>
  <c r="J36" i="17"/>
  <c r="M36" i="17" s="1"/>
  <c r="L36" i="17" s="1"/>
  <c r="J37" i="17"/>
  <c r="M37" i="17" s="1"/>
  <c r="J38" i="17"/>
  <c r="M38" i="17" s="1"/>
  <c r="J39" i="17"/>
  <c r="M39" i="17" s="1"/>
  <c r="L39" i="17" s="1"/>
  <c r="J40" i="17"/>
  <c r="M40" i="17" s="1"/>
  <c r="L40" i="17" s="1"/>
  <c r="J11" i="17"/>
  <c r="M11" i="17" s="1"/>
  <c r="K12" i="16"/>
  <c r="K13" i="16"/>
  <c r="K14" i="16"/>
  <c r="K15" i="16"/>
  <c r="K16" i="16"/>
  <c r="K17" i="16"/>
  <c r="K18" i="16"/>
  <c r="K11" i="16"/>
  <c r="J12" i="16"/>
  <c r="M12" i="16" s="1"/>
  <c r="L12" i="16" s="1"/>
  <c r="J13" i="16"/>
  <c r="M13" i="16" s="1"/>
  <c r="L13" i="16" s="1"/>
  <c r="J14" i="16"/>
  <c r="M14" i="16" s="1"/>
  <c r="L14" i="16" s="1"/>
  <c r="J15" i="16"/>
  <c r="M15" i="16" s="1"/>
  <c r="L15" i="16" s="1"/>
  <c r="J16" i="16"/>
  <c r="M16" i="16" s="1"/>
  <c r="L16" i="16" s="1"/>
  <c r="J17" i="16"/>
  <c r="M17" i="16" s="1"/>
  <c r="L17" i="16" s="1"/>
  <c r="J18" i="16"/>
  <c r="M18" i="16" s="1"/>
  <c r="L18" i="16" s="1"/>
  <c r="M19" i="16"/>
  <c r="L19" i="16" s="1"/>
  <c r="M20" i="16"/>
  <c r="L20" i="16" s="1"/>
  <c r="M21" i="16"/>
  <c r="L21" i="16" s="1"/>
  <c r="M22" i="16"/>
  <c r="L22" i="16" s="1"/>
  <c r="J11" i="16"/>
  <c r="M11" i="16" s="1"/>
  <c r="K12" i="15"/>
  <c r="K13" i="15"/>
  <c r="K14" i="15"/>
  <c r="K15" i="15"/>
  <c r="K16" i="15"/>
  <c r="K11" i="15"/>
  <c r="J12" i="15"/>
  <c r="M12" i="15" s="1"/>
  <c r="L12" i="15" s="1"/>
  <c r="J13" i="15"/>
  <c r="M13" i="15" s="1"/>
  <c r="L13" i="15" s="1"/>
  <c r="J14" i="15"/>
  <c r="M14" i="15" s="1"/>
  <c r="J15" i="15"/>
  <c r="M15" i="15" s="1"/>
  <c r="L15" i="15" s="1"/>
  <c r="J16" i="15"/>
  <c r="M16" i="15" s="1"/>
  <c r="L16" i="15" s="1"/>
  <c r="J11" i="15"/>
  <c r="M11" i="15" s="1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11" i="14"/>
  <c r="K26" i="14" s="1"/>
  <c r="J12" i="14"/>
  <c r="M12" i="14" s="1"/>
  <c r="J13" i="14"/>
  <c r="M13" i="14" s="1"/>
  <c r="L13" i="14" s="1"/>
  <c r="J14" i="14"/>
  <c r="M14" i="14" s="1"/>
  <c r="J15" i="14"/>
  <c r="M15" i="14" s="1"/>
  <c r="L15" i="14" s="1"/>
  <c r="J16" i="14"/>
  <c r="M16" i="14" s="1"/>
  <c r="J17" i="14"/>
  <c r="M17" i="14" s="1"/>
  <c r="L17" i="14" s="1"/>
  <c r="J18" i="14"/>
  <c r="M18" i="14" s="1"/>
  <c r="J19" i="14"/>
  <c r="M19" i="14" s="1"/>
  <c r="L19" i="14" s="1"/>
  <c r="J20" i="14"/>
  <c r="M20" i="14" s="1"/>
  <c r="J21" i="14"/>
  <c r="M21" i="14" s="1"/>
  <c r="L21" i="14" s="1"/>
  <c r="J22" i="14"/>
  <c r="M22" i="14" s="1"/>
  <c r="J23" i="14"/>
  <c r="M23" i="14" s="1"/>
  <c r="L23" i="14" s="1"/>
  <c r="J24" i="14"/>
  <c r="M24" i="14" s="1"/>
  <c r="J25" i="14"/>
  <c r="M25" i="14" s="1"/>
  <c r="L25" i="14" s="1"/>
  <c r="J11" i="14"/>
  <c r="M11" i="14" s="1"/>
  <c r="K12" i="13"/>
  <c r="K13" i="13"/>
  <c r="K14" i="13"/>
  <c r="K15" i="13"/>
  <c r="K16" i="13"/>
  <c r="K17" i="13"/>
  <c r="K11" i="13"/>
  <c r="J12" i="13"/>
  <c r="M12" i="13" s="1"/>
  <c r="J13" i="13"/>
  <c r="M13" i="13" s="1"/>
  <c r="J14" i="13"/>
  <c r="M14" i="13" s="1"/>
  <c r="J15" i="13"/>
  <c r="M15" i="13" s="1"/>
  <c r="L15" i="13" s="1"/>
  <c r="J16" i="13"/>
  <c r="M16" i="13" s="1"/>
  <c r="J17" i="13"/>
  <c r="M17" i="13" s="1"/>
  <c r="L17" i="13" s="1"/>
  <c r="J11" i="13"/>
  <c r="M11" i="13" s="1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11" i="12"/>
  <c r="K26" i="12" s="1"/>
  <c r="J12" i="12"/>
  <c r="M12" i="12" s="1"/>
  <c r="J13" i="12"/>
  <c r="M13" i="12" s="1"/>
  <c r="L13" i="12" s="1"/>
  <c r="J14" i="12"/>
  <c r="M14" i="12" s="1"/>
  <c r="J15" i="12"/>
  <c r="M15" i="12" s="1"/>
  <c r="L15" i="12" s="1"/>
  <c r="J16" i="12"/>
  <c r="M16" i="12" s="1"/>
  <c r="J17" i="12"/>
  <c r="M17" i="12" s="1"/>
  <c r="J18" i="12"/>
  <c r="M18" i="12" s="1"/>
  <c r="J19" i="12"/>
  <c r="M19" i="12" s="1"/>
  <c r="L19" i="12" s="1"/>
  <c r="J20" i="12"/>
  <c r="M20" i="12" s="1"/>
  <c r="J21" i="12"/>
  <c r="M21" i="12" s="1"/>
  <c r="L21" i="12" s="1"/>
  <c r="J22" i="12"/>
  <c r="M22" i="12" s="1"/>
  <c r="J23" i="12"/>
  <c r="M23" i="12" s="1"/>
  <c r="L23" i="12" s="1"/>
  <c r="J24" i="12"/>
  <c r="M24" i="12" s="1"/>
  <c r="J25" i="12"/>
  <c r="M25" i="12" s="1"/>
  <c r="L25" i="12" s="1"/>
  <c r="J11" i="12"/>
  <c r="M11" i="12" s="1"/>
  <c r="K12" i="11"/>
  <c r="K13" i="11"/>
  <c r="K14" i="11"/>
  <c r="K15" i="11"/>
  <c r="K16" i="11"/>
  <c r="K17" i="11"/>
  <c r="K18" i="11"/>
  <c r="K19" i="11"/>
  <c r="K20" i="11"/>
  <c r="K21" i="11"/>
  <c r="K22" i="11"/>
  <c r="K11" i="11"/>
  <c r="J12" i="11"/>
  <c r="M12" i="11" s="1"/>
  <c r="L12" i="11" s="1"/>
  <c r="J13" i="11"/>
  <c r="M13" i="11" s="1"/>
  <c r="L13" i="11" s="1"/>
  <c r="J14" i="11"/>
  <c r="M14" i="11" s="1"/>
  <c r="L14" i="11" s="1"/>
  <c r="J15" i="11"/>
  <c r="M15" i="11" s="1"/>
  <c r="L15" i="11" s="1"/>
  <c r="J16" i="11"/>
  <c r="M16" i="11" s="1"/>
  <c r="L16" i="11" s="1"/>
  <c r="J17" i="11"/>
  <c r="M17" i="11" s="1"/>
  <c r="L17" i="11" s="1"/>
  <c r="J18" i="11"/>
  <c r="M18" i="11" s="1"/>
  <c r="L18" i="11" s="1"/>
  <c r="J19" i="11"/>
  <c r="M19" i="11" s="1"/>
  <c r="L19" i="11" s="1"/>
  <c r="J20" i="11"/>
  <c r="M20" i="11" s="1"/>
  <c r="L20" i="11" s="1"/>
  <c r="J21" i="11"/>
  <c r="M21" i="11" s="1"/>
  <c r="L21" i="11" s="1"/>
  <c r="J22" i="11"/>
  <c r="M22" i="11" s="1"/>
  <c r="L22" i="11" s="1"/>
  <c r="J11" i="11"/>
  <c r="M11" i="11" s="1"/>
  <c r="K12" i="10"/>
  <c r="K13" i="10"/>
  <c r="K14" i="10"/>
  <c r="K15" i="10"/>
  <c r="K16" i="10"/>
  <c r="K17" i="10"/>
  <c r="K18" i="10"/>
  <c r="K19" i="10"/>
  <c r="K20" i="10"/>
  <c r="K21" i="10"/>
  <c r="K22" i="10"/>
  <c r="K11" i="10"/>
  <c r="J12" i="10"/>
  <c r="M12" i="10" s="1"/>
  <c r="L12" i="10" s="1"/>
  <c r="J13" i="10"/>
  <c r="M13" i="10" s="1"/>
  <c r="L13" i="10" s="1"/>
  <c r="J14" i="10"/>
  <c r="M14" i="10" s="1"/>
  <c r="L14" i="10" s="1"/>
  <c r="J15" i="10"/>
  <c r="M15" i="10" s="1"/>
  <c r="L15" i="10" s="1"/>
  <c r="J16" i="10"/>
  <c r="M16" i="10" s="1"/>
  <c r="L16" i="10" s="1"/>
  <c r="J17" i="10"/>
  <c r="M17" i="10" s="1"/>
  <c r="L17" i="10" s="1"/>
  <c r="J18" i="10"/>
  <c r="M18" i="10" s="1"/>
  <c r="L18" i="10" s="1"/>
  <c r="J19" i="10"/>
  <c r="M19" i="10" s="1"/>
  <c r="L19" i="10" s="1"/>
  <c r="J20" i="10"/>
  <c r="M20" i="10" s="1"/>
  <c r="L20" i="10" s="1"/>
  <c r="J21" i="10"/>
  <c r="M21" i="10" s="1"/>
  <c r="L21" i="10" s="1"/>
  <c r="J22" i="10"/>
  <c r="M22" i="10" s="1"/>
  <c r="L22" i="10" s="1"/>
  <c r="J11" i="10"/>
  <c r="M11" i="10" s="1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11" i="9"/>
  <c r="J12" i="9"/>
  <c r="M12" i="9" s="1"/>
  <c r="J13" i="9"/>
  <c r="M13" i="9" s="1"/>
  <c r="L13" i="9" s="1"/>
  <c r="J14" i="9"/>
  <c r="M14" i="9" s="1"/>
  <c r="L14" i="9" s="1"/>
  <c r="J15" i="9"/>
  <c r="M15" i="9" s="1"/>
  <c r="L15" i="9" s="1"/>
  <c r="J16" i="9"/>
  <c r="M16" i="9" s="1"/>
  <c r="J17" i="9"/>
  <c r="M17" i="9" s="1"/>
  <c r="L17" i="9" s="1"/>
  <c r="J18" i="9"/>
  <c r="M18" i="9" s="1"/>
  <c r="L18" i="9" s="1"/>
  <c r="J19" i="9"/>
  <c r="M19" i="9" s="1"/>
  <c r="L19" i="9" s="1"/>
  <c r="J20" i="9"/>
  <c r="M20" i="9" s="1"/>
  <c r="J21" i="9"/>
  <c r="M21" i="9" s="1"/>
  <c r="L21" i="9" s="1"/>
  <c r="J22" i="9"/>
  <c r="M22" i="9" s="1"/>
  <c r="L22" i="9" s="1"/>
  <c r="J23" i="9"/>
  <c r="M23" i="9" s="1"/>
  <c r="L23" i="9" s="1"/>
  <c r="J24" i="9"/>
  <c r="M24" i="9" s="1"/>
  <c r="J25" i="9"/>
  <c r="M25" i="9" s="1"/>
  <c r="L25" i="9" s="1"/>
  <c r="J26" i="9"/>
  <c r="M26" i="9" s="1"/>
  <c r="L26" i="9" s="1"/>
  <c r="J27" i="9"/>
  <c r="M27" i="9" s="1"/>
  <c r="L27" i="9" s="1"/>
  <c r="J28" i="9"/>
  <c r="M28" i="9" s="1"/>
  <c r="J11" i="9"/>
  <c r="M11" i="9" s="1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11" i="8"/>
  <c r="J12" i="8"/>
  <c r="M12" i="8" s="1"/>
  <c r="J13" i="8"/>
  <c r="M13" i="8" s="1"/>
  <c r="L13" i="8" s="1"/>
  <c r="J14" i="8"/>
  <c r="M14" i="8" s="1"/>
  <c r="L14" i="8" s="1"/>
  <c r="J15" i="8"/>
  <c r="M15" i="8" s="1"/>
  <c r="J16" i="8"/>
  <c r="M16" i="8" s="1"/>
  <c r="J17" i="8"/>
  <c r="M17" i="8" s="1"/>
  <c r="L17" i="8" s="1"/>
  <c r="J18" i="8"/>
  <c r="M18" i="8" s="1"/>
  <c r="L18" i="8" s="1"/>
  <c r="J19" i="8"/>
  <c r="M19" i="8" s="1"/>
  <c r="J20" i="8"/>
  <c r="M20" i="8" s="1"/>
  <c r="J21" i="8"/>
  <c r="M21" i="8" s="1"/>
  <c r="L21" i="8" s="1"/>
  <c r="J22" i="8"/>
  <c r="M22" i="8" s="1"/>
  <c r="L22" i="8" s="1"/>
  <c r="J23" i="8"/>
  <c r="M23" i="8" s="1"/>
  <c r="J24" i="8"/>
  <c r="M24" i="8" s="1"/>
  <c r="J25" i="8"/>
  <c r="M25" i="8" s="1"/>
  <c r="L25" i="8" s="1"/>
  <c r="J26" i="8"/>
  <c r="M26" i="8" s="1"/>
  <c r="L26" i="8" s="1"/>
  <c r="J27" i="8"/>
  <c r="M27" i="8" s="1"/>
  <c r="J28" i="8"/>
  <c r="M28" i="8" s="1"/>
  <c r="J11" i="8"/>
  <c r="M11" i="8" s="1"/>
  <c r="K12" i="7"/>
  <c r="K13" i="7"/>
  <c r="K14" i="7"/>
  <c r="K15" i="7"/>
  <c r="K16" i="7"/>
  <c r="K17" i="7"/>
  <c r="K11" i="7"/>
  <c r="J12" i="7"/>
  <c r="M12" i="7" s="1"/>
  <c r="J13" i="7"/>
  <c r="M13" i="7" s="1"/>
  <c r="L13" i="7" s="1"/>
  <c r="J14" i="7"/>
  <c r="M14" i="7" s="1"/>
  <c r="J15" i="7"/>
  <c r="M15" i="7" s="1"/>
  <c r="J16" i="7"/>
  <c r="M16" i="7" s="1"/>
  <c r="J17" i="7"/>
  <c r="M17" i="7" s="1"/>
  <c r="L17" i="7" s="1"/>
  <c r="J11" i="7"/>
  <c r="M11" i="7" s="1"/>
  <c r="J12" i="6"/>
  <c r="M12" i="6" s="1"/>
  <c r="J13" i="6"/>
  <c r="M13" i="6" s="1"/>
  <c r="J14" i="6"/>
  <c r="M14" i="6" s="1"/>
  <c r="L14" i="6" s="1"/>
  <c r="J15" i="6"/>
  <c r="M15" i="6" s="1"/>
  <c r="J16" i="6"/>
  <c r="M16" i="6" s="1"/>
  <c r="J17" i="6"/>
  <c r="M17" i="6" s="1"/>
  <c r="J18" i="6"/>
  <c r="M18" i="6" s="1"/>
  <c r="L18" i="6" s="1"/>
  <c r="J11" i="6"/>
  <c r="K12" i="6"/>
  <c r="K13" i="6"/>
  <c r="K14" i="6"/>
  <c r="K15" i="6"/>
  <c r="K16" i="6"/>
  <c r="K17" i="6"/>
  <c r="K18" i="6"/>
  <c r="K11" i="6"/>
  <c r="L16" i="6"/>
  <c r="L17" i="6"/>
  <c r="M11" i="6"/>
  <c r="K12" i="5"/>
  <c r="K13" i="5"/>
  <c r="K14" i="5"/>
  <c r="K15" i="5"/>
  <c r="K16" i="5"/>
  <c r="K17" i="5"/>
  <c r="K18" i="5"/>
  <c r="K19" i="5"/>
  <c r="K20" i="5"/>
  <c r="K21" i="5"/>
  <c r="K22" i="5"/>
  <c r="K23" i="5"/>
  <c r="K11" i="5"/>
  <c r="J12" i="5"/>
  <c r="J13" i="5"/>
  <c r="M13" i="5" s="1"/>
  <c r="J14" i="5"/>
  <c r="M14" i="5" s="1"/>
  <c r="J15" i="5"/>
  <c r="M15" i="5" s="1"/>
  <c r="J16" i="5"/>
  <c r="M16" i="5" s="1"/>
  <c r="J17" i="5"/>
  <c r="M17" i="5" s="1"/>
  <c r="J18" i="5"/>
  <c r="J19" i="5"/>
  <c r="M19" i="5" s="1"/>
  <c r="J20" i="5"/>
  <c r="J21" i="5"/>
  <c r="M21" i="5" s="1"/>
  <c r="J22" i="5"/>
  <c r="J23" i="5"/>
  <c r="M23" i="5" s="1"/>
  <c r="J11" i="5"/>
  <c r="M11" i="5" s="1"/>
  <c r="K12" i="4"/>
  <c r="K13" i="4"/>
  <c r="K14" i="4"/>
  <c r="K11" i="4"/>
  <c r="J12" i="4"/>
  <c r="M12" i="4" s="1"/>
  <c r="L12" i="4" s="1"/>
  <c r="J13" i="4"/>
  <c r="M13" i="4" s="1"/>
  <c r="L13" i="4" s="1"/>
  <c r="J14" i="4"/>
  <c r="M14" i="4" s="1"/>
  <c r="L14" i="4" s="1"/>
  <c r="J11" i="4"/>
  <c r="M11" i="4" s="1"/>
  <c r="K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11" i="3"/>
  <c r="M11" i="3" s="1"/>
  <c r="K11" i="2"/>
  <c r="J12" i="2"/>
  <c r="J13" i="2"/>
  <c r="M13" i="2" s="1"/>
  <c r="J14" i="2"/>
  <c r="J15" i="2"/>
  <c r="M15" i="2" s="1"/>
  <c r="J16" i="2"/>
  <c r="J17" i="2"/>
  <c r="M17" i="2" s="1"/>
  <c r="J18" i="2"/>
  <c r="J11" i="2"/>
  <c r="M11" i="2" s="1"/>
  <c r="K16" i="100" l="1"/>
  <c r="L14" i="100"/>
  <c r="L11" i="99"/>
  <c r="L13" i="74"/>
  <c r="K14" i="74"/>
  <c r="M14" i="74"/>
  <c r="M23" i="104"/>
  <c r="K23" i="104"/>
  <c r="H17" i="65"/>
  <c r="I14" i="65"/>
  <c r="J17" i="65"/>
  <c r="M26" i="61"/>
  <c r="L22" i="61"/>
  <c r="L18" i="61"/>
  <c r="L14" i="61"/>
  <c r="M25" i="105"/>
  <c r="L24" i="105"/>
  <c r="L20" i="105"/>
  <c r="L16" i="105"/>
  <c r="L12" i="105"/>
  <c r="K25" i="105"/>
  <c r="M26" i="47"/>
  <c r="L14" i="47"/>
  <c r="L25" i="47"/>
  <c r="M18" i="39"/>
  <c r="K17" i="36"/>
  <c r="L14" i="36"/>
  <c r="M18" i="5"/>
  <c r="L18" i="5" s="1"/>
  <c r="M22" i="5"/>
  <c r="L22" i="5" s="1"/>
  <c r="M20" i="5"/>
  <c r="L20" i="5" s="1"/>
  <c r="M12" i="5"/>
  <c r="L12" i="5" s="1"/>
  <c r="K24" i="5"/>
  <c r="L13" i="88"/>
  <c r="L12" i="87"/>
  <c r="K14" i="87"/>
  <c r="M14" i="87"/>
  <c r="L18" i="101"/>
  <c r="L13" i="101"/>
  <c r="M36" i="59"/>
  <c r="L24" i="59"/>
  <c r="L20" i="59"/>
  <c r="L12" i="59"/>
  <c r="M17" i="46"/>
  <c r="L12" i="46"/>
  <c r="K17" i="46"/>
  <c r="L14" i="35"/>
  <c r="L12" i="35"/>
  <c r="M42" i="33"/>
  <c r="L38" i="33"/>
  <c r="L34" i="33"/>
  <c r="L22" i="33"/>
  <c r="L18" i="33"/>
  <c r="L40" i="33"/>
  <c r="L28" i="33"/>
  <c r="L20" i="33"/>
  <c r="M29" i="31"/>
  <c r="L25" i="31"/>
  <c r="L21" i="31"/>
  <c r="L17" i="31"/>
  <c r="L13" i="31"/>
  <c r="L28" i="31"/>
  <c r="L24" i="31"/>
  <c r="L20" i="31"/>
  <c r="L16" i="31"/>
  <c r="L12" i="31"/>
  <c r="K29" i="31"/>
  <c r="M24" i="30"/>
  <c r="L20" i="30"/>
  <c r="L16" i="30"/>
  <c r="M20" i="29"/>
  <c r="K20" i="29"/>
  <c r="L16" i="25"/>
  <c r="L12" i="25"/>
  <c r="K18" i="25"/>
  <c r="M18" i="25"/>
  <c r="M16" i="21"/>
  <c r="L12" i="21"/>
  <c r="L14" i="21"/>
  <c r="L16" i="20"/>
  <c r="L15" i="20"/>
  <c r="K18" i="20"/>
  <c r="M18" i="20"/>
  <c r="L14" i="20"/>
  <c r="L34" i="17"/>
  <c r="L38" i="17"/>
  <c r="L30" i="17"/>
  <c r="L26" i="17"/>
  <c r="L22" i="17"/>
  <c r="L18" i="17"/>
  <c r="L14" i="17"/>
  <c r="L37" i="17"/>
  <c r="L33" i="17"/>
  <c r="L29" i="17"/>
  <c r="L25" i="17"/>
  <c r="L21" i="17"/>
  <c r="L17" i="17"/>
  <c r="L13" i="17"/>
  <c r="M23" i="16"/>
  <c r="K23" i="16"/>
  <c r="L14" i="15"/>
  <c r="M17" i="15"/>
  <c r="L16" i="13"/>
  <c r="L12" i="13"/>
  <c r="K18" i="13"/>
  <c r="M26" i="12"/>
  <c r="L18" i="12"/>
  <c r="L14" i="12"/>
  <c r="L20" i="12"/>
  <c r="M23" i="11"/>
  <c r="K23" i="11"/>
  <c r="M23" i="10"/>
  <c r="K23" i="10"/>
  <c r="L28" i="9"/>
  <c r="L24" i="9"/>
  <c r="L20" i="9"/>
  <c r="L16" i="9"/>
  <c r="L12" i="9"/>
  <c r="K29" i="9"/>
  <c r="L28" i="8"/>
  <c r="L24" i="8"/>
  <c r="L20" i="8"/>
  <c r="L16" i="8"/>
  <c r="L12" i="8"/>
  <c r="M29" i="8"/>
  <c r="L27" i="8"/>
  <c r="L23" i="8"/>
  <c r="L19" i="8"/>
  <c r="L15" i="8"/>
  <c r="K29" i="8"/>
  <c r="L16" i="7"/>
  <c r="K18" i="7"/>
  <c r="L11" i="6"/>
  <c r="M19" i="6"/>
  <c r="M30" i="3"/>
  <c r="L30" i="3" s="1"/>
  <c r="M18" i="3"/>
  <c r="L18" i="3" s="1"/>
  <c r="M29" i="3"/>
  <c r="L29" i="3" s="1"/>
  <c r="M25" i="3"/>
  <c r="L25" i="3" s="1"/>
  <c r="M21" i="3"/>
  <c r="L21" i="3" s="1"/>
  <c r="M17" i="3"/>
  <c r="L17" i="3" s="1"/>
  <c r="M13" i="3"/>
  <c r="L13" i="3" s="1"/>
  <c r="M22" i="3"/>
  <c r="L22" i="3" s="1"/>
  <c r="M28" i="3"/>
  <c r="L28" i="3" s="1"/>
  <c r="M24" i="3"/>
  <c r="L24" i="3" s="1"/>
  <c r="M20" i="3"/>
  <c r="L20" i="3" s="1"/>
  <c r="M16" i="3"/>
  <c r="L16" i="3" s="1"/>
  <c r="M12" i="3"/>
  <c r="M31" i="3" s="1"/>
  <c r="M26" i="3"/>
  <c r="L26" i="3" s="1"/>
  <c r="M14" i="3"/>
  <c r="L14" i="3" s="1"/>
  <c r="M27" i="3"/>
  <c r="L27" i="3" s="1"/>
  <c r="L23" i="3"/>
  <c r="M23" i="3"/>
  <c r="M19" i="3"/>
  <c r="L19" i="3" s="1"/>
  <c r="L15" i="3"/>
  <c r="M15" i="3"/>
  <c r="K31" i="3"/>
  <c r="M16" i="2"/>
  <c r="L16" i="2" s="1"/>
  <c r="M12" i="2"/>
  <c r="L12" i="2" s="1"/>
  <c r="K19" i="2"/>
  <c r="M18" i="2"/>
  <c r="L18" i="2" s="1"/>
  <c r="M14" i="2"/>
  <c r="M19" i="2" s="1"/>
  <c r="L12" i="6"/>
  <c r="K16" i="21"/>
  <c r="K18" i="39"/>
  <c r="K19" i="6"/>
  <c r="M18" i="13"/>
  <c r="L11" i="35"/>
  <c r="M16" i="35"/>
  <c r="L11" i="36"/>
  <c r="M17" i="36"/>
  <c r="K26" i="47"/>
  <c r="L11" i="75"/>
  <c r="M15" i="75"/>
  <c r="K22" i="101"/>
  <c r="L13" i="6"/>
  <c r="M29" i="9"/>
  <c r="M26" i="14"/>
  <c r="K17" i="15"/>
  <c r="M22" i="101"/>
  <c r="M16" i="100"/>
  <c r="L12" i="100"/>
  <c r="L15" i="100"/>
  <c r="L13" i="100"/>
  <c r="L13" i="87"/>
  <c r="L13" i="75"/>
  <c r="L25" i="61"/>
  <c r="L23" i="61"/>
  <c r="L21" i="61"/>
  <c r="L19" i="61"/>
  <c r="L17" i="61"/>
  <c r="L15" i="61"/>
  <c r="L13" i="61"/>
  <c r="L33" i="59"/>
  <c r="L31" i="59"/>
  <c r="L29" i="59"/>
  <c r="L27" i="59"/>
  <c r="L21" i="59"/>
  <c r="L13" i="59"/>
  <c r="L17" i="25"/>
  <c r="L15" i="25"/>
  <c r="L13" i="25"/>
  <c r="L15" i="21"/>
  <c r="L13" i="21"/>
  <c r="L15" i="5"/>
  <c r="L23" i="5"/>
  <c r="L21" i="5"/>
  <c r="L19" i="5"/>
  <c r="L17" i="5"/>
  <c r="L16" i="5"/>
  <c r="L14" i="5"/>
  <c r="L13" i="5"/>
  <c r="L17" i="2"/>
  <c r="L15" i="2"/>
  <c r="L13" i="2"/>
  <c r="L13" i="13"/>
  <c r="L25" i="59"/>
  <c r="L18" i="29"/>
  <c r="L13" i="47"/>
  <c r="L15" i="59"/>
  <c r="L12" i="7"/>
  <c r="L12" i="30"/>
  <c r="L14" i="7"/>
  <c r="L23" i="59"/>
  <c r="L22" i="59"/>
  <c r="L22" i="30"/>
  <c r="L13" i="46"/>
  <c r="L19" i="59"/>
  <c r="L12" i="99"/>
  <c r="L14" i="13"/>
  <c r="L15" i="6"/>
  <c r="L14" i="29"/>
  <c r="L17" i="59"/>
  <c r="L15" i="46"/>
  <c r="L17" i="47"/>
  <c r="L23" i="47"/>
  <c r="L21" i="47"/>
  <c r="L19" i="47"/>
  <c r="L16" i="46"/>
  <c r="L14" i="59"/>
  <c r="L16" i="59"/>
  <c r="L32" i="59"/>
  <c r="L13" i="35"/>
  <c r="L28" i="59"/>
  <c r="L18" i="47"/>
  <c r="L24" i="47"/>
  <c r="L22" i="47"/>
  <c r="L20" i="47"/>
  <c r="L19" i="30"/>
  <c r="L17" i="30"/>
  <c r="L15" i="7"/>
  <c r="K13" i="99"/>
  <c r="L35" i="59"/>
  <c r="K41" i="17"/>
  <c r="K15" i="4"/>
  <c r="L12" i="29"/>
  <c r="L12" i="20"/>
  <c r="L17" i="39"/>
  <c r="L12" i="33"/>
  <c r="L17" i="12"/>
  <c r="L32" i="33"/>
  <c r="L24" i="33"/>
  <c r="L36" i="33"/>
  <c r="L22" i="12"/>
  <c r="L24" i="12"/>
  <c r="L16" i="12"/>
  <c r="L12" i="12"/>
  <c r="L14" i="33"/>
  <c r="L16" i="33"/>
  <c r="L26" i="33"/>
  <c r="L30" i="33"/>
  <c r="L15" i="39"/>
  <c r="L14" i="88"/>
  <c r="L14" i="14"/>
  <c r="L16" i="101"/>
  <c r="L14" i="101"/>
  <c r="L16" i="14"/>
  <c r="L24" i="14"/>
  <c r="L22" i="14"/>
  <c r="L12" i="101"/>
  <c r="L20" i="101"/>
  <c r="L20" i="14"/>
  <c r="L18" i="14"/>
  <c r="L11" i="2"/>
  <c r="L11" i="3"/>
  <c r="L11" i="4"/>
  <c r="M15" i="4"/>
  <c r="L11" i="5"/>
  <c r="M18" i="7"/>
  <c r="L11" i="7"/>
  <c r="L11" i="8"/>
  <c r="L11" i="9"/>
  <c r="L11" i="10"/>
  <c r="L11" i="11"/>
  <c r="L11" i="12"/>
  <c r="L11" i="13"/>
  <c r="L11" i="14"/>
  <c r="L12" i="14"/>
  <c r="L11" i="15"/>
  <c r="L11" i="16"/>
  <c r="L11" i="17"/>
  <c r="M41" i="17"/>
  <c r="L11" i="20"/>
  <c r="L11" i="21"/>
  <c r="L11" i="25"/>
  <c r="L11" i="29"/>
  <c r="L11" i="30"/>
  <c r="L11" i="31"/>
  <c r="L11" i="33"/>
  <c r="M12" i="108"/>
  <c r="L11" i="39"/>
  <c r="L16" i="39"/>
  <c r="L14" i="39"/>
  <c r="L12" i="39"/>
  <c r="L11" i="46"/>
  <c r="L11" i="47"/>
  <c r="L11" i="59"/>
  <c r="L11" i="105"/>
  <c r="L11" i="61"/>
  <c r="I11" i="65"/>
  <c r="L11" i="104"/>
  <c r="L11" i="74"/>
  <c r="M12" i="103"/>
  <c r="L11" i="103"/>
  <c r="M12" i="79"/>
  <c r="L11" i="79"/>
  <c r="M13" i="99"/>
  <c r="L11" i="100"/>
  <c r="L11" i="101"/>
  <c r="L11" i="87"/>
  <c r="L12" i="88"/>
  <c r="M12" i="98"/>
  <c r="L11" i="98"/>
  <c r="K12" i="1"/>
  <c r="K13" i="1"/>
  <c r="K14" i="1"/>
  <c r="K15" i="1"/>
  <c r="K16" i="1"/>
  <c r="K17" i="1"/>
  <c r="K18" i="1"/>
  <c r="K19" i="1"/>
  <c r="K20" i="1"/>
  <c r="K21" i="1"/>
  <c r="K11" i="1"/>
  <c r="J12" i="1"/>
  <c r="M12" i="1" s="1"/>
  <c r="J13" i="1"/>
  <c r="M13" i="1" s="1"/>
  <c r="J14" i="1"/>
  <c r="M14" i="1" s="1"/>
  <c r="J15" i="1"/>
  <c r="M15" i="1" s="1"/>
  <c r="J16" i="1"/>
  <c r="M16" i="1" s="1"/>
  <c r="J17" i="1"/>
  <c r="M17" i="1" s="1"/>
  <c r="J18" i="1"/>
  <c r="M18" i="1" s="1"/>
  <c r="J19" i="1"/>
  <c r="M19" i="1" s="1"/>
  <c r="J20" i="1"/>
  <c r="M20" i="1" s="1"/>
  <c r="J21" i="1"/>
  <c r="M21" i="1" s="1"/>
  <c r="J11" i="1"/>
  <c r="M11" i="1" s="1"/>
  <c r="M24" i="5" l="1"/>
  <c r="L12" i="3"/>
  <c r="L14" i="2"/>
  <c r="L19" i="1"/>
  <c r="L15" i="1"/>
  <c r="L14" i="1"/>
  <c r="L17" i="1"/>
  <c r="L18" i="1"/>
  <c r="L21" i="1"/>
  <c r="L13" i="1"/>
  <c r="L20" i="1"/>
  <c r="L16" i="1"/>
  <c r="L12" i="1"/>
  <c r="K22" i="1"/>
  <c r="L11" i="1"/>
  <c r="M22" i="1"/>
</calcChain>
</file>

<file path=xl/sharedStrings.xml><?xml version="1.0" encoding="utf-8"?>
<sst xmlns="http://schemas.openxmlformats.org/spreadsheetml/2006/main" count="4069" uniqueCount="917">
  <si>
    <t>Załącznik nr 2 do SIWZ</t>
  </si>
  <si>
    <t>Zamawiający wyraża zgodę na zaoferowanie większej ilości zamawianego produktu. Jeżeli produkt występuje w opakowaniach handlowych po np. 18 sztuk, Wykonawca powinien zaoferować taką ilość opakowań, aby pokrywała ona ilość produktu wymaganą przez Zamawiającego. Zamawiający zastrzega jednka, że Wykonawca nie może zwiększyć o więcej niż 20% oferowanego produktu względem zamawianego</t>
  </si>
  <si>
    <t>Kod CPV: 33600000-6; 33610000-9</t>
  </si>
  <si>
    <t>Lp.</t>
  </si>
  <si>
    <t>Nazwa handlowa</t>
  </si>
  <si>
    <t xml:space="preserve">Nazwa międzynarodowa              </t>
  </si>
  <si>
    <t>Dawka</t>
  </si>
  <si>
    <t>Postać</t>
  </si>
  <si>
    <t>Ilość w opakowaniu</t>
  </si>
  <si>
    <t>Ilość opakowań</t>
  </si>
  <si>
    <t>Cena jednostkowa netto za opakowanie</t>
  </si>
  <si>
    <t>Stawka podatku VAT</t>
  </si>
  <si>
    <t>Cena jednostkowa brutto za opakowanie</t>
  </si>
  <si>
    <t>Wartość netto
(7x8)</t>
  </si>
  <si>
    <t>Wartość podatku VAT</t>
  </si>
  <si>
    <t>Wartość brutto
(7x8x9)</t>
  </si>
  <si>
    <t>Atorvastatinum</t>
  </si>
  <si>
    <t>tbl/draż/kaps</t>
  </si>
  <si>
    <t>Carvedilolum</t>
  </si>
  <si>
    <t>Enalaprilum</t>
  </si>
  <si>
    <t>Natrii Chloridum</t>
  </si>
  <si>
    <t>10%; 10ml</t>
  </si>
  <si>
    <t>0,9%; 5ml</t>
  </si>
  <si>
    <t>0,9%; 10ml</t>
  </si>
  <si>
    <t>Quinaprilum</t>
  </si>
  <si>
    <t>Simvastatinum</t>
  </si>
  <si>
    <t>Rosuvastatinum</t>
  </si>
  <si>
    <t>5mg</t>
  </si>
  <si>
    <t>10mg</t>
  </si>
  <si>
    <t>20mg</t>
  </si>
  <si>
    <t>40mg</t>
  </si>
  <si>
    <t>Clotrimazolum</t>
  </si>
  <si>
    <t>100 mg</t>
  </si>
  <si>
    <t>20mg/g</t>
  </si>
  <si>
    <t>30mg</t>
  </si>
  <si>
    <t>Baclofenum</t>
  </si>
  <si>
    <t>Cetirizinum</t>
  </si>
  <si>
    <t>Chlorpromazinum</t>
  </si>
  <si>
    <t>Hydrochlorothiazidum</t>
  </si>
  <si>
    <t>Indapamidum</t>
  </si>
  <si>
    <t>2,5mg</t>
  </si>
  <si>
    <t>Molsidominum</t>
  </si>
  <si>
    <t>Risperidonum</t>
  </si>
  <si>
    <t>Opipramolum</t>
  </si>
  <si>
    <t>Verapamilum</t>
  </si>
  <si>
    <t>Formoterolum</t>
  </si>
  <si>
    <t>proszek do inhalacji w kapsułkach twardych</t>
  </si>
  <si>
    <t>Amiloridum+Hydrochlorothiazidum</t>
  </si>
  <si>
    <t>Cyanocobalaminum</t>
  </si>
  <si>
    <t>Zolpidemum</t>
  </si>
  <si>
    <t>Fluoxetinum</t>
  </si>
  <si>
    <t>Sertralinum</t>
  </si>
  <si>
    <t>Escitalopram</t>
  </si>
  <si>
    <t>10 mg</t>
  </si>
  <si>
    <t>Venlafaxine</t>
  </si>
  <si>
    <t>37,5 mg</t>
  </si>
  <si>
    <t>75 mg</t>
  </si>
  <si>
    <t>150 mg</t>
  </si>
  <si>
    <t>Valsartanum</t>
  </si>
  <si>
    <t>Warfarinum</t>
  </si>
  <si>
    <t>Telmisartanum</t>
  </si>
  <si>
    <t>Nebivololum</t>
  </si>
  <si>
    <t>Betahistinum</t>
  </si>
  <si>
    <t>Eplerenonum</t>
  </si>
  <si>
    <t>25 mg</t>
  </si>
  <si>
    <t>Glimepiridum</t>
  </si>
  <si>
    <t>1g</t>
  </si>
  <si>
    <t>Torasemidum</t>
  </si>
  <si>
    <t>Ofloxacinum</t>
  </si>
  <si>
    <t>Latanoprostum</t>
  </si>
  <si>
    <t>Dorzolamidum</t>
  </si>
  <si>
    <t>Moxifloxacinum</t>
  </si>
  <si>
    <t>Atropinum</t>
  </si>
  <si>
    <t>Amikacin</t>
  </si>
  <si>
    <t>Fexofenadinum</t>
  </si>
  <si>
    <t>Ciclopiroxum</t>
  </si>
  <si>
    <t>Mometasonum</t>
  </si>
  <si>
    <t>Salbutamolum</t>
  </si>
  <si>
    <t>200 dawek</t>
  </si>
  <si>
    <t>Budesonidum</t>
  </si>
  <si>
    <t>Lercanidipini hydrochlor.</t>
  </si>
  <si>
    <t>Pyridostigmine bromide</t>
  </si>
  <si>
    <t>60 mg</t>
  </si>
  <si>
    <t>Razem</t>
  </si>
  <si>
    <t>Szczecin, dnia …………………..</t>
  </si>
  <si>
    <t>........................................................</t>
  </si>
  <si>
    <t>podpis osoby upoważnionej</t>
  </si>
  <si>
    <t>Acetylcysteinum</t>
  </si>
  <si>
    <t>5 mg</t>
  </si>
  <si>
    <t>Acidum Ascorbicum</t>
  </si>
  <si>
    <t>Thiaminum</t>
  </si>
  <si>
    <t>15mg/1,5ml</t>
  </si>
  <si>
    <t>Meloxicamum</t>
  </si>
  <si>
    <t>Cyanocobalaminum+Lidocainum+Pyridoxinum+Thiaminum</t>
  </si>
  <si>
    <t>25mg/1ml</t>
  </si>
  <si>
    <t>Levomepromazinum</t>
  </si>
  <si>
    <t>600mg/50ml</t>
  </si>
  <si>
    <t>Testosteronum</t>
  </si>
  <si>
    <t>Sulodexidum</t>
  </si>
  <si>
    <t>Theophyllinum</t>
  </si>
  <si>
    <t>Zopiclonum</t>
  </si>
  <si>
    <t>Temazepamum</t>
  </si>
  <si>
    <t>Medazepamum</t>
  </si>
  <si>
    <t>0,25mg</t>
  </si>
  <si>
    <t>Alprazolamum</t>
  </si>
  <si>
    <t>0,5mg</t>
  </si>
  <si>
    <t>1mg</t>
  </si>
  <si>
    <t>Biperidenum</t>
  </si>
  <si>
    <t>Hydroxyzinum</t>
  </si>
  <si>
    <t>Levetiracetamum</t>
  </si>
  <si>
    <t>Nicergolinum</t>
  </si>
  <si>
    <t>Cerebrolysin</t>
  </si>
  <si>
    <t>Gabapentinum</t>
  </si>
  <si>
    <t>Carbamazepinum</t>
  </si>
  <si>
    <t>Perazinum</t>
  </si>
  <si>
    <t>Sulpiridum</t>
  </si>
  <si>
    <t>Trazodoni hydrochloricum</t>
  </si>
  <si>
    <t>75mg</t>
  </si>
  <si>
    <t>tbletki  o przedłużonym uwaln.</t>
  </si>
  <si>
    <t>150mg</t>
  </si>
  <si>
    <t>Doxepinum</t>
  </si>
  <si>
    <t>Mianserinum</t>
  </si>
  <si>
    <t>Promazinum</t>
  </si>
  <si>
    <t>Chlorprothixenum</t>
  </si>
  <si>
    <t>100 mg+200 mg+0,2 mg</t>
  </si>
  <si>
    <t>Lamotriginum</t>
  </si>
  <si>
    <t>50 mg</t>
  </si>
  <si>
    <t>25mg</t>
  </si>
  <si>
    <t>Donepezili hydrochloridum</t>
  </si>
  <si>
    <t>15 mg</t>
  </si>
  <si>
    <t>20 mg</t>
  </si>
  <si>
    <t>Citalopram</t>
  </si>
  <si>
    <t>40 mg</t>
  </si>
  <si>
    <t>Olanzapina</t>
  </si>
  <si>
    <t>Tetrazepamum</t>
  </si>
  <si>
    <t>Tizanidinum</t>
  </si>
  <si>
    <t>Allopurinolum</t>
  </si>
  <si>
    <t>Celecoxibum</t>
  </si>
  <si>
    <t>Ibuprofenum</t>
  </si>
  <si>
    <t>Naproxenum</t>
  </si>
  <si>
    <t>Ketoprofenum</t>
  </si>
  <si>
    <t>Diclofenacum</t>
  </si>
  <si>
    <t>Diltiazemum</t>
  </si>
  <si>
    <t>Trandolaprilum</t>
  </si>
  <si>
    <t>2mg</t>
  </si>
  <si>
    <t>Cilazaprilum</t>
  </si>
  <si>
    <t>Acidum ascorbicum, Hesperidinum, Rusci aculeati extractum siccum</t>
  </si>
  <si>
    <t>Methyldopum</t>
  </si>
  <si>
    <t>Diosminum</t>
  </si>
  <si>
    <t>0,1mg</t>
  </si>
  <si>
    <t>Metildigoxinum</t>
  </si>
  <si>
    <t>Fenofibratum</t>
  </si>
  <si>
    <t>160mg</t>
  </si>
  <si>
    <t>215mg</t>
  </si>
  <si>
    <t>Clonidinum</t>
  </si>
  <si>
    <t>Perindoprilum</t>
  </si>
  <si>
    <t>Acenocoumarolum</t>
  </si>
  <si>
    <t>Ticlopidinum</t>
  </si>
  <si>
    <t>1,5mg</t>
  </si>
  <si>
    <t>tabl. powl.</t>
  </si>
  <si>
    <t>Perindopril argininum</t>
  </si>
  <si>
    <t>35mg</t>
  </si>
  <si>
    <t>60mg</t>
  </si>
  <si>
    <t>tabl.powl.</t>
  </si>
  <si>
    <t>12,5mg</t>
  </si>
  <si>
    <t>tabletki podjęzykowe</t>
  </si>
  <si>
    <t>Progesteronum</t>
  </si>
  <si>
    <t>tabletki dopochwowe</t>
  </si>
  <si>
    <t>Spironolactonum</t>
  </si>
  <si>
    <t>Estradiolum</t>
  </si>
  <si>
    <t>Furaginum</t>
  </si>
  <si>
    <t>Cabergolinum</t>
  </si>
  <si>
    <t>0,5 mg</t>
  </si>
  <si>
    <t>Finasteridum</t>
  </si>
  <si>
    <t>Acetazolamidum</t>
  </si>
  <si>
    <t>Dydrogesteronum</t>
  </si>
  <si>
    <t>0,4mg</t>
  </si>
  <si>
    <t>Chlortalidonum</t>
  </si>
  <si>
    <t>Oxybutyninum</t>
  </si>
  <si>
    <t>Chlorquinaldolum+Metronidazolum</t>
  </si>
  <si>
    <t>Dexamethasonum</t>
  </si>
  <si>
    <t>Tropicamidum</t>
  </si>
  <si>
    <t>krople do oczu/minimsy</t>
  </si>
  <si>
    <t>Sulfacetamidum</t>
  </si>
  <si>
    <t>Pilocarpinum</t>
  </si>
  <si>
    <t>Tetryzolinum</t>
  </si>
  <si>
    <t>Gentamicinum</t>
  </si>
  <si>
    <t>Fludrocortisonum+Gramicidinum+Neomycinum</t>
  </si>
  <si>
    <t>Diphenhydraminum+Naphazolinum</t>
  </si>
  <si>
    <t>Antazolinum+Naphazolinum</t>
  </si>
  <si>
    <t>Alcohol polyvinylicus</t>
  </si>
  <si>
    <t>maść do oczu</t>
  </si>
  <si>
    <t>Aciclovirum</t>
  </si>
  <si>
    <t>Phenylephrinum</t>
  </si>
  <si>
    <t>Tobramycinum</t>
  </si>
  <si>
    <t>Dexamethasonum+Tobramycinum</t>
  </si>
  <si>
    <t>Timololum</t>
  </si>
  <si>
    <t>Troxerutinum</t>
  </si>
  <si>
    <t>Hydrocortisonum+Oxytetracyclinum</t>
  </si>
  <si>
    <t>Neomycinum</t>
  </si>
  <si>
    <t>Loteprednolum</t>
  </si>
  <si>
    <t>Dorzolamidum+Timololum</t>
  </si>
  <si>
    <t>Fludrocortisonum</t>
  </si>
  <si>
    <t>Dexpanthenolum</t>
  </si>
  <si>
    <t>tabletka i rozpuszczalnik do sporządzania kropli do oczu/zestaw</t>
  </si>
  <si>
    <t>Pirenoxinum</t>
  </si>
  <si>
    <t>Brinzolamidum</t>
  </si>
  <si>
    <t>Ciprofloxacinum</t>
  </si>
  <si>
    <t>Proxymetacainum</t>
  </si>
  <si>
    <t>tabletki musujące</t>
  </si>
  <si>
    <t>1mcg</t>
  </si>
  <si>
    <t>Alfacalcidolum</t>
  </si>
  <si>
    <t>0,25mcg</t>
  </si>
  <si>
    <t>Amitriptylinum</t>
  </si>
  <si>
    <t>Ambroxolum</t>
  </si>
  <si>
    <t>40g</t>
  </si>
  <si>
    <t>Nicethamidum</t>
  </si>
  <si>
    <t>Iprazochromum</t>
  </si>
  <si>
    <t>Simethiconum</t>
  </si>
  <si>
    <t>Bromhexinum</t>
  </si>
  <si>
    <t>Cisapridum</t>
  </si>
  <si>
    <t>Bencyclanum</t>
  </si>
  <si>
    <t>Timonacicum</t>
  </si>
  <si>
    <t>Crataegus sp., Valeriana officinalis</t>
  </si>
  <si>
    <t>Naphazolinum+Sulfathiazolum</t>
  </si>
  <si>
    <t>krople do nosa/flakon</t>
  </si>
  <si>
    <t>Triamcinolonum</t>
  </si>
  <si>
    <t>Codeinum+Sulfogaiacolum</t>
  </si>
  <si>
    <t>Thiamazolum</t>
  </si>
  <si>
    <t>Propylthiouracilum</t>
  </si>
  <si>
    <t>czopki</t>
  </si>
  <si>
    <t>250j.LSU</t>
  </si>
  <si>
    <t>Ergotaminum</t>
  </si>
  <si>
    <t>Glucosum</t>
  </si>
  <si>
    <t>75g</t>
  </si>
  <si>
    <t>proszek</t>
  </si>
  <si>
    <t>Erdosteinum</t>
  </si>
  <si>
    <t>300 mg</t>
  </si>
  <si>
    <t>kapsułki</t>
  </si>
  <si>
    <t>500 mg</t>
  </si>
  <si>
    <t>Megestroli acetas</t>
  </si>
  <si>
    <t>zawiesina doustna</t>
  </si>
  <si>
    <t>Lacidipinum</t>
  </si>
  <si>
    <t>4 mg</t>
  </si>
  <si>
    <t>Sildenafil</t>
  </si>
  <si>
    <t xml:space="preserve"> 20 mg</t>
  </si>
  <si>
    <t>flakon</t>
  </si>
  <si>
    <t>100ml</t>
  </si>
  <si>
    <t>Paraffinum liquidum</t>
  </si>
  <si>
    <t>20 mg glikozydów hydroksyantracenowych w przeliczeniu na sennozyd B</t>
  </si>
  <si>
    <t>Sennae fruicti sennosides</t>
  </si>
  <si>
    <t>2g</t>
  </si>
  <si>
    <t>saszetki</t>
  </si>
  <si>
    <t>3g</t>
  </si>
  <si>
    <t>Diosmectite</t>
  </si>
  <si>
    <t>płyn/flakon</t>
  </si>
  <si>
    <t>30g</t>
  </si>
  <si>
    <t>Oleum Ricini</t>
  </si>
  <si>
    <t>Nifuroxazidum</t>
  </si>
  <si>
    <t>Bisacodylum</t>
  </si>
  <si>
    <t>Aloe extractum siccum, Boldaloinum</t>
  </si>
  <si>
    <t>35g</t>
  </si>
  <si>
    <t>Lactulosum</t>
  </si>
  <si>
    <t>125g</t>
  </si>
  <si>
    <t>Parafina ciekła+olejek mięty pieprzowej</t>
  </si>
  <si>
    <t>tabletki do rozgryzania i żucia</t>
  </si>
  <si>
    <t>czopki doodbytnicze</t>
  </si>
  <si>
    <t>10 fiolek</t>
  </si>
  <si>
    <t>Cefuroximum</t>
  </si>
  <si>
    <t>100g</t>
  </si>
  <si>
    <t>Allantoinum</t>
  </si>
  <si>
    <t>Allantoinum+Dexpanthenolum</t>
  </si>
  <si>
    <t>maść</t>
  </si>
  <si>
    <t>20g</t>
  </si>
  <si>
    <t>Povidonum iodinatum</t>
  </si>
  <si>
    <t>Chloramphenicolum</t>
  </si>
  <si>
    <t>Chlorquinaldolum+Hydrocortisonum</t>
  </si>
  <si>
    <t>60g</t>
  </si>
  <si>
    <t>25g</t>
  </si>
  <si>
    <t>Lidocainum+Prilocainum</t>
  </si>
  <si>
    <t>Denotivirum</t>
  </si>
  <si>
    <t>Vaselinum album</t>
  </si>
  <si>
    <t>krem</t>
  </si>
  <si>
    <t>Escherichia coli, Hydrocortisonum</t>
  </si>
  <si>
    <t>żel</t>
  </si>
  <si>
    <t>Heparinum natricum</t>
  </si>
  <si>
    <t>Arnicae anthodii extractum</t>
  </si>
  <si>
    <t>Lini oleum virginale</t>
  </si>
  <si>
    <t>Terbinafinum</t>
  </si>
  <si>
    <t>Collagenasum</t>
  </si>
  <si>
    <t>Dimetindenum</t>
  </si>
  <si>
    <t>płyn</t>
  </si>
  <si>
    <t>Etanol</t>
  </si>
  <si>
    <t>Artemisia absinthium, Tanaceum vulgare </t>
  </si>
  <si>
    <t>Hydrogenii peroxidum</t>
  </si>
  <si>
    <t>5g</t>
  </si>
  <si>
    <t>Kalium hypermanganicum</t>
  </si>
  <si>
    <t>500ml</t>
  </si>
  <si>
    <t>150ml</t>
  </si>
  <si>
    <t>Oliwka dla dzieci</t>
  </si>
  <si>
    <t>Solutio jodi spirituosa</t>
  </si>
  <si>
    <t>płyn na skórę</t>
  </si>
  <si>
    <t>Crotamitonum</t>
  </si>
  <si>
    <t>aerozol</t>
  </si>
  <si>
    <t>Fenoterolum</t>
  </si>
  <si>
    <t>Zamawiający wymaga aby oferowane produkty w pozycji 3, 5 umożliwiały podaż tlenu z przepływem do 10 l/min</t>
  </si>
  <si>
    <t>Zestaw do terapii tlenowej o składzie: ustnik, złączka typu T, nebulizator, dren tlenowy długości minimum 2m</t>
  </si>
  <si>
    <t>Cewnik do podawania tlenu przez nos z drenem tlenowym długości minimu 2m</t>
  </si>
  <si>
    <t>Maska do tlenoterapii dla dorosłych z drenem tlenowym długości minimum 2m</t>
  </si>
  <si>
    <t>Zestaw do terapii tlenowej o składzie: maska dla dorosłych z rezerwuarem, dren tlenowy długości minimum 2m</t>
  </si>
  <si>
    <t>Zestaw do terapii tlenowej o składzie: maska, nebulizator, dren tlenowy długości minimum 2m</t>
  </si>
  <si>
    <t>28 tabl.</t>
  </si>
  <si>
    <t>Linagliptin</t>
  </si>
  <si>
    <t>5 ml</t>
  </si>
  <si>
    <t>Aqua pro injectione</t>
  </si>
  <si>
    <t>tabl.</t>
  </si>
  <si>
    <t>Ramiprilum</t>
  </si>
  <si>
    <t>2,5 mg</t>
  </si>
  <si>
    <t>Metformini hydrochloridum</t>
  </si>
  <si>
    <t>750 mg</t>
  </si>
  <si>
    <t>1 g</t>
  </si>
  <si>
    <t>tabl. uleg. rozpad. w jamie ustnej</t>
  </si>
  <si>
    <t>Mirtazapine</t>
  </si>
  <si>
    <t>Galantaminum</t>
  </si>
  <si>
    <t>Lisinoprilum</t>
  </si>
  <si>
    <t>syrop</t>
  </si>
  <si>
    <t>Promethazini hydrochloridum</t>
  </si>
  <si>
    <t>30 mg</t>
  </si>
  <si>
    <t>8 mg</t>
  </si>
  <si>
    <t>Doxazosinum</t>
  </si>
  <si>
    <t>Lactobacillus</t>
  </si>
  <si>
    <t>Nimesulidum</t>
  </si>
  <si>
    <t>Sitagliptinum</t>
  </si>
  <si>
    <t>Acarbosum</t>
  </si>
  <si>
    <t>aerozol na skórę, zawiesina</t>
  </si>
  <si>
    <t>aerozol do stosowania zewnętrznego</t>
  </si>
  <si>
    <t>aerozol na skórę, roztwór</t>
  </si>
  <si>
    <t>Lidocainum</t>
  </si>
  <si>
    <t>70 g</t>
  </si>
  <si>
    <t>Ethylis chloridum</t>
  </si>
  <si>
    <t>Hyoscine butylbromide</t>
  </si>
  <si>
    <t>proszek do sporz. roztw. do wstrzyk.</t>
  </si>
  <si>
    <t>200 mg</t>
  </si>
  <si>
    <t>50 tabl.</t>
  </si>
  <si>
    <t>30 kaps.</t>
  </si>
  <si>
    <t>kaps.</t>
  </si>
  <si>
    <t>30 tabl.</t>
  </si>
  <si>
    <t>6 czopków</t>
  </si>
  <si>
    <t>roztw. do wstrz.</t>
  </si>
  <si>
    <t>60 tabl.</t>
  </si>
  <si>
    <t>Acetylsalicylic acid</t>
  </si>
  <si>
    <t>Hydrocortisone acetate</t>
  </si>
  <si>
    <t>Aciclovir</t>
  </si>
  <si>
    <t>Azathioprine</t>
  </si>
  <si>
    <t>1 butelka</t>
  </si>
  <si>
    <t>emulsja do inf.</t>
  </si>
  <si>
    <t>100 ml</t>
  </si>
  <si>
    <t>Emulsja tłuszczowa zawierająca olej rybi, do żywienia pozajelitowego, immunożywienie</t>
  </si>
  <si>
    <t>1 worek</t>
  </si>
  <si>
    <t>1477 ml</t>
  </si>
  <si>
    <t>1904 ml</t>
  </si>
  <si>
    <t>Mercaptopurine</t>
  </si>
  <si>
    <t>50mg</t>
  </si>
  <si>
    <t>Calcium folinate</t>
  </si>
  <si>
    <t>100mg/10ml</t>
  </si>
  <si>
    <t>1 fiolka</t>
  </si>
  <si>
    <t>Betamethasonum + Gentamicinum</t>
  </si>
  <si>
    <t>(0,5mg + 1mg)/g</t>
  </si>
  <si>
    <t>tuba 15g</t>
  </si>
  <si>
    <t>Potassium chloride</t>
  </si>
  <si>
    <t>1,5g/10ml</t>
  </si>
  <si>
    <t>20 amp.</t>
  </si>
  <si>
    <t>Pregabalin</t>
  </si>
  <si>
    <t>56 kaps.</t>
  </si>
  <si>
    <t>Duloxetine</t>
  </si>
  <si>
    <t>Valproic acid</t>
  </si>
  <si>
    <t>300mg</t>
  </si>
  <si>
    <t>100 kaps.</t>
  </si>
  <si>
    <t>500mg</t>
  </si>
  <si>
    <t>Moclobemide</t>
  </si>
  <si>
    <t>Distygmine bromide</t>
  </si>
  <si>
    <t>Kod CPV: 33600000-6; 33622000-6</t>
  </si>
  <si>
    <t>Pakiet nr 2 Leki stosowane w chorobach dróg oddechowych.</t>
  </si>
  <si>
    <t>Kod CPV: 33600000-6; 33670000-7</t>
  </si>
  <si>
    <t>Pakiet nr 1 Inhibitory reduktazy HMG-CoA</t>
  </si>
  <si>
    <t>Pakiet nr 3 Inhibitory konwertazy angiotensyny</t>
  </si>
  <si>
    <t>Pakiet nr 4 Roztwory do rozpuszczania leków.</t>
  </si>
  <si>
    <t>Kod CPV: 33693000-4; 33692500-2</t>
  </si>
  <si>
    <t>4mg+1mg</t>
  </si>
  <si>
    <t>Kod CPV: 33600000-6; 33660000-4</t>
  </si>
  <si>
    <t>Pakiet nr 6 Leki stosowane w chorobach układu nerwowego.</t>
  </si>
  <si>
    <t>Kod CPV: 33600000-6; 33662000-8</t>
  </si>
  <si>
    <t>Pakiet nr 7 Leki stosowane w stanach alergicznych</t>
  </si>
  <si>
    <t>Paracetamolum</t>
  </si>
  <si>
    <t>120mg/5ml</t>
  </si>
  <si>
    <t>125mg</t>
  </si>
  <si>
    <t>Pakiet nr 8 Leki przeciwpsychotyczne</t>
  </si>
  <si>
    <t>Kod CPV: 33600000-6; 33661000-1</t>
  </si>
  <si>
    <t>2mg/ml</t>
  </si>
  <si>
    <t>200ml</t>
  </si>
  <si>
    <t xml:space="preserve">tabl. powl. </t>
  </si>
  <si>
    <t>krople doustne, roztwór</t>
  </si>
  <si>
    <t>Pakiet nr 9 Leki stosowane w chorobach układu krążenia</t>
  </si>
  <si>
    <t>Kod CPV: 33600000-6; 33620000-2</t>
  </si>
  <si>
    <t>2 mld</t>
  </si>
  <si>
    <t>Pakiet nr 12 Leki stosowane w chorobach przewodu pokarmowego II</t>
  </si>
  <si>
    <t>Kod CPV: 33600000-6; 33616000-1</t>
  </si>
  <si>
    <t>Pakiet nr 13 Preparaty witaminowe</t>
  </si>
  <si>
    <t>Pakiet nr 14 Antagoniści receptora angiotensyny II</t>
  </si>
  <si>
    <t>Pakiet nr 15 Leki stosowane w chorobach neurologicznych II</t>
  </si>
  <si>
    <t>Kod CPV: 33600000-6; 33615000-4</t>
  </si>
  <si>
    <t>Pakiet nr 16 Leki stosowane w cukrzycy.</t>
  </si>
  <si>
    <t>Kod CPV: 33600000-6; 33662100-9</t>
  </si>
  <si>
    <t>Pakiet nr 17 Krople oczne</t>
  </si>
  <si>
    <t>Kod CPV: 33600000-6; 33632100-0</t>
  </si>
  <si>
    <t>Pakiet nr 19 Leki stosowane w niewydolności naczyń żylnych</t>
  </si>
  <si>
    <t>Kod CPV: 33600000-6; 33622400-0</t>
  </si>
  <si>
    <t>Pakiet nr 20 Leki stosowane w ginekologii</t>
  </si>
  <si>
    <t>Kod CPV: 33600000-6; 33640000-8</t>
  </si>
  <si>
    <t>Pakiet nr 21 Leki psychotropowe</t>
  </si>
  <si>
    <t>Pakiet nr 22 Leki przeciwbólowe</t>
  </si>
  <si>
    <t>Kod CPV: 33600000-6; 33661200-3</t>
  </si>
  <si>
    <t>Pakiet nr23 Leki przeciwpadaczkowe</t>
  </si>
  <si>
    <t>Kod CPV: 33600000-6; 33661300-4</t>
  </si>
  <si>
    <t>Pakiet nr 24 Leki stosowane w chorobach neurologicznych III</t>
  </si>
  <si>
    <t>Pakiet nr 27 Produkty lecznicze</t>
  </si>
  <si>
    <t>Pakiet nr 28 Produkty lecznicze II</t>
  </si>
  <si>
    <t>Pakiet nr 30 Leki stosowane w chorobach tarczycy</t>
  </si>
  <si>
    <t>Kod CPV: 33600000-6; 33642300-5</t>
  </si>
  <si>
    <t>Kod CPV: 33600000-6; 33631000-2</t>
  </si>
  <si>
    <t>Pakiet nr 32 Leki stosowane zewnętrznie</t>
  </si>
  <si>
    <t>Pakiet nr 33 Leki stosowane zewnętrznie II</t>
  </si>
  <si>
    <t>Pakiet nr 34 Leki stosowane zewnętrznie III</t>
  </si>
  <si>
    <t>Pakiet nr 35 Woda do nawilżania tlenu i sprzęt do terapii tlenowej</t>
  </si>
  <si>
    <t>Kod CPV: 33600000-6; 33670000-7; 33680000-0</t>
  </si>
  <si>
    <t>Pakiet nr 37 Leki stosowane w cukrzycy II</t>
  </si>
  <si>
    <t>Pakiet nr 38 Aerozole</t>
  </si>
  <si>
    <t>Kod CPV: 33600000-6; 33661000-1; 33661100-2</t>
  </si>
  <si>
    <t>Pakiet nr 42 Leki stosowane w onkologii</t>
  </si>
  <si>
    <t>Kod CPV: 33600000-6; 33652000-5</t>
  </si>
  <si>
    <t>Pakiet nr 43 Preparaty do żywienia pozajelitowego</t>
  </si>
  <si>
    <t>Kod CPV: 33600000-6; 33692210-2; 33692200-9</t>
  </si>
  <si>
    <t>Pakiet nr 44 Preparat potasu</t>
  </si>
  <si>
    <t>Kod CPV: 33600000-6; 33617000-8</t>
  </si>
  <si>
    <t>Pakiet nr 45 Roztwory doustne</t>
  </si>
  <si>
    <t>Pakiet nr 5 Leki stosowane w chorobach przewodu pokarmowego.</t>
  </si>
  <si>
    <t>100 fiol./amp.</t>
  </si>
  <si>
    <t>rozp. do sporz. leków parenteralnych</t>
  </si>
  <si>
    <t>4mg</t>
  </si>
  <si>
    <t>250mg</t>
  </si>
  <si>
    <t>tabl. dopochwowe</t>
  </si>
  <si>
    <t>1mg/g</t>
  </si>
  <si>
    <t>10mg/g</t>
  </si>
  <si>
    <t>100mg</t>
  </si>
  <si>
    <t>konc. do sporz. roztw. do inf.</t>
  </si>
  <si>
    <t>2,5mg/ ml</t>
  </si>
  <si>
    <t>200mg</t>
  </si>
  <si>
    <t>600mg</t>
  </si>
  <si>
    <t>(20mg + 50mg)/g</t>
  </si>
  <si>
    <t>5mg/ml</t>
  </si>
  <si>
    <t>0,5mg/ml</t>
  </si>
  <si>
    <t>10mg/ml</t>
  </si>
  <si>
    <t>2 butelki a 5ml</t>
  </si>
  <si>
    <t>(1mg+0,33mg)/ml</t>
  </si>
  <si>
    <t>5ml</t>
  </si>
  <si>
    <t>3mg/ml</t>
  </si>
  <si>
    <t>2,5ml</t>
  </si>
  <si>
    <t>10ml</t>
  </si>
  <si>
    <t>3,5g</t>
  </si>
  <si>
    <t>4,5g</t>
  </si>
  <si>
    <t>6ml</t>
  </si>
  <si>
    <t>6,25mg</t>
  </si>
  <si>
    <t>3,125mg</t>
  </si>
  <si>
    <t>0,75mg</t>
  </si>
  <si>
    <t>(1mg + 2,5mg)/ml</t>
  </si>
  <si>
    <t>10g</t>
  </si>
  <si>
    <t>12 minimsow a 0,5ml</t>
  </si>
  <si>
    <t>15ml</t>
  </si>
  <si>
    <t>40mg/ml</t>
  </si>
  <si>
    <t>Acidum cromoglicicum</t>
  </si>
  <si>
    <t>400g</t>
  </si>
  <si>
    <t>55ml</t>
  </si>
  <si>
    <t>30ml</t>
  </si>
  <si>
    <t>130g</t>
  </si>
  <si>
    <t>70g</t>
  </si>
  <si>
    <t>38g</t>
  </si>
  <si>
    <t>1mg/ml</t>
  </si>
  <si>
    <t>Dexamethasonum+Gentamicini sulfas</t>
  </si>
  <si>
    <t>(1mg+5mg)/ml</t>
  </si>
  <si>
    <t>50g</t>
  </si>
  <si>
    <t>(1mg+0,025mg+2,5mg)/ml</t>
  </si>
  <si>
    <t>90mg</t>
  </si>
  <si>
    <t>135mg</t>
  </si>
  <si>
    <t>7,5mg</t>
  </si>
  <si>
    <t>20mg/ml</t>
  </si>
  <si>
    <t>25mg/g</t>
  </si>
  <si>
    <t>120mg</t>
  </si>
  <si>
    <t>180mg</t>
  </si>
  <si>
    <t>8mg</t>
  </si>
  <si>
    <t>120ml</t>
  </si>
  <si>
    <t>2mg/5ml</t>
  </si>
  <si>
    <t>3mg/g</t>
  </si>
  <si>
    <t>300j.m/1g</t>
  </si>
  <si>
    <t>14mg/ml</t>
  </si>
  <si>
    <t>2,5g/5ml</t>
  </si>
  <si>
    <t>0,05mg/ml</t>
  </si>
  <si>
    <t>200mg/g</t>
  </si>
  <si>
    <t>80mg</t>
  </si>
  <si>
    <t>(1mcg+3mcg)/ml</t>
  </si>
  <si>
    <t>100mg/g</t>
  </si>
  <si>
    <t>5mg/g</t>
  </si>
  <si>
    <t>100mg/ml</t>
  </si>
  <si>
    <t>50mg/g</t>
  </si>
  <si>
    <t>(5mg+0,25mg)/ml</t>
  </si>
  <si>
    <t>(10mg+10mg)/g</t>
  </si>
  <si>
    <t>Natrii cromoglicicum</t>
  </si>
  <si>
    <t>50mg/ml</t>
  </si>
  <si>
    <t>(20mg+5mg)/ml</t>
  </si>
  <si>
    <t>20ml</t>
  </si>
  <si>
    <t>(1mg+50mg)/ml</t>
  </si>
  <si>
    <t>10mg + 5mg</t>
  </si>
  <si>
    <t>Oxycodinum hydroch.+ Naloxoni hydrochl.</t>
  </si>
  <si>
    <t>5mg +2,5mg</t>
  </si>
  <si>
    <t>15mg + 300mg</t>
  </si>
  <si>
    <t>Clorazepati dikalium</t>
  </si>
  <si>
    <t> 5 mg/ml</t>
  </si>
  <si>
    <t>30mg/g</t>
  </si>
  <si>
    <t>(1mg+20mg+100mg+100mg)/2ml</t>
  </si>
  <si>
    <t>roztw. do wstrzyk.</t>
  </si>
  <si>
    <t>5 amp.</t>
  </si>
  <si>
    <t>Thiaminum + Pyridoxinum + Cyanocobalaminum</t>
  </si>
  <si>
    <t>100 tabl.</t>
  </si>
  <si>
    <t>1mg/2ml</t>
  </si>
  <si>
    <t>25mg/ml</t>
  </si>
  <si>
    <t>10 amp.</t>
  </si>
  <si>
    <t>500mg/5ml</t>
  </si>
  <si>
    <t>kaps. miękkie</t>
  </si>
  <si>
    <t>63 tabl.</t>
  </si>
  <si>
    <t>tabl. powl</t>
  </si>
  <si>
    <t>200mg/ 10ml</t>
  </si>
  <si>
    <t>Kalii canreonas</t>
  </si>
  <si>
    <t xml:space="preserve">10 amp. </t>
  </si>
  <si>
    <t>3mg</t>
  </si>
  <si>
    <t>Amlodipine</t>
  </si>
  <si>
    <t>15mg</t>
  </si>
  <si>
    <t>20 tabl.</t>
  </si>
  <si>
    <t>Ipratropii bromidum</t>
  </si>
  <si>
    <t>20mcg/dawkę</t>
  </si>
  <si>
    <t>aerozol inhalacyjny, roztwór</t>
  </si>
  <si>
    <t>0,25mg/ml</t>
  </si>
  <si>
    <t>roztw. do nebulizacji</t>
  </si>
  <si>
    <t>(0,5mg+0,25mg)/ml</t>
  </si>
  <si>
    <t>(50mcg + 21mcg)/ dawkę</t>
  </si>
  <si>
    <t>Fenoterolum + Ipratropii bromidum</t>
  </si>
  <si>
    <t>100mcg/ dawkę</t>
  </si>
  <si>
    <t>200mcg/ dawkę</t>
  </si>
  <si>
    <t>60 kaps.</t>
  </si>
  <si>
    <t>(30mg+10mg)/g</t>
  </si>
  <si>
    <t>0,15mg/ ml</t>
  </si>
  <si>
    <t>8 tabl.</t>
  </si>
  <si>
    <t>kaps. dojelitowe twarde</t>
  </si>
  <si>
    <t>28 kaps.</t>
  </si>
  <si>
    <t>kaps. twarde.</t>
  </si>
  <si>
    <t>50mcg/ 24h</t>
  </si>
  <si>
    <t>system transdermalny, plaster</t>
  </si>
  <si>
    <t>6 plastrów</t>
  </si>
  <si>
    <t>kaps. o przedł. uwaln.</t>
  </si>
  <si>
    <t>40mg/g</t>
  </si>
  <si>
    <t>25mg/5ml</t>
  </si>
  <si>
    <t>50md/2ml</t>
  </si>
  <si>
    <t>Dezoksyrybonukleaza + Fibrinolysinum</t>
  </si>
  <si>
    <t>(666j.m. + 1j.m.)g</t>
  </si>
  <si>
    <t>Fluocinoloni acetonidum</t>
  </si>
  <si>
    <t>0,25mg/g</t>
  </si>
  <si>
    <t>15g</t>
  </si>
  <si>
    <t>12mcg</t>
  </si>
  <si>
    <t xml:space="preserve">60 kaps. </t>
  </si>
  <si>
    <t>1000j.m./ g</t>
  </si>
  <si>
    <t>400mg</t>
  </si>
  <si>
    <t>kaps. twarde</t>
  </si>
  <si>
    <t>90 tabl.</t>
  </si>
  <si>
    <t>100mg + 250mg</t>
  </si>
  <si>
    <t>10 tabl.</t>
  </si>
  <si>
    <t>50mg/ g</t>
  </si>
  <si>
    <t>10mg/ g</t>
  </si>
  <si>
    <t>75mcg</t>
  </si>
  <si>
    <t>1,2j.m./g</t>
  </si>
  <si>
    <t>5g + 2 opatrunki okluzyjne</t>
  </si>
  <si>
    <t>(25mg + 25mg)/g</t>
  </si>
  <si>
    <t>15mg/2ml</t>
  </si>
  <si>
    <t>zawiesina do nebulizacji</t>
  </si>
  <si>
    <t>tabl. o przedł. uwaln.</t>
  </si>
  <si>
    <t>250mg/ml</t>
  </si>
  <si>
    <t>(10mg + 30mg)/g</t>
  </si>
  <si>
    <t>20 kaps.</t>
  </si>
  <si>
    <t>46,3mg/ g</t>
  </si>
  <si>
    <t xml:space="preserve">tabl. </t>
  </si>
  <si>
    <t>Hydrocortisonum + Natamycinum + Neomycinum</t>
  </si>
  <si>
    <t>10mg+10mg+3,5tys.j.m</t>
  </si>
  <si>
    <t>(166,7mg + 2,5mg)/g</t>
  </si>
  <si>
    <t>tabl. draż.</t>
  </si>
  <si>
    <t>aerozol inhalacyjny, zawiesina</t>
  </si>
  <si>
    <t>Cetalkonii chloridum + Cholini salicylas</t>
  </si>
  <si>
    <t>żel do stosowania w jamie ustnej</t>
  </si>
  <si>
    <t>(0,1mg+87,1mg)/g</t>
  </si>
  <si>
    <t>24 tabl.</t>
  </si>
  <si>
    <t>tabl. o zmod. uwaln.</t>
  </si>
  <si>
    <t>200mg/10ml</t>
  </si>
  <si>
    <t>roztw. do wstrzuk i (lub) inf.</t>
  </si>
  <si>
    <t>5mg + 50mg</t>
  </si>
  <si>
    <t>2,5mg + 25 mg</t>
  </si>
  <si>
    <t>Betamethasonum + Clotrimazolum + Gentamicinum</t>
  </si>
  <si>
    <t>(0,5mg+10mg+1mg)/g</t>
  </si>
  <si>
    <t>20mg/4ml</t>
  </si>
  <si>
    <t>5mg/2,5 ml</t>
  </si>
  <si>
    <t>10 fiol.</t>
  </si>
  <si>
    <t>Tianeptine sodium</t>
  </si>
  <si>
    <t>Gliclazide</t>
  </si>
  <si>
    <t>Trimetazidine dihydrochloride</t>
  </si>
  <si>
    <t>Indapamide</t>
  </si>
  <si>
    <t>tabl. powl. o przedł. uwaln.</t>
  </si>
  <si>
    <t>Sterylna woda do nawilżania tlenu w jednorazowym pojemniku 500ml, ze sterylnie zapakowanym łącznikiem do dozownika tlenu. Potwierdzona badaniami klinicznymi możliwość zastosowania wody przez okres 30 dni</t>
  </si>
  <si>
    <t>Fiolet gencjanowy roztw. wodny</t>
  </si>
  <si>
    <t>Fiolet gencjanowy roztw. spirytusowy</t>
  </si>
  <si>
    <t>płyn do stos. w jamie ustnej</t>
  </si>
  <si>
    <t>Natrii tetraboras</t>
  </si>
  <si>
    <t>Losartan potassium</t>
  </si>
  <si>
    <t>873mg/ml</t>
  </si>
  <si>
    <t>oliwka</t>
  </si>
  <si>
    <t>1000ml</t>
  </si>
  <si>
    <t>roztw. na skórę</t>
  </si>
  <si>
    <t>Acidum boricum</t>
  </si>
  <si>
    <t>Suxamethonii chloridum</t>
  </si>
  <si>
    <t>200g</t>
  </si>
  <si>
    <t>700mg/g</t>
  </si>
  <si>
    <t>960mg/g</t>
  </si>
  <si>
    <t>16mg</t>
  </si>
  <si>
    <t>Candesartan cilexetil</t>
  </si>
  <si>
    <t>Candesartan cilexetil + Hydrochlorothiazidum</t>
  </si>
  <si>
    <t>16mg + 12,5mg</t>
  </si>
  <si>
    <t>32mg + 12,5mg</t>
  </si>
  <si>
    <t>Sylibininum</t>
  </si>
  <si>
    <t>25 tabl.</t>
  </si>
  <si>
    <t>Pancreatin</t>
  </si>
  <si>
    <t>16 000j.m.</t>
  </si>
  <si>
    <t>8 000j.m.</t>
  </si>
  <si>
    <t>50 kaps.</t>
  </si>
  <si>
    <t>150g</t>
  </si>
  <si>
    <t>2,23ml/10ml</t>
  </si>
  <si>
    <t>10 000j.m.</t>
  </si>
  <si>
    <t>25 000j.m.</t>
  </si>
  <si>
    <t>Valsartanum + Hydrochlorothiazidum</t>
  </si>
  <si>
    <t>160mg + 12,5mg</t>
  </si>
  <si>
    <t>160mg + 25mg</t>
  </si>
  <si>
    <t>roztw. do stos. na skórę i w jamie ustnej</t>
  </si>
  <si>
    <t>Hydrochlorothiazidum + Losartan potassium</t>
  </si>
  <si>
    <t>25mg + 100mg</t>
  </si>
  <si>
    <t>12,5mg + 50mg</t>
  </si>
  <si>
    <t>2,152g/10ml</t>
  </si>
  <si>
    <t>roztw. do wstrzyk. i(lub) inf.</t>
  </si>
  <si>
    <t>6,5mg</t>
  </si>
  <si>
    <t>Trimebutine maleate</t>
  </si>
  <si>
    <t>krople doustne, emulsja</t>
  </si>
  <si>
    <t>14 saszetek</t>
  </si>
  <si>
    <t>granulat</t>
  </si>
  <si>
    <t>Levothyroxinum natricum</t>
  </si>
  <si>
    <t>50mcg</t>
  </si>
  <si>
    <t>25mcg</t>
  </si>
  <si>
    <t>88mcg</t>
  </si>
  <si>
    <t>100mcg</t>
  </si>
  <si>
    <t>112mcg</t>
  </si>
  <si>
    <t>125mcg</t>
  </si>
  <si>
    <t>137mcg</t>
  </si>
  <si>
    <t>150mcg</t>
  </si>
  <si>
    <t>175mcg</t>
  </si>
  <si>
    <t>200mcg</t>
  </si>
  <si>
    <t>267mg</t>
  </si>
  <si>
    <t>850mg</t>
  </si>
  <si>
    <t>Acidum alginicum+Aluminii hydroxydatum+Natrii hydrocarbonas</t>
  </si>
  <si>
    <t>350mg+100mg+120mg</t>
  </si>
  <si>
    <t>Aluminii phosphatum</t>
  </si>
  <si>
    <t>250ml</t>
  </si>
  <si>
    <t>45mg/g</t>
  </si>
  <si>
    <t>Glucagon hydrochloride</t>
  </si>
  <si>
    <t>prosz. i rozpuszcz. do sporz. roztw. do wstrz.</t>
  </si>
  <si>
    <t>1 fiol + rozpuszczalnik</t>
  </si>
  <si>
    <t>17,4mg + 42,4mg + 357mg + 35,4mg + 17,4mg + 212mg + 0,6mg</t>
  </si>
  <si>
    <t>Bismuthi oxidum, Bismuthi subgallas,Acidum boricum, Balsamum peruvianum, Resorcinolum, Zinci oxidum, Bismuth oxyiodogallate</t>
  </si>
  <si>
    <t>10 czopków</t>
  </si>
  <si>
    <t>proszek do sporządzania zaw. doust.</t>
  </si>
  <si>
    <t>2 mlg CFU</t>
  </si>
  <si>
    <t>Loperamide hydrochloride</t>
  </si>
  <si>
    <t>240ml</t>
  </si>
  <si>
    <t>3 amp.</t>
  </si>
  <si>
    <t>24mg</t>
  </si>
  <si>
    <t>Acidum thiocticum</t>
  </si>
  <si>
    <t>roztw. do inf.</t>
  </si>
  <si>
    <t>Thiethylperazine maleate</t>
  </si>
  <si>
    <t>Acidum ursodeoxycholicum</t>
  </si>
  <si>
    <t>Hydrocortisone butyrate</t>
  </si>
  <si>
    <t>żel do oczu</t>
  </si>
  <si>
    <t>proszek do sporz. roztw. do inf.</t>
  </si>
  <si>
    <t>5 fiolek</t>
  </si>
  <si>
    <t>Kod CPV: 33600000-6</t>
  </si>
  <si>
    <t>Pakiet nr 26 Leki przeciwwirusowe</t>
  </si>
  <si>
    <t>Pakiet nr 36 Krople oczne II</t>
  </si>
  <si>
    <t>Pakiet nr 39 Leki stosowane w okulistyce</t>
  </si>
  <si>
    <t>Pakiet nr 40 Leki anestezjologiczne II</t>
  </si>
  <si>
    <t>150 tabl.</t>
  </si>
  <si>
    <t>Aluminii acetotartras</t>
  </si>
  <si>
    <t>tabl. rozp.</t>
  </si>
  <si>
    <t>6 tabl.</t>
  </si>
  <si>
    <t xml:space="preserve"> 100mg +150mg  +150mg</t>
  </si>
  <si>
    <t>Tolperisone hydrochloride</t>
  </si>
  <si>
    <t>600LSU/2ml</t>
  </si>
  <si>
    <t>puder</t>
  </si>
  <si>
    <t xml:space="preserve">maść </t>
  </si>
  <si>
    <t>krople do oczu, roztwór</t>
  </si>
  <si>
    <t>Azelastine hydrochloride</t>
  </si>
  <si>
    <t>Aluminii ccetotartras</t>
  </si>
  <si>
    <t xml:space="preserve">żel </t>
  </si>
  <si>
    <t>Sulfathiazole silver</t>
  </si>
  <si>
    <t>krople do oczu, zawiesina</t>
  </si>
  <si>
    <t>Carbo medicinalis</t>
  </si>
  <si>
    <t>1tabl. + 15ml rozp.</t>
  </si>
  <si>
    <t>Naphazolinum+Zinci sulfas</t>
  </si>
  <si>
    <t>krople do oczu</t>
  </si>
  <si>
    <t>krople do oczu i uszu, zawiesina</t>
  </si>
  <si>
    <t>Glyceroli suppositoria</t>
  </si>
  <si>
    <t>10 kaps.</t>
  </si>
  <si>
    <t xml:space="preserve">tabl. o przedł. uwaln. </t>
  </si>
  <si>
    <t>tabl. dojelitowe</t>
  </si>
  <si>
    <t>Mebeverine hydrochloride</t>
  </si>
  <si>
    <t>roztwór doustny</t>
  </si>
  <si>
    <t>proszek do sporządzania zawiesiny doustnej</t>
  </si>
  <si>
    <t>30 saszetek</t>
  </si>
  <si>
    <t>Tamsulosin hydrochloride</t>
  </si>
  <si>
    <t>kaps. o przedł. uwaln twarde</t>
  </si>
  <si>
    <t>10 saszetek</t>
  </si>
  <si>
    <t>Pakiet nr 10 Leki stosowane w chorobach układu krążenia II</t>
  </si>
  <si>
    <t>Pakiet nr 11 Leki stosowane w chorobach układu oddechowego II</t>
  </si>
  <si>
    <t>Pakiet nr 25 Leki stosowane w chorobach układu krążenia III</t>
  </si>
  <si>
    <t>Pakiet nr 29 Leki stosowane w chorobach przewodu pokarmowego III</t>
  </si>
  <si>
    <t>Pakiet nr 41 Leki stosowane w chorobach układu krążenia IV</t>
  </si>
  <si>
    <t>Pakiet nr 46 Leki stosowane zewnętrznie IV</t>
  </si>
  <si>
    <t>986 ml</t>
  </si>
  <si>
    <t>Amino acids, Electrolytes, Dextrose, Fats, żywienie pozajelitowe z elektrolitami, worek trójkomorowy, podanie drogą żył centralnych</t>
  </si>
  <si>
    <t>Amino acids, Electrolytes, Dextrose, Fats, żywienie pozajelitowe z elektrolitami, worek trójkomorowy, podanie drogą żył obwodowych i centralnych</t>
  </si>
  <si>
    <t>Benzydamina</t>
  </si>
  <si>
    <t>53,2 mg/g</t>
  </si>
  <si>
    <t>proszek do sporz. roztw. do irygacji pochwy</t>
  </si>
  <si>
    <t xml:space="preserve">30 tabl. </t>
  </si>
  <si>
    <t>Lactobacillus rhamnosus, Lactobacillus helveticus</t>
  </si>
  <si>
    <t>12 kaps.</t>
  </si>
  <si>
    <t>Krem antyseptyczny zawierający lanolinę i tlenek cynku</t>
  </si>
  <si>
    <t>108 tabl.</t>
  </si>
  <si>
    <t>100mcg/ml</t>
  </si>
  <si>
    <t>Cisatracurium</t>
  </si>
  <si>
    <t>10mg/5ml</t>
  </si>
  <si>
    <t>5mg/2,5ml</t>
  </si>
  <si>
    <t>roztw. do wstrzyk. i inf.</t>
  </si>
  <si>
    <t>1.</t>
  </si>
  <si>
    <t>2.</t>
  </si>
  <si>
    <t xml:space="preserve">Skuteczny środek hemostatyczny w butelce - 15ml. Przeznaczony do stosowania u pacjentów w celu zatrzymania krwawienia podczas procedur hemostatycznych wykonywanych przez lekarza w gabinecie lub w szpitalu. Przeznaczony do stosowania u pacjentów w celu zatrzymania krwawienia podczas procedur hemostatycznych. Zastosowanie w procedurach pobrania wycinków tkankowych i po elektroresekcji szyjki macicy (LLETZ / LEEP). Szybkie tamowanie krwawienia. </t>
  </si>
  <si>
    <t>roztw. dopochwowy</t>
  </si>
  <si>
    <t>5 butelek a 140ml</t>
  </si>
  <si>
    <t>Dekspantenol 5%, 20% roztwór wodorotlenku sodu, karbomer, sól dwusodowa kwasu wersenowego, cetrymid, woda do wstrzykiwań</t>
  </si>
  <si>
    <t>Lorazepamum</t>
  </si>
  <si>
    <t>4mg/ml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</si>
  <si>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</si>
  <si>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Objętość</t>
  </si>
  <si>
    <t>Rodzaj opakowania jednostkowego</t>
  </si>
  <si>
    <t>Wartość netto
(7x9)</t>
  </si>
  <si>
    <t>Wartość brutto
(7x11)</t>
  </si>
  <si>
    <t>szt.</t>
  </si>
  <si>
    <t>Razem:</t>
  </si>
  <si>
    <t>Roztwór do żywienia pozajelitowego, zawierający roztwór aminokwasów, roztwór węglowodanów i elektrolity, podanie drogą żył centralnych, wartość energetyczna całkowita 1000 kcal/worek, azot 8,0g/worek, aminokwasy 50g/worek, węglowodany 200g/worek</t>
  </si>
  <si>
    <t>1000 ml</t>
  </si>
  <si>
    <t>worek 2 komorowy</t>
  </si>
  <si>
    <t>roztwór do infuzji</t>
  </si>
  <si>
    <t>3.</t>
  </si>
  <si>
    <t>Ilość worków</t>
  </si>
  <si>
    <t>1500ml</t>
  </si>
  <si>
    <t>2000ml</t>
  </si>
  <si>
    <t>Roztwór do żywienia pozajelitowego, zawierający roztwór aminokwasów, roztwór węglowodanów i elektrolity, podanie drogą żył centralnych, wartość energetyczna całkowita 1500 kcal/worek, azot 12,0g/worek, aminokwasy 75g/worek, węglowodany 300g/worek</t>
  </si>
  <si>
    <t>Roztwór do żywienia pozajelitowego, zawierający roztwór aminokwasów, roztwór węglowodanów i elektrolity, podanie drogą żył centralnych, wartość energetyczna całkowita 2000 kcal/worek, azot 16,0g/worek, aminokwasy 100g/worek, węglowodany 400g/worek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</si>
  <si>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</si>
  <si>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</si>
  <si>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</si>
  <si>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</si>
  <si>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</si>
  <si>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</si>
  <si>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</si>
  <si>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</si>
  <si>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</si>
  <si>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</si>
  <si>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</si>
  <si>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</si>
  <si>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</si>
  <si>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</si>
  <si>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</si>
  <si>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</si>
  <si>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</si>
  <si>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</si>
  <si>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</si>
  <si>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</si>
  <si>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</si>
  <si>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</si>
  <si>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</si>
  <si>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</si>
  <si>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</si>
  <si>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</si>
  <si>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</si>
  <si>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</si>
  <si>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Pakiet nr 31 - Żywienie pozajelitowe dwukomorowe</t>
  </si>
  <si>
    <t>Oliwka do masażu ciała relaksująca, delikatnie natłuszcza i pozostawia skórę miękką w dotyku, daje przyjemne uczucie kojącego relaksu, zapewnia wygodne przeprowadzenie zabiegu masażu, zawiera korzenno-cedrową kompozycję zapachową.</t>
  </si>
  <si>
    <t>Oliwka z olejkiem ze słodkich migdałów, nawilża i natłuszcza, odpowiednia do masażu. Zawiera: Paraffinum Liquidum, Sweet Almond Oil, Weat Germ Oil.</t>
  </si>
  <si>
    <t>Pakiet nr 47 - Proszek do irygacji</t>
  </si>
  <si>
    <t>Pakiet nr 48 - Roztwór dopochwowy</t>
  </si>
  <si>
    <t>Kod CPV: 33600000-6;</t>
  </si>
  <si>
    <t xml:space="preserve">Kod CPV: 33600000-6; </t>
  </si>
  <si>
    <t>Pakiet nr 49 Preparaty witaminowe II</t>
  </si>
  <si>
    <t>Pakiet nr 51 środek hemostatyczny</t>
  </si>
  <si>
    <t>Pakiet nr 52 Żel do oczu</t>
  </si>
  <si>
    <t>Pakiet nr 53 Benzodiazepiny</t>
  </si>
  <si>
    <t>Pakiet nr 54 Oliwka do masażu I</t>
  </si>
  <si>
    <t>Pakiet nr 55 Oliwka do masażu II</t>
  </si>
  <si>
    <t>Ferri hydroxidum saccharum</t>
  </si>
  <si>
    <t>100mg/5ml</t>
  </si>
  <si>
    <t>100mg/2ml</t>
  </si>
  <si>
    <t>roztw. do wstrzyk. i.v. i i.m.</t>
  </si>
  <si>
    <t>Ondansetronum</t>
  </si>
  <si>
    <t>2 czopki</t>
  </si>
  <si>
    <t>kaps. o przedł. uwaln. twarde</t>
  </si>
  <si>
    <t>Kod CPV: 33600000-6; 33621200-1</t>
  </si>
  <si>
    <t>Etamsylatum</t>
  </si>
  <si>
    <t>250mg/2ml</t>
  </si>
  <si>
    <t>50 amp.</t>
  </si>
  <si>
    <t>tabletki</t>
  </si>
  <si>
    <t>Glyceroli trinitras</t>
  </si>
  <si>
    <t>10mg/10ml</t>
  </si>
  <si>
    <t>Natrii valproas+Acidum valproicum</t>
  </si>
  <si>
    <t>200mg + 87mg</t>
  </si>
  <si>
    <t>333mg + 145mg</t>
  </si>
  <si>
    <t>Natrii valproas</t>
  </si>
  <si>
    <t>400mg/4ml</t>
  </si>
  <si>
    <t>proszek i rozp. do sporz. roztw. do wstrz.</t>
  </si>
  <si>
    <t>1 fiol. roszku + amp. rozp.</t>
  </si>
  <si>
    <t>288,2mg/5ml</t>
  </si>
  <si>
    <t>1 butelka a 150ml</t>
  </si>
  <si>
    <t>Isosorbidi mononitras</t>
  </si>
  <si>
    <t>tabl./tabl. powl.</t>
  </si>
  <si>
    <t>tabl./tabl. powl. o przedł. uwaln.</t>
  </si>
  <si>
    <t>0,4mg/dawkę</t>
  </si>
  <si>
    <t>aerozol podjęzykowy, roztwór</t>
  </si>
  <si>
    <t>1 poj. 11g (200 dawek)</t>
  </si>
  <si>
    <t>Sevofluranum</t>
  </si>
  <si>
    <t>płyn wziewny</t>
  </si>
  <si>
    <t>1 butelka a 250ml</t>
  </si>
  <si>
    <t>Zamawiający wymaga od wykonawcy aby zaoferowany produkt był z  bezpośrednim, szczelnym systemem napełniania parownika bez konieczności montowania dodatkowych łączników .</t>
  </si>
  <si>
    <t>Kod CPV: 33600000-6; 33615100-5</t>
  </si>
  <si>
    <t>Insulinum glarginum</t>
  </si>
  <si>
    <t>300j.m./3ml</t>
  </si>
  <si>
    <t xml:space="preserve">roztwór do wstrzykiwań </t>
  </si>
  <si>
    <t>5 wstrzykiwaczy</t>
  </si>
  <si>
    <t>Insulinum glulisinum</t>
  </si>
  <si>
    <t>Insulium glarginum</t>
  </si>
  <si>
    <t>450j/1,5ml</t>
  </si>
  <si>
    <t xml:space="preserve">5 wstrzykiwaczy </t>
  </si>
  <si>
    <t>Insulinum lisprum</t>
  </si>
  <si>
    <t>Idarucizumabum</t>
  </si>
  <si>
    <t>2,5 g / 50 ml</t>
  </si>
  <si>
    <t>roztw. do wstrz. lub inf.</t>
  </si>
  <si>
    <t>2 fiol. 50 ml</t>
  </si>
  <si>
    <t>Zamawiający wymaga wymiany niezużytego leku na dobrą datę ważności minimum miesiąc przed końcem terminu ważności.</t>
  </si>
  <si>
    <t>25% Insulinum lisprum injectio neutralis, 75% Insulinym lisprum zinci protaminati injectio</t>
  </si>
  <si>
    <t>300j./3ml</t>
  </si>
  <si>
    <t>zaw. do wstrz.</t>
  </si>
  <si>
    <t>10 wkładów</t>
  </si>
  <si>
    <t>50% Insulinum lisprum injectio neutralis, 50% Insulinym lisprum zinci protaminati injectio</t>
  </si>
  <si>
    <t>30% rozpuszczalnej insuliny aspart, 70% insuliny aspart krystalizowanej z protaminą</t>
  </si>
  <si>
    <t>50% rozpuszczalnej insuliny aspart, 50% insuliny aspart krystalizowanej z protaminą</t>
  </si>
  <si>
    <t>30% insuliny rozpuszczalnej, 70% insuliny izofanowej</t>
  </si>
  <si>
    <t>40% insuliny rozpuszczalnej, 60% insuliny izofanowej</t>
  </si>
  <si>
    <t>Insulina ludzka o krótkim czasie działania</t>
  </si>
  <si>
    <t>roztw. do wstrzykiwań</t>
  </si>
  <si>
    <t>Insulinum humanum isophanum</t>
  </si>
  <si>
    <t>300 j.m. / 3 ml</t>
  </si>
  <si>
    <t>Insulini aspartum</t>
  </si>
  <si>
    <t xml:space="preserve">10 wkładów </t>
  </si>
  <si>
    <t>Amiodaroni hydrochloridum</t>
  </si>
  <si>
    <t>150mg/3ml</t>
  </si>
  <si>
    <t>1 amp.</t>
  </si>
  <si>
    <t>Adenosinum</t>
  </si>
  <si>
    <t>6mg/2ml</t>
  </si>
  <si>
    <t>6 fiol.</t>
  </si>
  <si>
    <t>Pakiet nr 56 Produkty lecznicze III</t>
  </si>
  <si>
    <t>Pakiet nr 58 Leki przeciwbólowe</t>
  </si>
  <si>
    <t>Pakiet nr 59 Leki przeciwkrwotoczne</t>
  </si>
  <si>
    <t>Pakiet nr 61 Leki przeciwpadaczkowe</t>
  </si>
  <si>
    <t xml:space="preserve">Pakiet nr 63 Leki anestetyczne </t>
  </si>
  <si>
    <t>Pakiet nr 64 Insuliny</t>
  </si>
  <si>
    <t>Pakiet nr 65 Leki przeciwkrwotoczne</t>
  </si>
  <si>
    <t>Pakiet nr 66 Insuliny II</t>
  </si>
  <si>
    <t>Pakiet nr 57 Produkty lecznicze IV</t>
  </si>
  <si>
    <t>Pakiet nr 60 Leki dla układu sercowo-naczyniowego V</t>
  </si>
  <si>
    <t>Pakiet nr 62 Leki dla układu sercowo-naczyniowego VI</t>
  </si>
  <si>
    <t>Pakiet nr 67 Leki dla układu sercowo-naczyniowego VII</t>
  </si>
  <si>
    <t>Pakiet nr 68 Leki dla układu sercowo-naczyniowego VIII</t>
  </si>
  <si>
    <t>Zamawiający wymaga od wykonawcy nieodpłatnego użyczenia 4  parowników kompatybilnych z aparatami do znieczulenia zamawiającego.</t>
  </si>
  <si>
    <t>Oferent musi być właścicielem zaoferowanych parowników i świadczyć ich serwis i przegląd.</t>
  </si>
  <si>
    <t>Nr postępowania: 15/2023</t>
  </si>
  <si>
    <t>Załącznik nr 2 do SWZ</t>
  </si>
  <si>
    <t>Zamawiający wymaga aby oferowane produkty w pozycji 4, 6 umożliwiały podaż tlenu z przepływem do 15 l/min</t>
  </si>
  <si>
    <t>Pakiet nr 18 leki stosowane w chorobach reumatycznych</t>
  </si>
  <si>
    <t xml:space="preserve">Kod CPV: 33600000-6,33692200-9 </t>
  </si>
  <si>
    <t>Pakiet nr 50 Leki zwiotczające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</si>
</sst>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zł&quot;_-;\-* #,##0.00\ &quot;zł&quot;_-;_-* &quot;-&quot;??\ &quot;zł&quot;_-;_-@_-"/>
    <numFmt numFmtId="164" formatCode="#,##0.00&quot; zł &quot;;#,##0.00&quot; zł &quot;;&quot;-&quot;#&quot; zł &quot;;&quot; &quot;@&quot; &quot;"/>
    <numFmt numFmtId="165" formatCode="#,##0.00&quot; &quot;[$zł-415];[Red]&quot;-&quot;#,##0.00&quot; &quot;[$zł-415]"/>
    <numFmt numFmtId="166" formatCode="#,##0.00&quot; zł &quot;;#,##0.00&quot; zł &quot;;\-#&quot; zł &quot;;@\ "/>
    <numFmt numFmtId="167" formatCode="#,##0.00&quot;     &quot;"/>
    <numFmt numFmtId="168" formatCode="0&quot;     &quot;"/>
    <numFmt numFmtId="169" formatCode="#,##0.00&quot;      &quot;;#,##0.00&quot;      &quot;;&quot;-&quot;#&quot;      &quot;;@&quot; &quot;"/>
    <numFmt numFmtId="170" formatCode="#,##0.00&quot;      &quot;;#,##0.00&quot;      &quot;;\-#&quot;      &quot;;@\ "/>
    <numFmt numFmtId="171" formatCode="#,##0.00\ [$zł-415];[Red]\-#,##0.00\ [$zł-415]"/>
    <numFmt numFmtId="172" formatCode="#,##0.00&quot; zł &quot;;#,##0.00&quot; zł &quot;;\-#&quot; zł &quot;;\ @\ "/>
    <numFmt numFmtId="173" formatCode="_-* #,##0.00\ [$zł-415]_-;\-* #,##0.00\ [$zł-415]_-;_-* &quot;-&quot;??\ [$zł-415]_-;_-@_-"/>
    <numFmt numFmtId="174" formatCode="[$-415]General"/>
    <numFmt numFmtId="175" formatCode="#,##0.00&quot; zł &quot;;#,##0.00&quot; zł &quot;;&quot;-&quot;#&quot; zł &quot;;@&quot; &quot;"/>
    <numFmt numFmtId="176" formatCode="[$-415]0%"/>
    <numFmt numFmtId="177" formatCode="&quot; &quot;#,##0.00&quot; zł &quot;;&quot;-&quot;#,##0.00&quot; zł &quot;;&quot;-&quot;#&quot; zł &quot;;&quot; &quot;@&quot; &quot;"/>
    <numFmt numFmtId="178" formatCode="&quot; &quot;#,##0.00&quot; &quot;[$zł-415]&quot; &quot;;&quot;-&quot;#,##0.00&quot; &quot;[$zł-415]&quot; &quot;;&quot;-&quot;00&quot; &quot;[$zł-415]&quot; &quot;;&quot; &quot;@&quot; &quot;"/>
    <numFmt numFmtId="179" formatCode="&quot; &quot;#,##0.00&quot; &quot;[$zł-415]&quot; &quot;;&quot;-&quot;#,##0.00&quot; &quot;[$zł-415]&quot; &quot;;&quot; -&quot;00&quot; &quot;[$zł-415]&quot; &quot;;&quot; &quot;@&quot; &quot;"/>
  </numFmts>
  <fonts count="8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10"/>
      <color rgb="FF0000FF"/>
      <name val="Tahoma"/>
      <family val="2"/>
      <charset val="238"/>
    </font>
    <font>
      <b/>
      <sz val="8"/>
      <color rgb="FF0000FF"/>
      <name val="Tahoma"/>
      <family val="2"/>
      <charset val="238"/>
    </font>
    <font>
      <sz val="8"/>
      <color rgb="FF333333"/>
      <name val="Tahoma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8"/>
      <name val="Tahoma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sz val="11"/>
      <color rgb="FF000000"/>
      <name val="Liberation Sans1"/>
      <charset val="238"/>
    </font>
    <font>
      <sz val="11"/>
      <color indexed="8"/>
      <name val="Liberation Sans1"/>
      <charset val="238"/>
    </font>
    <font>
      <b/>
      <sz val="10"/>
      <color rgb="FFFFFFFF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name val="Arial CE"/>
      <family val="2"/>
      <charset val="238"/>
    </font>
    <font>
      <sz val="12"/>
      <color rgb="FF000000"/>
      <name val="Times New Roman CE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Times New Roman CE"/>
      <charset val="238"/>
    </font>
    <font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rgb="FF333333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sz val="10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63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trike/>
      <sz val="11"/>
      <color theme="1"/>
      <name val="Cambria"/>
      <family val="1"/>
      <charset val="238"/>
    </font>
    <font>
      <sz val="8"/>
      <color rgb="FF000000"/>
      <name val="Cambria"/>
      <family val="1"/>
      <charset val="238"/>
    </font>
    <font>
      <b/>
      <sz val="8"/>
      <color rgb="FF000000"/>
      <name val="Cambria"/>
      <family val="1"/>
      <charset val="238"/>
    </font>
    <font>
      <sz val="8"/>
      <color theme="1"/>
      <name val="Cambria"/>
      <family val="1"/>
      <charset val="238"/>
    </font>
    <font>
      <sz val="8"/>
      <color indexed="8"/>
      <name val="Cambria"/>
      <family val="1"/>
      <charset val="238"/>
    </font>
    <font>
      <sz val="10"/>
      <color rgb="FF132847"/>
      <name val="Helvetica"/>
      <family val="2"/>
    </font>
    <font>
      <sz val="10"/>
      <color rgb="FF333333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Czcionka tekstu podstawowego"/>
      <charset val="238"/>
    </font>
    <font>
      <b/>
      <sz val="10"/>
      <color theme="1"/>
      <name val="Tahoma"/>
      <family val="2"/>
      <charset val="238"/>
    </font>
    <font>
      <sz val="10"/>
      <color theme="1"/>
      <name val="Arial CE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color rgb="FF800080"/>
      <name val="Czcionka tekstu podstawowego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rgb="FF808080"/>
      <name val="Czcionka tekstu podstawowego"/>
      <charset val="238"/>
    </font>
    <font>
      <i/>
      <sz val="11"/>
      <color rgb="FF7F7F7F"/>
      <name val="Czcionka tekstu podstawowego"/>
      <charset val="238"/>
    </font>
    <font>
      <sz val="8"/>
      <color rgb="FF21253D"/>
      <name val="Tahoma"/>
      <family val="2"/>
      <charset val="238"/>
    </font>
    <font>
      <sz val="10"/>
      <name val="Tahoma"/>
      <family val="2"/>
      <charset val="238"/>
    </font>
    <font>
      <b/>
      <i/>
      <sz val="11"/>
      <color indexed="10"/>
      <name val="Czcionka tekstu podstawowego1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rgb="FFFF99CC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90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10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4" fillId="8" borderId="0"/>
    <xf numFmtId="0" fontId="14" fillId="9" borderId="0"/>
    <xf numFmtId="0" fontId="13" fillId="10" borderId="0"/>
    <xf numFmtId="0" fontId="15" fillId="11" borderId="0"/>
    <xf numFmtId="169" fontId="16" fillId="0" borderId="0"/>
    <xf numFmtId="170" fontId="17" fillId="0" borderId="0"/>
    <xf numFmtId="0" fontId="18" fillId="12" borderId="0"/>
    <xf numFmtId="0" fontId="20" fillId="0" borderId="0"/>
    <xf numFmtId="0" fontId="21" fillId="13" borderId="0"/>
    <xf numFmtId="0" fontId="22" fillId="0" borderId="0">
      <alignment horizontal="center"/>
    </xf>
    <xf numFmtId="0" fontId="23" fillId="0" borderId="0"/>
    <xf numFmtId="0" fontId="24" fillId="0" borderId="0"/>
    <xf numFmtId="0" fontId="25" fillId="0" borderId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7" fillId="0" borderId="0">
      <alignment horizontal="center" textRotation="90"/>
    </xf>
    <xf numFmtId="0" fontId="26" fillId="0" borderId="0">
      <alignment horizontal="center" textRotation="90"/>
    </xf>
    <xf numFmtId="0" fontId="26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 horizontal="center" textRotation="90"/>
    </xf>
    <xf numFmtId="0" fontId="26" fillId="0" borderId="0">
      <alignment horizontal="center" textRotation="90"/>
    </xf>
    <xf numFmtId="0" fontId="26" fillId="0" borderId="0">
      <alignment horizontal="center" textRotation="90"/>
    </xf>
    <xf numFmtId="0" fontId="22" fillId="0" borderId="0">
      <alignment horizontal="center" textRotation="90"/>
    </xf>
    <xf numFmtId="0" fontId="28" fillId="14" borderId="0"/>
    <xf numFmtId="0" fontId="29" fillId="0" borderId="0"/>
    <xf numFmtId="0" fontId="30" fillId="0" borderId="0"/>
    <xf numFmtId="0" fontId="29" fillId="0" borderId="0"/>
    <xf numFmtId="0" fontId="31" fillId="0" borderId="0"/>
    <xf numFmtId="0" fontId="32" fillId="0" borderId="0"/>
    <xf numFmtId="0" fontId="33" fillId="0" borderId="0" applyNumberFormat="0" applyBorder="0" applyProtection="0"/>
    <xf numFmtId="0" fontId="33" fillId="0" borderId="0"/>
    <xf numFmtId="0" fontId="31" fillId="0" borderId="0"/>
    <xf numFmtId="0" fontId="34" fillId="0" borderId="0" applyNumberFormat="0" applyBorder="0" applyProtection="0"/>
    <xf numFmtId="0" fontId="35" fillId="0" borderId="0"/>
    <xf numFmtId="0" fontId="19" fillId="0" borderId="0" applyNumberFormat="0" applyFill="0" applyBorder="0" applyProtection="0"/>
    <xf numFmtId="0" fontId="19" fillId="0" borderId="0" applyNumberFormat="0" applyBorder="0" applyProtection="0"/>
    <xf numFmtId="0" fontId="19" fillId="0" borderId="0"/>
    <xf numFmtId="0" fontId="19" fillId="0" borderId="0"/>
    <xf numFmtId="0" fontId="35" fillId="0" borderId="0"/>
    <xf numFmtId="0" fontId="19" fillId="0" borderId="0" applyNumberFormat="0" applyBorder="0" applyProtection="0"/>
    <xf numFmtId="0" fontId="19" fillId="0" borderId="0"/>
    <xf numFmtId="0" fontId="19" fillId="0" borderId="0"/>
    <xf numFmtId="0" fontId="19" fillId="0" borderId="0"/>
    <xf numFmtId="0" fontId="31" fillId="0" borderId="0"/>
    <xf numFmtId="0" fontId="29" fillId="0" borderId="0"/>
    <xf numFmtId="0" fontId="36" fillId="0" borderId="0" applyNumberFormat="0" applyBorder="0" applyProtection="0"/>
    <xf numFmtId="0" fontId="37" fillId="14" borderId="4"/>
    <xf numFmtId="9" fontId="31" fillId="0" borderId="0" applyBorder="0" applyProtection="0"/>
    <xf numFmtId="9" fontId="31" fillId="0" borderId="0" applyFill="0" applyBorder="0" applyAlignment="0" applyProtection="0"/>
    <xf numFmtId="0" fontId="38" fillId="0" borderId="0"/>
    <xf numFmtId="0" fontId="39" fillId="0" borderId="0"/>
    <xf numFmtId="0" fontId="40" fillId="0" borderId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/>
    <xf numFmtId="0" fontId="40" fillId="0" borderId="0"/>
    <xf numFmtId="0" fontId="38" fillId="0" borderId="0"/>
    <xf numFmtId="171" fontId="38" fillId="0" borderId="0"/>
    <xf numFmtId="165" fontId="39" fillId="0" borderId="0"/>
    <xf numFmtId="171" fontId="40" fillId="0" borderId="0"/>
    <xf numFmtId="171" fontId="40" fillId="0" borderId="0" applyBorder="0" applyProtection="0"/>
    <xf numFmtId="171" fontId="40" fillId="0" borderId="0" applyBorder="0" applyProtection="0"/>
    <xf numFmtId="171" fontId="40" fillId="0" borderId="0"/>
    <xf numFmtId="171" fontId="40" fillId="0" borderId="0"/>
    <xf numFmtId="171" fontId="38" fillId="0" borderId="0"/>
    <xf numFmtId="0" fontId="10" fillId="0" borderId="0"/>
    <xf numFmtId="171" fontId="38" fillId="0" borderId="0" applyBorder="0" applyProtection="0"/>
    <xf numFmtId="171" fontId="38" fillId="0" borderId="0"/>
    <xf numFmtId="166" fontId="31" fillId="0" borderId="0"/>
    <xf numFmtId="0" fontId="10" fillId="0" borderId="0"/>
    <xf numFmtId="172" fontId="31" fillId="0" borderId="0"/>
    <xf numFmtId="172" fontId="31" fillId="0" borderId="0"/>
    <xf numFmtId="166" fontId="31" fillId="0" borderId="0" applyBorder="0" applyProtection="0"/>
    <xf numFmtId="166" fontId="31" fillId="0" borderId="0" applyBorder="0" applyProtection="0"/>
    <xf numFmtId="166" fontId="31" fillId="0" borderId="0"/>
    <xf numFmtId="172" fontId="31" fillId="0" borderId="0"/>
    <xf numFmtId="0" fontId="15" fillId="0" borderId="0"/>
    <xf numFmtId="0" fontId="2" fillId="0" borderId="0"/>
    <xf numFmtId="0" fontId="10" fillId="0" borderId="0" applyNumberFormat="0" applyBorder="0" applyProtection="0"/>
    <xf numFmtId="0" fontId="10" fillId="0" borderId="0"/>
    <xf numFmtId="174" fontId="60" fillId="0" borderId="0" applyBorder="0" applyProtection="0"/>
    <xf numFmtId="0" fontId="1" fillId="0" borderId="0"/>
    <xf numFmtId="0" fontId="6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3" fillId="8" borderId="0"/>
    <xf numFmtId="0" fontId="63" fillId="9" borderId="0"/>
    <xf numFmtId="0" fontId="64" fillId="10" borderId="0"/>
    <xf numFmtId="0" fontId="64" fillId="0" borderId="0"/>
    <xf numFmtId="0" fontId="65" fillId="11" borderId="0"/>
    <xf numFmtId="0" fontId="66" fillId="12" borderId="0"/>
    <xf numFmtId="175" fontId="62" fillId="0" borderId="0"/>
    <xf numFmtId="175" fontId="62" fillId="0" borderId="0"/>
    <xf numFmtId="174" fontId="67" fillId="19" borderId="0" applyBorder="0" applyProtection="0"/>
    <xf numFmtId="174" fontId="10" fillId="0" borderId="0" applyBorder="0" applyProtection="0"/>
    <xf numFmtId="174" fontId="10" fillId="0" borderId="0" applyBorder="0" applyProtection="0"/>
    <xf numFmtId="174" fontId="60" fillId="0" borderId="0" applyBorder="0" applyProtection="0"/>
    <xf numFmtId="0" fontId="68" fillId="0" borderId="0"/>
    <xf numFmtId="0" fontId="69" fillId="13" borderId="0"/>
    <xf numFmtId="0" fontId="70" fillId="0" borderId="0"/>
    <xf numFmtId="0" fontId="71" fillId="0" borderId="0"/>
    <xf numFmtId="0" fontId="72" fillId="0" borderId="0">
      <alignment horizontal="center"/>
    </xf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/>
    </xf>
    <xf numFmtId="0" fontId="74" fillId="0" borderId="0"/>
    <xf numFmtId="0" fontId="72" fillId="0" borderId="0">
      <alignment horizontal="center"/>
    </xf>
    <xf numFmtId="0" fontId="72" fillId="0" borderId="0">
      <alignment horizontal="center"/>
    </xf>
    <xf numFmtId="0" fontId="72" fillId="0" borderId="0">
      <alignment horizontal="center"/>
    </xf>
    <xf numFmtId="0" fontId="72" fillId="0" borderId="0">
      <alignment horizontal="center"/>
    </xf>
    <xf numFmtId="0" fontId="72" fillId="0" borderId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2" fillId="0" borderId="0">
      <alignment horizontal="center" textRotation="90"/>
    </xf>
    <xf numFmtId="0" fontId="72" fillId="0" borderId="0">
      <alignment horizontal="center" textRotation="90"/>
    </xf>
    <xf numFmtId="0" fontId="72" fillId="0" borderId="0">
      <alignment horizontal="center" textRotation="90"/>
    </xf>
    <xf numFmtId="0" fontId="72" fillId="0" borderId="0">
      <alignment horizontal="center" textRotation="90"/>
    </xf>
    <xf numFmtId="0" fontId="75" fillId="14" borderId="0"/>
    <xf numFmtId="0" fontId="76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0" fillId="0" borderId="0"/>
    <xf numFmtId="0" fontId="19" fillId="0" borderId="0" applyNumberFormat="0" applyFill="0" applyBorder="0" applyProtection="0"/>
    <xf numFmtId="0" fontId="10" fillId="0" borderId="0"/>
    <xf numFmtId="0" fontId="10" fillId="0" borderId="0" applyNumberFormat="0" applyBorder="0" applyProtection="0"/>
    <xf numFmtId="0" fontId="2" fillId="0" borderId="0"/>
    <xf numFmtId="0" fontId="77" fillId="14" borderId="4"/>
    <xf numFmtId="9" fontId="10" fillId="0" borderId="0" applyBorder="0" applyProtection="0"/>
    <xf numFmtId="176" fontId="10" fillId="0" borderId="0" applyBorder="0" applyProtection="0"/>
    <xf numFmtId="9" fontId="31" fillId="0" borderId="0" applyBorder="0" applyProtection="0"/>
    <xf numFmtId="9" fontId="10" fillId="0" borderId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0" borderId="0"/>
    <xf numFmtId="0" fontId="79" fillId="0" borderId="0" applyNumberFormat="0" applyBorder="0" applyProtection="0"/>
    <xf numFmtId="0" fontId="79" fillId="0" borderId="0" applyNumberFormat="0" applyBorder="0" applyProtection="0"/>
    <xf numFmtId="0" fontId="79" fillId="0" borderId="0" applyNumberFormat="0" applyBorder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165" fontId="78" fillId="0" borderId="0"/>
    <xf numFmtId="165" fontId="79" fillId="0" borderId="0" applyBorder="0" applyProtection="0"/>
    <xf numFmtId="165" fontId="79" fillId="0" borderId="0" applyBorder="0" applyProtection="0"/>
    <xf numFmtId="165" fontId="79" fillId="0" borderId="0" applyBorder="0" applyProtection="0"/>
    <xf numFmtId="165" fontId="78" fillId="0" borderId="0"/>
    <xf numFmtId="165" fontId="78" fillId="0" borderId="0"/>
    <xf numFmtId="165" fontId="78" fillId="0" borderId="0"/>
    <xf numFmtId="165" fontId="78" fillId="0" borderId="0"/>
    <xf numFmtId="0" fontId="80" fillId="0" borderId="0"/>
    <xf numFmtId="166" fontId="76" fillId="0" borderId="0"/>
    <xf numFmtId="174" fontId="81" fillId="0" borderId="0" applyBorder="0" applyProtection="0"/>
    <xf numFmtId="171" fontId="38" fillId="0" borderId="0" applyBorder="0" applyProtection="0"/>
    <xf numFmtId="0" fontId="82" fillId="0" borderId="0" applyNumberFormat="0" applyBorder="0" applyProtection="0"/>
    <xf numFmtId="166" fontId="76" fillId="0" borderId="0"/>
    <xf numFmtId="0" fontId="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0" fillId="0" borderId="0"/>
    <xf numFmtId="166" fontId="31" fillId="0" borderId="0" applyBorder="0" applyProtection="0"/>
    <xf numFmtId="166" fontId="10" fillId="0" borderId="0"/>
    <xf numFmtId="177" fontId="10" fillId="0" borderId="0" applyBorder="0" applyProtection="0"/>
    <xf numFmtId="172" fontId="31" fillId="0" borderId="0"/>
    <xf numFmtId="44" fontId="2" fillId="0" borderId="0" applyFont="0" applyFill="0" applyBorder="0" applyAlignment="0" applyProtection="0"/>
    <xf numFmtId="178" fontId="76" fillId="0" borderId="0" applyFont="0" applyBorder="0" applyProtection="0"/>
    <xf numFmtId="166" fontId="10" fillId="0" borderId="0"/>
    <xf numFmtId="166" fontId="10" fillId="0" borderId="0"/>
    <xf numFmtId="179" fontId="7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65" fillId="0" borderId="0"/>
  </cellStyleXfs>
  <cellXfs count="421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2" xfId="4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4" fillId="6" borderId="2" xfId="5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 wrapText="1"/>
    </xf>
    <xf numFmtId="0" fontId="5" fillId="6" borderId="2" xfId="5" applyFont="1" applyFill="1" applyBorder="1" applyAlignment="1">
      <alignment horizontal="center" vertical="center" wrapText="1"/>
    </xf>
    <xf numFmtId="166" fontId="5" fillId="7" borderId="1" xfId="1" applyNumberFormat="1" applyFont="1" applyFill="1" applyBorder="1" applyAlignment="1" applyProtection="1">
      <alignment horizontal="center" vertical="center"/>
    </xf>
    <xf numFmtId="166" fontId="5" fillId="0" borderId="1" xfId="1" applyNumberFormat="1" applyFont="1" applyBorder="1" applyAlignment="1" applyProtection="1">
      <alignment horizontal="right" wrapText="1"/>
    </xf>
    <xf numFmtId="0" fontId="4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3" applyNumberFormat="1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>
      <alignment horizontal="center" vertical="center"/>
    </xf>
    <xf numFmtId="166" fontId="5" fillId="0" borderId="0" xfId="3" applyNumberFormat="1" applyFont="1" applyAlignment="1">
      <alignment horizontal="center" vertical="center"/>
    </xf>
    <xf numFmtId="0" fontId="4" fillId="0" borderId="2" xfId="0" applyFont="1" applyFill="1" applyBorder="1"/>
    <xf numFmtId="0" fontId="4" fillId="0" borderId="2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/>
    <xf numFmtId="164" fontId="4" fillId="0" borderId="2" xfId="4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165" fontId="4" fillId="6" borderId="2" xfId="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168" fontId="5" fillId="0" borderId="2" xfId="7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top" wrapText="1" shrinkToFit="1"/>
    </xf>
    <xf numFmtId="0" fontId="31" fillId="0" borderId="0" xfId="39"/>
    <xf numFmtId="0" fontId="41" fillId="0" borderId="0" xfId="39" applyFont="1"/>
    <xf numFmtId="17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5" borderId="11" xfId="0" applyFont="1" applyFill="1" applyBorder="1" applyAlignment="1">
      <alignment horizontal="center"/>
    </xf>
    <xf numFmtId="44" fontId="4" fillId="0" borderId="1" xfId="1" applyFont="1" applyBorder="1" applyAlignment="1" applyProtection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44" fontId="45" fillId="0" borderId="1" xfId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" fillId="6" borderId="13" xfId="5" applyFont="1" applyFill="1" applyBorder="1" applyAlignment="1">
      <alignment horizontal="center" vertical="center" wrapText="1"/>
    </xf>
    <xf numFmtId="0" fontId="5" fillId="6" borderId="13" xfId="5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45" fillId="0" borderId="0" xfId="0" applyNumberFormat="1" applyFont="1" applyFill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4" fontId="4" fillId="0" borderId="3" xfId="4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56" applyFont="1" applyFill="1" applyBorder="1" applyAlignment="1">
      <alignment horizontal="center" vertical="center" wrapText="1"/>
    </xf>
    <xf numFmtId="172" fontId="12" fillId="0" borderId="5" xfId="82" applyFont="1" applyFill="1" applyBorder="1" applyAlignment="1" applyProtection="1">
      <alignment horizontal="center" vertical="center"/>
    </xf>
    <xf numFmtId="0" fontId="47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 wrapText="1"/>
    </xf>
    <xf numFmtId="0" fontId="12" fillId="0" borderId="5" xfId="53" applyFont="1" applyFill="1" applyBorder="1" applyAlignment="1">
      <alignment horizontal="center" vertical="center" wrapText="1"/>
    </xf>
    <xf numFmtId="0" fontId="47" fillId="0" borderId="5" xfId="5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171" fontId="12" fillId="0" borderId="1" xfId="0" applyNumberFormat="1" applyFont="1" applyFill="1" applyBorder="1" applyAlignment="1">
      <alignment horizontal="center" vertical="center" wrapText="1"/>
    </xf>
    <xf numFmtId="0" fontId="43" fillId="0" borderId="7" xfId="56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0" fontId="43" fillId="0" borderId="5" xfId="57" applyNumberFormat="1" applyFont="1" applyFill="1" applyBorder="1" applyAlignment="1" applyProtection="1">
      <alignment horizontal="center" vertical="center" wrapText="1"/>
    </xf>
    <xf numFmtId="0" fontId="42" fillId="0" borderId="5" xfId="57" applyNumberFormat="1" applyFont="1" applyFill="1" applyBorder="1" applyAlignment="1" applyProtection="1">
      <alignment horizontal="center" vertical="center" wrapText="1"/>
    </xf>
    <xf numFmtId="172" fontId="43" fillId="0" borderId="6" xfId="82" applyFont="1" applyFill="1" applyBorder="1" applyAlignment="1" applyProtection="1">
      <alignment horizontal="center" vertical="center" wrapText="1"/>
    </xf>
    <xf numFmtId="164" fontId="4" fillId="0" borderId="3" xfId="4" applyFont="1" applyFill="1" applyBorder="1" applyAlignment="1" applyProtection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4" fontId="4" fillId="0" borderId="13" xfId="4" applyFont="1" applyFill="1" applyBorder="1" applyAlignment="1" applyProtection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" fillId="0" borderId="15" xfId="5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165" fontId="4" fillId="6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6" fontId="4" fillId="0" borderId="13" xfId="1" applyNumberFormat="1" applyFont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164" fontId="4" fillId="6" borderId="13" xfId="4" applyFont="1" applyFill="1" applyBorder="1" applyAlignment="1" applyProtection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43" fillId="0" borderId="13" xfId="41" applyNumberFormat="1" applyFont="1" applyFill="1" applyBorder="1" applyAlignment="1" applyProtection="1">
      <alignment horizontal="center" vertical="center" wrapText="1"/>
    </xf>
    <xf numFmtId="171" fontId="4" fillId="0" borderId="13" xfId="0" applyNumberFormat="1" applyFont="1" applyFill="1" applyBorder="1" applyAlignment="1">
      <alignment horizontal="center" vertical="center" wrapText="1"/>
    </xf>
    <xf numFmtId="0" fontId="42" fillId="0" borderId="13" xfId="41" applyNumberFormat="1" applyFont="1" applyFill="1" applyBorder="1" applyAlignment="1" applyProtection="1">
      <alignment horizontal="center" vertical="center" wrapText="1"/>
    </xf>
    <xf numFmtId="166" fontId="4" fillId="0" borderId="13" xfId="1" applyNumberFormat="1" applyFont="1" applyFill="1" applyBorder="1" applyAlignment="1" applyProtection="1">
      <alignment horizontal="center" vertical="center" wrapText="1"/>
    </xf>
    <xf numFmtId="0" fontId="43" fillId="0" borderId="13" xfId="56" applyFont="1" applyFill="1" applyBorder="1" applyAlignment="1">
      <alignment horizontal="center" vertical="center" wrapText="1"/>
    </xf>
    <xf numFmtId="172" fontId="43" fillId="0" borderId="13" xfId="82" applyFont="1" applyFill="1" applyBorder="1" applyAlignment="1" applyProtection="1">
      <alignment horizontal="center" wrapText="1"/>
    </xf>
    <xf numFmtId="0" fontId="12" fillId="6" borderId="13" xfId="0" applyFont="1" applyFill="1" applyBorder="1" applyAlignment="1">
      <alignment horizontal="center" vertical="center" wrapText="1"/>
    </xf>
    <xf numFmtId="0" fontId="47" fillId="6" borderId="13" xfId="0" applyFont="1" applyFill="1" applyBorder="1" applyAlignment="1">
      <alignment horizontal="center" vertical="center" wrapText="1"/>
    </xf>
    <xf numFmtId="165" fontId="12" fillId="6" borderId="13" xfId="0" applyNumberFormat="1" applyFont="1" applyFill="1" applyBorder="1" applyAlignment="1">
      <alignment horizontal="center" vertical="center" wrapText="1"/>
    </xf>
    <xf numFmtId="164" fontId="12" fillId="6" borderId="13" xfId="4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65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44" fillId="0" borderId="13" xfId="39" applyFont="1" applyFill="1" applyBorder="1" applyAlignment="1">
      <alignment horizontal="center" vertical="center" wrapText="1"/>
    </xf>
    <xf numFmtId="172" fontId="43" fillId="0" borderId="13" xfId="82" applyFont="1" applyFill="1" applyBorder="1" applyAlignment="1" applyProtection="1">
      <alignment horizontal="center" vertical="center" wrapText="1"/>
    </xf>
    <xf numFmtId="0" fontId="43" fillId="0" borderId="13" xfId="44" applyNumberFormat="1" applyFont="1" applyFill="1" applyBorder="1" applyAlignment="1" applyProtection="1">
      <alignment horizontal="center" vertical="center" wrapText="1"/>
    </xf>
    <xf numFmtId="0" fontId="42" fillId="0" borderId="13" xfId="44" applyNumberFormat="1" applyFont="1" applyFill="1" applyBorder="1" applyAlignment="1" applyProtection="1">
      <alignment horizontal="center" vertical="center" wrapText="1"/>
    </xf>
    <xf numFmtId="0" fontId="43" fillId="0" borderId="13" xfId="42" applyFont="1" applyFill="1" applyBorder="1" applyAlignment="1">
      <alignment horizontal="center" vertical="center" wrapText="1"/>
    </xf>
    <xf numFmtId="0" fontId="42" fillId="0" borderId="13" xfId="42" applyFont="1" applyFill="1" applyBorder="1" applyAlignment="1">
      <alignment horizontal="center" vertical="center" wrapText="1"/>
    </xf>
    <xf numFmtId="171" fontId="43" fillId="0" borderId="13" xfId="78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71" fontId="4" fillId="2" borderId="13" xfId="0" applyNumberFormat="1" applyFont="1" applyFill="1" applyBorder="1" applyAlignment="1">
      <alignment horizontal="center" vertical="center" wrapText="1"/>
    </xf>
    <xf numFmtId="0" fontId="4" fillId="0" borderId="13" xfId="6" applyFont="1" applyFill="1" applyBorder="1" applyAlignment="1">
      <alignment horizontal="center" vertical="center" wrapText="1"/>
    </xf>
    <xf numFmtId="0" fontId="5" fillId="0" borderId="13" xfId="6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left" vertical="top"/>
    </xf>
    <xf numFmtId="0" fontId="45" fillId="0" borderId="1" xfId="0" applyFont="1" applyBorder="1" applyAlignment="1">
      <alignment horizontal="center" wrapText="1"/>
    </xf>
    <xf numFmtId="44" fontId="45" fillId="0" borderId="13" xfId="1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165" fontId="4" fillId="0" borderId="13" xfId="0" applyNumberFormat="1" applyFont="1" applyBorder="1" applyAlignment="1">
      <alignment horizontal="center" vertical="center"/>
    </xf>
    <xf numFmtId="0" fontId="4" fillId="6" borderId="13" xfId="5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165" fontId="4" fillId="6" borderId="13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wrapText="1"/>
    </xf>
    <xf numFmtId="166" fontId="5" fillId="7" borderId="13" xfId="1" applyNumberFormat="1" applyFont="1" applyFill="1" applyBorder="1" applyAlignment="1" applyProtection="1">
      <alignment horizontal="center" vertical="center"/>
    </xf>
    <xf numFmtId="166" fontId="5" fillId="0" borderId="13" xfId="1" applyNumberFormat="1" applyFont="1" applyBorder="1" applyAlignment="1" applyProtection="1">
      <alignment horizontal="right" wrapText="1"/>
    </xf>
    <xf numFmtId="166" fontId="4" fillId="0" borderId="1" xfId="1" applyNumberFormat="1" applyFont="1" applyBorder="1" applyAlignment="1" applyProtection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3" xfId="4" applyNumberFormat="1" applyFont="1" applyFill="1" applyBorder="1" applyAlignment="1" applyProtection="1">
      <alignment horizontal="center" vertical="center" wrapText="1"/>
    </xf>
    <xf numFmtId="173" fontId="4" fillId="0" borderId="13" xfId="1" applyNumberFormat="1" applyFont="1" applyFill="1" applyBorder="1" applyAlignment="1" applyProtection="1">
      <alignment horizontal="center" vertical="center" wrapText="1"/>
    </xf>
    <xf numFmtId="173" fontId="4" fillId="0" borderId="13" xfId="0" applyNumberFormat="1" applyFont="1" applyFill="1" applyBorder="1" applyAlignment="1" applyProtection="1">
      <alignment horizontal="center" vertical="center" wrapText="1"/>
    </xf>
    <xf numFmtId="173" fontId="45" fillId="0" borderId="13" xfId="0" applyNumberFormat="1" applyFont="1" applyFill="1" applyBorder="1" applyAlignment="1">
      <alignment horizontal="center" vertical="center" wrapText="1"/>
    </xf>
    <xf numFmtId="173" fontId="4" fillId="0" borderId="13" xfId="2" applyNumberFormat="1" applyFont="1" applyFill="1" applyBorder="1" applyAlignment="1">
      <alignment horizontal="center" vertical="center" wrapText="1"/>
    </xf>
    <xf numFmtId="173" fontId="4" fillId="0" borderId="13" xfId="2" applyNumberFormat="1" applyFont="1" applyFill="1" applyBorder="1" applyAlignment="1" applyProtection="1">
      <alignment horizontal="center" vertical="center" wrapText="1"/>
    </xf>
    <xf numFmtId="173" fontId="45" fillId="0" borderId="13" xfId="2" applyNumberFormat="1" applyFont="1" applyFill="1" applyBorder="1" applyAlignment="1">
      <alignment horizontal="center" vertical="center" wrapText="1"/>
    </xf>
    <xf numFmtId="173" fontId="4" fillId="0" borderId="13" xfId="6" applyNumberFormat="1" applyFont="1" applyFill="1" applyBorder="1" applyAlignment="1">
      <alignment horizontal="center" vertical="center" wrapText="1"/>
    </xf>
    <xf numFmtId="173" fontId="45" fillId="0" borderId="0" xfId="1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4" fillId="0" borderId="2" xfId="2" applyFont="1" applyFill="1" applyBorder="1" applyAlignment="1" applyProtection="1">
      <alignment horizontal="center" vertical="center"/>
    </xf>
    <xf numFmtId="173" fontId="45" fillId="0" borderId="13" xfId="0" applyNumberFormat="1" applyFont="1" applyBorder="1" applyAlignment="1">
      <alignment horizontal="center" vertical="center"/>
    </xf>
    <xf numFmtId="173" fontId="4" fillId="0" borderId="3" xfId="4" applyNumberFormat="1" applyFont="1" applyFill="1" applyBorder="1" applyAlignment="1" applyProtection="1">
      <alignment horizontal="center" vertical="center"/>
    </xf>
    <xf numFmtId="173" fontId="4" fillId="0" borderId="1" xfId="1" applyNumberFormat="1" applyFont="1" applyBorder="1" applyAlignment="1" applyProtection="1">
      <alignment horizontal="center" vertical="center"/>
    </xf>
    <xf numFmtId="9" fontId="12" fillId="0" borderId="3" xfId="2" applyFont="1" applyFill="1" applyBorder="1" applyAlignment="1" applyProtection="1">
      <alignment horizontal="center" vertical="center"/>
    </xf>
    <xf numFmtId="173" fontId="12" fillId="0" borderId="13" xfId="4" applyNumberFormat="1" applyFont="1" applyFill="1" applyBorder="1" applyAlignment="1" applyProtection="1">
      <alignment horizontal="center" vertical="center"/>
    </xf>
    <xf numFmtId="173" fontId="12" fillId="0" borderId="13" xfId="0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 applyProtection="1">
      <alignment horizontal="center" vertical="center"/>
    </xf>
    <xf numFmtId="173" fontId="4" fillId="0" borderId="13" xfId="4" applyNumberFormat="1" applyFont="1" applyFill="1" applyBorder="1" applyAlignment="1" applyProtection="1">
      <alignment horizontal="center" vertical="center"/>
    </xf>
    <xf numFmtId="9" fontId="4" fillId="0" borderId="2" xfId="2" applyFont="1" applyFill="1" applyBorder="1" applyAlignment="1" applyProtection="1">
      <alignment horizontal="center" vertical="center" wrapText="1"/>
    </xf>
    <xf numFmtId="173" fontId="4" fillId="0" borderId="3" xfId="4" applyNumberFormat="1" applyFont="1" applyFill="1" applyBorder="1" applyAlignment="1" applyProtection="1">
      <alignment horizontal="center" vertical="center" wrapText="1"/>
    </xf>
    <xf numFmtId="9" fontId="4" fillId="0" borderId="13" xfId="2" applyFont="1" applyFill="1" applyBorder="1" applyAlignment="1" applyProtection="1">
      <alignment horizontal="center" vertical="center"/>
    </xf>
    <xf numFmtId="9" fontId="4" fillId="0" borderId="13" xfId="2" applyFont="1" applyFill="1" applyBorder="1" applyAlignment="1" applyProtection="1">
      <alignment horizontal="center" vertical="center" wrapText="1"/>
    </xf>
    <xf numFmtId="173" fontId="4" fillId="0" borderId="13" xfId="1" applyNumberFormat="1" applyFont="1" applyFill="1" applyBorder="1" applyAlignment="1" applyProtection="1">
      <alignment horizontal="center" vertical="center"/>
    </xf>
    <xf numFmtId="173" fontId="45" fillId="0" borderId="13" xfId="1" applyNumberFormat="1" applyFont="1" applyBorder="1" applyAlignment="1">
      <alignment horizontal="center" vertical="center"/>
    </xf>
    <xf numFmtId="173" fontId="4" fillId="0" borderId="16" xfId="4" applyNumberFormat="1" applyFont="1" applyFill="1" applyBorder="1" applyAlignment="1" applyProtection="1">
      <alignment horizontal="center" vertical="center"/>
    </xf>
    <xf numFmtId="9" fontId="43" fillId="0" borderId="13" xfId="2" applyFont="1" applyFill="1" applyBorder="1" applyAlignment="1" applyProtection="1">
      <alignment horizontal="center" vertical="center" wrapText="1"/>
    </xf>
    <xf numFmtId="173" fontId="4" fillId="0" borderId="16" xfId="2" applyNumberFormat="1" applyFont="1" applyFill="1" applyBorder="1" applyAlignment="1" applyProtection="1">
      <alignment horizontal="center" vertical="center"/>
    </xf>
    <xf numFmtId="173" fontId="45" fillId="0" borderId="13" xfId="2" applyNumberFormat="1" applyFont="1" applyBorder="1" applyAlignment="1">
      <alignment horizontal="center" vertical="center"/>
    </xf>
    <xf numFmtId="9" fontId="12" fillId="0" borderId="13" xfId="2" applyFont="1" applyFill="1" applyBorder="1" applyAlignment="1" applyProtection="1">
      <alignment horizontal="center" vertical="center" wrapText="1"/>
    </xf>
    <xf numFmtId="173" fontId="45" fillId="0" borderId="13" xfId="0" applyNumberFormat="1" applyFont="1" applyBorder="1" applyAlignment="1">
      <alignment horizontal="center" vertical="center" wrapText="1"/>
    </xf>
    <xf numFmtId="9" fontId="4" fillId="0" borderId="1" xfId="2" applyFont="1" applyBorder="1" applyAlignment="1" applyProtection="1">
      <alignment horizontal="center" vertical="center"/>
    </xf>
    <xf numFmtId="9" fontId="45" fillId="0" borderId="13" xfId="2" applyFont="1" applyBorder="1" applyAlignment="1">
      <alignment horizontal="center" vertical="center"/>
    </xf>
    <xf numFmtId="173" fontId="43" fillId="0" borderId="1" xfId="39" applyNumberFormat="1" applyFont="1" applyBorder="1" applyAlignment="1">
      <alignment horizontal="center" vertical="center"/>
    </xf>
    <xf numFmtId="9" fontId="4" fillId="0" borderId="10" xfId="2" applyFont="1" applyBorder="1" applyAlignment="1" applyProtection="1">
      <alignment horizontal="center" vertical="center"/>
    </xf>
    <xf numFmtId="9" fontId="45" fillId="0" borderId="13" xfId="2" applyFont="1" applyBorder="1" applyAlignment="1">
      <alignment horizontal="center" vertical="center" wrapText="1"/>
    </xf>
    <xf numFmtId="0" fontId="4" fillId="6" borderId="12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9" fontId="4" fillId="0" borderId="13" xfId="2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8" fillId="0" borderId="0" xfId="0" applyFont="1"/>
    <xf numFmtId="0" fontId="6" fillId="0" borderId="0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wrapText="1"/>
    </xf>
    <xf numFmtId="0" fontId="49" fillId="0" borderId="13" xfId="5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165" fontId="49" fillId="0" borderId="13" xfId="0" applyNumberFormat="1" applyFont="1" applyFill="1" applyBorder="1" applyAlignment="1">
      <alignment horizontal="center" vertical="center" wrapText="1"/>
    </xf>
    <xf numFmtId="9" fontId="49" fillId="0" borderId="13" xfId="2" applyFont="1" applyFill="1" applyBorder="1" applyAlignment="1" applyProtection="1">
      <alignment horizontal="center" vertical="center" wrapText="1"/>
    </xf>
    <xf numFmtId="173" fontId="49" fillId="0" borderId="13" xfId="4" applyNumberFormat="1" applyFont="1" applyFill="1" applyBorder="1" applyAlignment="1" applyProtection="1">
      <alignment horizontal="center" vertical="center" wrapText="1"/>
    </xf>
    <xf numFmtId="173" fontId="51" fillId="0" borderId="13" xfId="0" applyNumberFormat="1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wrapText="1"/>
    </xf>
    <xf numFmtId="171" fontId="49" fillId="0" borderId="13" xfId="0" applyNumberFormat="1" applyFont="1" applyFill="1" applyBorder="1" applyAlignment="1">
      <alignment horizontal="center" vertical="center" wrapText="1"/>
    </xf>
    <xf numFmtId="9" fontId="52" fillId="0" borderId="13" xfId="2" applyFont="1" applyFill="1" applyBorder="1" applyAlignment="1" applyProtection="1">
      <alignment horizontal="center" vertical="center" wrapText="1"/>
    </xf>
    <xf numFmtId="173" fontId="52" fillId="0" borderId="1" xfId="39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" fillId="4" borderId="20" xfId="0" applyFont="1" applyFill="1" applyBorder="1" applyAlignment="1">
      <alignment horizontal="center" vertical="center"/>
    </xf>
    <xf numFmtId="0" fontId="54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49" fontId="41" fillId="0" borderId="13" xfId="89" applyNumberFormat="1" applyFont="1" applyFill="1" applyBorder="1" applyAlignment="1">
      <alignment horizontal="center" vertical="center" wrapText="1"/>
    </xf>
    <xf numFmtId="0" fontId="56" fillId="0" borderId="0" xfId="89" applyFont="1"/>
    <xf numFmtId="0" fontId="58" fillId="0" borderId="0" xfId="91" applyFont="1" applyBorder="1" applyAlignment="1">
      <alignment horizontal="center" vertical="center" wrapText="1"/>
    </xf>
    <xf numFmtId="0" fontId="59" fillId="0" borderId="0" xfId="89" applyFont="1" applyAlignment="1">
      <alignment horizontal="center" vertical="center"/>
    </xf>
    <xf numFmtId="174" fontId="57" fillId="0" borderId="0" xfId="92" applyFont="1" applyFill="1" applyAlignment="1">
      <alignment horizontal="right"/>
    </xf>
    <xf numFmtId="0" fontId="1" fillId="0" borderId="0" xfId="93"/>
    <xf numFmtId="0" fontId="59" fillId="0" borderId="0" xfId="89" applyFont="1" applyAlignment="1">
      <alignment horizontal="left"/>
    </xf>
    <xf numFmtId="0" fontId="57" fillId="0" borderId="0" xfId="89" applyFont="1" applyAlignment="1">
      <alignment horizontal="center" vertical="center" wrapText="1"/>
    </xf>
    <xf numFmtId="0" fontId="57" fillId="0" borderId="0" xfId="89" applyFont="1" applyAlignment="1">
      <alignment horizontal="center" vertical="center"/>
    </xf>
    <xf numFmtId="0" fontId="59" fillId="0" borderId="0" xfId="91" applyFont="1" applyAlignment="1">
      <alignment horizontal="center" vertical="center"/>
    </xf>
    <xf numFmtId="0" fontId="7" fillId="0" borderId="0" xfId="91" applyFont="1" applyBorder="1" applyAlignment="1">
      <alignment horizontal="left"/>
    </xf>
    <xf numFmtId="0" fontId="59" fillId="0" borderId="0" xfId="91" applyFont="1" applyAlignment="1">
      <alignment horizontal="center" vertical="center" wrapText="1"/>
    </xf>
    <xf numFmtId="0" fontId="59" fillId="0" borderId="0" xfId="91" applyFont="1"/>
    <xf numFmtId="0" fontId="7" fillId="6" borderId="0" xfId="91" applyFont="1" applyFill="1" applyBorder="1" applyAlignment="1">
      <alignment horizontal="left"/>
    </xf>
    <xf numFmtId="0" fontId="59" fillId="0" borderId="0" xfId="91" applyFont="1" applyAlignment="1">
      <alignment wrapText="1"/>
    </xf>
    <xf numFmtId="0" fontId="57" fillId="3" borderId="13" xfId="89" applyFont="1" applyFill="1" applyBorder="1" applyAlignment="1">
      <alignment horizontal="center" vertical="center" wrapText="1"/>
    </xf>
    <xf numFmtId="0" fontId="61" fillId="15" borderId="13" xfId="93" applyFont="1" applyFill="1" applyBorder="1" applyAlignment="1">
      <alignment horizontal="center" vertical="center" wrapText="1"/>
    </xf>
    <xf numFmtId="0" fontId="57" fillId="4" borderId="13" xfId="89" applyFont="1" applyFill="1" applyBorder="1" applyAlignment="1">
      <alignment horizontal="center" vertical="center"/>
    </xf>
    <xf numFmtId="0" fontId="61" fillId="16" borderId="13" xfId="93" applyFont="1" applyFill="1" applyBorder="1" applyAlignment="1">
      <alignment horizontal="center" vertical="center"/>
    </xf>
    <xf numFmtId="0" fontId="56" fillId="0" borderId="13" xfId="89" applyFont="1" applyBorder="1" applyAlignment="1">
      <alignment horizontal="center" vertical="center"/>
    </xf>
    <xf numFmtId="0" fontId="56" fillId="0" borderId="13" xfId="94" applyFont="1" applyBorder="1" applyAlignment="1">
      <alignment horizontal="center" vertical="center" wrapText="1"/>
    </xf>
    <xf numFmtId="0" fontId="56" fillId="0" borderId="13" xfId="89" applyFont="1" applyBorder="1" applyAlignment="1">
      <alignment horizontal="center" vertical="center" wrapText="1"/>
    </xf>
    <xf numFmtId="9" fontId="56" fillId="0" borderId="13" xfId="95" applyFont="1" applyBorder="1" applyAlignment="1">
      <alignment horizontal="center" vertical="center"/>
    </xf>
    <xf numFmtId="173" fontId="56" fillId="0" borderId="13" xfId="89" applyNumberFormat="1" applyFont="1" applyBorder="1" applyAlignment="1">
      <alignment horizontal="center" vertical="center"/>
    </xf>
    <xf numFmtId="173" fontId="56" fillId="0" borderId="13" xfId="93" applyNumberFormat="1" applyFont="1" applyBorder="1" applyAlignment="1">
      <alignment horizontal="center" vertical="center"/>
    </xf>
    <xf numFmtId="0" fontId="56" fillId="0" borderId="0" xfId="93" applyFont="1" applyAlignment="1">
      <alignment horizontal="center" vertical="center"/>
    </xf>
    <xf numFmtId="173" fontId="55" fillId="18" borderId="13" xfId="93" applyNumberFormat="1" applyFont="1" applyFill="1" applyBorder="1"/>
    <xf numFmtId="0" fontId="55" fillId="18" borderId="13" xfId="93" applyFont="1" applyFill="1" applyBorder="1"/>
    <xf numFmtId="0" fontId="55" fillId="0" borderId="0" xfId="93" applyFont="1"/>
    <xf numFmtId="0" fontId="59" fillId="0" borderId="0" xfId="89" applyFont="1"/>
    <xf numFmtId="0" fontId="57" fillId="0" borderId="0" xfId="89" applyFont="1" applyAlignment="1">
      <alignment horizontal="left" wrapText="1"/>
    </xf>
    <xf numFmtId="166" fontId="57" fillId="0" borderId="0" xfId="89" applyNumberFormat="1" applyFont="1" applyAlignment="1">
      <alignment horizontal="center" vertical="center" wrapText="1"/>
    </xf>
    <xf numFmtId="166" fontId="57" fillId="0" borderId="0" xfId="96" applyNumberFormat="1" applyFont="1" applyAlignment="1">
      <alignment horizontal="center" vertical="center" wrapText="1"/>
    </xf>
    <xf numFmtId="167" fontId="57" fillId="0" borderId="0" xfId="89" applyNumberFormat="1" applyFont="1" applyAlignment="1">
      <alignment horizontal="center" vertical="center" wrapText="1"/>
    </xf>
    <xf numFmtId="0" fontId="57" fillId="0" borderId="0" xfId="89" applyFont="1" applyAlignment="1">
      <alignment horizontal="left"/>
    </xf>
    <xf numFmtId="167" fontId="57" fillId="0" borderId="0" xfId="89" applyNumberFormat="1" applyFont="1" applyAlignment="1">
      <alignment horizontal="center" vertical="center"/>
    </xf>
    <xf numFmtId="167" fontId="57" fillId="0" borderId="0" xfId="92" applyNumberFormat="1" applyFont="1" applyFill="1" applyAlignment="1">
      <alignment horizontal="center" vertical="center"/>
    </xf>
    <xf numFmtId="0" fontId="56" fillId="0" borderId="18" xfId="94" applyFont="1" applyBorder="1" applyAlignment="1">
      <alignment horizontal="center" vertical="center" wrapText="1"/>
    </xf>
    <xf numFmtId="0" fontId="6" fillId="0" borderId="0" xfId="9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3" fillId="0" borderId="0" xfId="0" applyFont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6" fillId="0" borderId="0" xfId="91" applyFont="1" applyBorder="1" applyAlignment="1">
      <alignment horizontal="center" vertical="center" wrapText="1"/>
    </xf>
    <xf numFmtId="0" fontId="10" fillId="0" borderId="0" xfId="91"/>
    <xf numFmtId="0" fontId="4" fillId="0" borderId="0" xfId="91" applyFont="1" applyAlignment="1">
      <alignment horizontal="left"/>
    </xf>
    <xf numFmtId="0" fontId="5" fillId="0" borderId="0" xfId="91" applyFont="1" applyAlignment="1">
      <alignment horizontal="center" vertical="center" wrapText="1"/>
    </xf>
    <xf numFmtId="0" fontId="5" fillId="0" borderId="0" xfId="91" applyFont="1" applyAlignment="1">
      <alignment horizontal="center" vertical="center"/>
    </xf>
    <xf numFmtId="0" fontId="4" fillId="0" borderId="0" xfId="91" applyFont="1" applyAlignment="1">
      <alignment horizontal="center" vertical="center"/>
    </xf>
    <xf numFmtId="0" fontId="8" fillId="2" borderId="0" xfId="91" applyFont="1" applyFill="1" applyBorder="1" applyAlignment="1">
      <alignment horizontal="left"/>
    </xf>
    <xf numFmtId="0" fontId="5" fillId="3" borderId="13" xfId="91" applyFont="1" applyFill="1" applyBorder="1" applyAlignment="1">
      <alignment horizontal="center" vertical="center" wrapText="1"/>
    </xf>
    <xf numFmtId="0" fontId="5" fillId="4" borderId="13" xfId="91" applyFont="1" applyFill="1" applyBorder="1" applyAlignment="1">
      <alignment horizontal="center" vertical="center"/>
    </xf>
    <xf numFmtId="0" fontId="4" fillId="5" borderId="13" xfId="91" applyFont="1" applyFill="1" applyBorder="1" applyAlignment="1">
      <alignment horizontal="center"/>
    </xf>
    <xf numFmtId="0" fontId="12" fillId="0" borderId="13" xfId="91" applyFont="1" applyFill="1" applyBorder="1" applyAlignment="1">
      <alignment horizontal="left" vertical="center"/>
    </xf>
    <xf numFmtId="0" fontId="9" fillId="0" borderId="13" xfId="91" applyFont="1" applyFill="1" applyBorder="1" applyAlignment="1">
      <alignment horizontal="left" wrapText="1"/>
    </xf>
    <xf numFmtId="0" fontId="4" fillId="0" borderId="13" xfId="91" applyFont="1" applyFill="1" applyBorder="1" applyAlignment="1">
      <alignment horizontal="center" vertical="center" wrapText="1"/>
    </xf>
    <xf numFmtId="0" fontId="5" fillId="0" borderId="13" xfId="91" applyFont="1" applyFill="1" applyBorder="1" applyAlignment="1">
      <alignment horizontal="center" vertical="center" wrapText="1"/>
    </xf>
    <xf numFmtId="165" fontId="4" fillId="0" borderId="13" xfId="91" applyNumberFormat="1" applyFont="1" applyFill="1" applyBorder="1" applyAlignment="1">
      <alignment horizontal="center" vertical="center"/>
    </xf>
    <xf numFmtId="9" fontId="4" fillId="0" borderId="13" xfId="150" applyFont="1" applyFill="1" applyBorder="1" applyAlignment="1" applyProtection="1">
      <alignment horizontal="center" vertical="center"/>
    </xf>
    <xf numFmtId="173" fontId="4" fillId="0" borderId="13" xfId="91" applyNumberFormat="1" applyFont="1" applyBorder="1" applyAlignment="1">
      <alignment horizontal="center" vertical="center"/>
    </xf>
    <xf numFmtId="165" fontId="4" fillId="0" borderId="13" xfId="91" applyNumberFormat="1" applyFont="1" applyFill="1" applyBorder="1" applyAlignment="1">
      <alignment horizontal="center" vertical="center" wrapText="1"/>
    </xf>
    <xf numFmtId="166" fontId="5" fillId="7" borderId="13" xfId="186" applyNumberFormat="1" applyFont="1" applyFill="1" applyBorder="1" applyAlignment="1" applyProtection="1">
      <alignment horizontal="center" vertical="center"/>
    </xf>
    <xf numFmtId="166" fontId="5" fillId="0" borderId="13" xfId="186" applyNumberFormat="1" applyFont="1" applyBorder="1" applyAlignment="1" applyProtection="1">
      <alignment horizontal="right" wrapText="1"/>
    </xf>
    <xf numFmtId="0" fontId="4" fillId="0" borderId="0" xfId="91" applyFont="1"/>
    <xf numFmtId="0" fontId="4" fillId="0" borderId="0" xfId="91" applyFont="1" applyBorder="1" applyAlignment="1">
      <alignment horizontal="left" vertical="center" wrapText="1"/>
    </xf>
    <xf numFmtId="0" fontId="4" fillId="0" borderId="0" xfId="91" applyFont="1" applyAlignment="1">
      <alignment wrapText="1"/>
    </xf>
    <xf numFmtId="0" fontId="5" fillId="0" borderId="0" xfId="91" applyFont="1" applyAlignment="1">
      <alignment horizontal="left" wrapText="1"/>
    </xf>
    <xf numFmtId="166" fontId="5" fillId="0" borderId="0" xfId="91" applyNumberFormat="1" applyFont="1" applyAlignment="1">
      <alignment horizontal="center" vertical="center" wrapText="1"/>
    </xf>
    <xf numFmtId="167" fontId="5" fillId="0" borderId="0" xfId="91" applyNumberFormat="1" applyFont="1" applyAlignment="1">
      <alignment horizontal="center" vertical="center" wrapText="1"/>
    </xf>
    <xf numFmtId="0" fontId="5" fillId="0" borderId="0" xfId="91" applyFont="1" applyAlignment="1">
      <alignment horizontal="left"/>
    </xf>
    <xf numFmtId="167" fontId="5" fillId="0" borderId="0" xfId="91" applyNumberFormat="1" applyFont="1" applyAlignment="1">
      <alignment horizontal="center" vertical="center"/>
    </xf>
    <xf numFmtId="0" fontId="10" fillId="0" borderId="0" xfId="91" applyFill="1"/>
    <xf numFmtId="0" fontId="4" fillId="0" borderId="13" xfId="91" applyFont="1" applyFill="1" applyBorder="1" applyAlignment="1">
      <alignment horizontal="left" vertical="center"/>
    </xf>
    <xf numFmtId="0" fontId="4" fillId="0" borderId="2" xfId="91" applyFont="1" applyBorder="1"/>
    <xf numFmtId="0" fontId="4" fillId="6" borderId="2" xfId="91" applyFont="1" applyFill="1" applyBorder="1" applyAlignment="1">
      <alignment horizontal="center" vertical="center"/>
    </xf>
    <xf numFmtId="0" fontId="4" fillId="6" borderId="2" xfId="91" applyFont="1" applyFill="1" applyBorder="1" applyAlignment="1">
      <alignment horizontal="center" vertical="center" wrapText="1"/>
    </xf>
    <xf numFmtId="0" fontId="12" fillId="6" borderId="2" xfId="91" applyFont="1" applyFill="1" applyBorder="1" applyAlignment="1">
      <alignment horizontal="center" vertical="center"/>
    </xf>
    <xf numFmtId="0" fontId="5" fillId="6" borderId="2" xfId="91" applyFont="1" applyFill="1" applyBorder="1" applyAlignment="1">
      <alignment horizontal="center" vertical="center" wrapText="1"/>
    </xf>
    <xf numFmtId="165" fontId="4" fillId="6" borderId="2" xfId="91" applyNumberFormat="1" applyFont="1" applyFill="1" applyBorder="1" applyAlignment="1">
      <alignment horizontal="center" vertical="center"/>
    </xf>
    <xf numFmtId="0" fontId="4" fillId="0" borderId="2" xfId="91" applyFont="1" applyBorder="1" applyAlignment="1">
      <alignment horizontal="center" vertical="center"/>
    </xf>
    <xf numFmtId="0" fontId="5" fillId="0" borderId="2" xfId="91" applyFont="1" applyBorder="1" applyAlignment="1">
      <alignment horizontal="center" vertical="center"/>
    </xf>
    <xf numFmtId="165" fontId="4" fillId="0" borderId="2" xfId="91" applyNumberFormat="1" applyFont="1" applyBorder="1" applyAlignment="1">
      <alignment horizontal="center" vertical="center"/>
    </xf>
    <xf numFmtId="0" fontId="4" fillId="5" borderId="11" xfId="91" applyFont="1" applyFill="1" applyBorder="1" applyAlignment="1">
      <alignment horizontal="center"/>
    </xf>
    <xf numFmtId="0" fontId="4" fillId="6" borderId="13" xfId="91" applyFont="1" applyFill="1" applyBorder="1" applyAlignment="1">
      <alignment horizontal="center" vertical="center" wrapText="1"/>
    </xf>
    <xf numFmtId="0" fontId="5" fillId="6" borderId="13" xfId="91" applyFont="1" applyFill="1" applyBorder="1" applyAlignment="1">
      <alignment horizontal="center" vertical="center" wrapText="1"/>
    </xf>
    <xf numFmtId="0" fontId="10" fillId="0" borderId="0" xfId="91" applyBorder="1"/>
    <xf numFmtId="0" fontId="10" fillId="0" borderId="13" xfId="91" applyBorder="1"/>
    <xf numFmtId="0" fontId="4" fillId="0" borderId="2" xfId="91" applyFont="1" applyFill="1" applyBorder="1" applyAlignment="1">
      <alignment horizontal="left" vertical="center"/>
    </xf>
    <xf numFmtId="165" fontId="4" fillId="0" borderId="2" xfId="91" applyNumberFormat="1" applyFont="1" applyFill="1" applyBorder="1" applyAlignment="1">
      <alignment horizontal="center" vertical="center" wrapText="1"/>
    </xf>
    <xf numFmtId="9" fontId="4" fillId="0" borderId="2" xfId="150" applyFont="1" applyFill="1" applyBorder="1" applyAlignment="1" applyProtection="1">
      <alignment horizontal="center" vertical="center"/>
    </xf>
    <xf numFmtId="166" fontId="5" fillId="7" borderId="21" xfId="186" applyNumberFormat="1" applyFont="1" applyFill="1" applyBorder="1" applyAlignment="1" applyProtection="1">
      <alignment horizontal="center" vertical="center"/>
    </xf>
    <xf numFmtId="166" fontId="5" fillId="0" borderId="21" xfId="186" applyNumberFormat="1" applyFont="1" applyBorder="1" applyAlignment="1" applyProtection="1">
      <alignment horizontal="right" wrapText="1"/>
    </xf>
    <xf numFmtId="0" fontId="9" fillId="0" borderId="2" xfId="91" applyFont="1" applyFill="1" applyBorder="1" applyAlignment="1">
      <alignment horizontal="left" wrapText="1"/>
    </xf>
    <xf numFmtId="0" fontId="4" fillId="0" borderId="2" xfId="91" applyFont="1" applyFill="1" applyBorder="1" applyAlignment="1">
      <alignment horizontal="center" vertical="center" wrapText="1"/>
    </xf>
    <xf numFmtId="0" fontId="4" fillId="0" borderId="2" xfId="91" applyFont="1" applyFill="1" applyBorder="1" applyAlignment="1">
      <alignment horizontal="center" vertical="center"/>
    </xf>
    <xf numFmtId="0" fontId="12" fillId="0" borderId="2" xfId="91" applyFont="1" applyFill="1" applyBorder="1" applyAlignment="1">
      <alignment horizontal="center" vertical="center"/>
    </xf>
    <xf numFmtId="0" fontId="5" fillId="0" borderId="2" xfId="91" applyFont="1" applyFill="1" applyBorder="1" applyAlignment="1">
      <alignment horizontal="center" vertical="center"/>
    </xf>
    <xf numFmtId="165" fontId="4" fillId="0" borderId="2" xfId="91" applyNumberFormat="1" applyFont="1" applyFill="1" applyBorder="1" applyAlignment="1">
      <alignment horizontal="center" vertical="center"/>
    </xf>
    <xf numFmtId="0" fontId="4" fillId="5" borderId="22" xfId="91" applyFont="1" applyFill="1" applyBorder="1" applyAlignment="1">
      <alignment horizontal="center"/>
    </xf>
    <xf numFmtId="0" fontId="4" fillId="5" borderId="23" xfId="91" applyFont="1" applyFill="1" applyBorder="1" applyAlignment="1">
      <alignment horizontal="center"/>
    </xf>
    <xf numFmtId="0" fontId="9" fillId="0" borderId="13" xfId="91" applyFont="1" applyBorder="1" applyAlignment="1">
      <alignment horizontal="left" wrapText="1"/>
    </xf>
    <xf numFmtId="0" fontId="4" fillId="0" borderId="13" xfId="91" applyFont="1" applyBorder="1" applyAlignment="1">
      <alignment horizontal="center" vertical="center" wrapText="1"/>
    </xf>
    <xf numFmtId="0" fontId="5" fillId="0" borderId="13" xfId="91" applyFont="1" applyBorder="1" applyAlignment="1">
      <alignment horizontal="center" vertical="center" wrapText="1"/>
    </xf>
    <xf numFmtId="171" fontId="4" fillId="0" borderId="13" xfId="91" applyNumberFormat="1" applyFont="1" applyFill="1" applyBorder="1" applyAlignment="1">
      <alignment horizontal="center" vertical="center" wrapText="1"/>
    </xf>
    <xf numFmtId="9" fontId="4" fillId="0" borderId="13" xfId="150" applyFont="1" applyBorder="1" applyAlignment="1" applyProtection="1">
      <alignment horizontal="center" vertical="center"/>
    </xf>
    <xf numFmtId="173" fontId="4" fillId="0" borderId="13" xfId="186" applyNumberFormat="1" applyFont="1" applyBorder="1" applyAlignment="1" applyProtection="1">
      <alignment horizontal="center" vertical="center"/>
    </xf>
    <xf numFmtId="0" fontId="9" fillId="0" borderId="17" xfId="91" applyFont="1" applyBorder="1" applyAlignment="1">
      <alignment horizontal="left" wrapText="1"/>
    </xf>
    <xf numFmtId="0" fontId="4" fillId="2" borderId="13" xfId="91" applyFont="1" applyFill="1" applyBorder="1" applyAlignment="1">
      <alignment horizontal="center" vertical="center" wrapText="1"/>
    </xf>
    <xf numFmtId="0" fontId="5" fillId="2" borderId="13" xfId="91" applyFont="1" applyFill="1" applyBorder="1" applyAlignment="1">
      <alignment horizontal="center" vertical="center" wrapText="1"/>
    </xf>
    <xf numFmtId="0" fontId="4" fillId="0" borderId="13" xfId="91" applyFont="1" applyBorder="1"/>
    <xf numFmtId="0" fontId="4" fillId="0" borderId="13" xfId="91" applyFont="1" applyBorder="1" applyAlignment="1">
      <alignment horizontal="center" vertical="center"/>
    </xf>
    <xf numFmtId="0" fontId="5" fillId="0" borderId="13" xfId="91" applyFont="1" applyBorder="1" applyAlignment="1">
      <alignment horizontal="center" vertical="center"/>
    </xf>
    <xf numFmtId="44" fontId="4" fillId="0" borderId="13" xfId="186" applyFont="1" applyFill="1" applyBorder="1" applyAlignment="1">
      <alignment horizontal="center" vertical="center"/>
    </xf>
    <xf numFmtId="0" fontId="5" fillId="0" borderId="2" xfId="91" applyFont="1" applyFill="1" applyBorder="1" applyAlignment="1">
      <alignment horizontal="center" vertical="center" wrapText="1"/>
    </xf>
    <xf numFmtId="173" fontId="4" fillId="0" borderId="3" xfId="150" applyNumberFormat="1" applyFont="1" applyFill="1" applyBorder="1" applyAlignment="1" applyProtection="1">
      <alignment horizontal="center" vertical="center"/>
    </xf>
    <xf numFmtId="173" fontId="4" fillId="0" borderId="13" xfId="150" applyNumberFormat="1" applyFont="1" applyBorder="1" applyAlignment="1">
      <alignment horizontal="center" vertical="center"/>
    </xf>
    <xf numFmtId="0" fontId="4" fillId="6" borderId="2" xfId="5" applyFont="1" applyFill="1" applyBorder="1" applyAlignment="1">
      <alignment horizontal="center" vertical="center"/>
    </xf>
    <xf numFmtId="9" fontId="4" fillId="6" borderId="2" xfId="5" applyNumberFormat="1" applyFont="1" applyFill="1" applyBorder="1" applyAlignment="1">
      <alignment horizontal="center" vertical="center"/>
    </xf>
    <xf numFmtId="44" fontId="4" fillId="0" borderId="13" xfId="186" applyFont="1" applyFill="1" applyBorder="1" applyAlignment="1">
      <alignment horizontal="center" vertical="center" wrapText="1"/>
    </xf>
    <xf numFmtId="166" fontId="4" fillId="0" borderId="13" xfId="186" applyNumberFormat="1" applyFont="1" applyBorder="1" applyAlignment="1" applyProtection="1">
      <alignment horizontal="center" vertical="center"/>
    </xf>
    <xf numFmtId="44" fontId="4" fillId="0" borderId="13" xfId="186" applyFont="1" applyFill="1" applyBorder="1" applyAlignment="1" applyProtection="1">
      <alignment horizontal="center" vertical="center" wrapText="1"/>
    </xf>
    <xf numFmtId="0" fontId="84" fillId="0" borderId="24" xfId="39" applyFont="1" applyFill="1" applyBorder="1" applyAlignment="1">
      <alignment horizontal="left" vertical="center"/>
    </xf>
    <xf numFmtId="0" fontId="41" fillId="0" borderId="13" xfId="56" applyFont="1" applyFill="1" applyBorder="1" applyAlignment="1">
      <alignment vertical="center" wrapText="1"/>
    </xf>
    <xf numFmtId="0" fontId="43" fillId="0" borderId="25" xfId="57" applyNumberFormat="1" applyFont="1" applyFill="1" applyBorder="1" applyAlignment="1" applyProtection="1">
      <alignment horizontal="center" vertical="center" wrapText="1"/>
    </xf>
    <xf numFmtId="0" fontId="43" fillId="0" borderId="26" xfId="57" applyNumberFormat="1" applyFont="1" applyFill="1" applyBorder="1" applyAlignment="1" applyProtection="1">
      <alignment horizontal="center" vertical="center" wrapText="1"/>
    </xf>
    <xf numFmtId="0" fontId="42" fillId="0" borderId="26" xfId="57" applyNumberFormat="1" applyFont="1" applyFill="1" applyBorder="1" applyAlignment="1" applyProtection="1">
      <alignment horizontal="center" vertical="center" wrapText="1"/>
    </xf>
    <xf numFmtId="172" fontId="43" fillId="0" borderId="25" xfId="82" applyFont="1" applyFill="1" applyBorder="1" applyAlignment="1" applyProtection="1">
      <alignment horizontal="center" vertical="center"/>
    </xf>
    <xf numFmtId="9" fontId="43" fillId="0" borderId="24" xfId="150" applyFont="1" applyFill="1" applyBorder="1" applyAlignment="1" applyProtection="1">
      <alignment horizontal="center" vertical="center"/>
    </xf>
    <xf numFmtId="173" fontId="43" fillId="0" borderId="13" xfId="39" applyNumberFormat="1" applyFont="1" applyFill="1" applyBorder="1" applyAlignment="1">
      <alignment horizontal="center" vertical="center"/>
    </xf>
    <xf numFmtId="0" fontId="31" fillId="0" borderId="0" xfId="39" applyFill="1"/>
    <xf numFmtId="0" fontId="85" fillId="0" borderId="0" xfId="44" applyNumberFormat="1" applyFont="1" applyFill="1" applyBorder="1" applyAlignment="1" applyProtection="1"/>
    <xf numFmtId="0" fontId="12" fillId="0" borderId="13" xfId="91" applyFont="1" applyFill="1" applyBorder="1" applyAlignment="1">
      <alignment horizontal="center" vertical="center" wrapText="1"/>
    </xf>
    <xf numFmtId="173" fontId="4" fillId="0" borderId="13" xfId="186" applyNumberFormat="1" applyFont="1" applyFill="1" applyBorder="1" applyAlignment="1" applyProtection="1">
      <alignment horizontal="center" vertical="center"/>
    </xf>
    <xf numFmtId="0" fontId="9" fillId="0" borderId="27" xfId="91" applyFont="1" applyFill="1" applyBorder="1" applyAlignment="1">
      <alignment horizontal="left" wrapText="1"/>
    </xf>
    <xf numFmtId="0" fontId="4" fillId="0" borderId="28" xfId="91" applyFont="1" applyFill="1" applyBorder="1" applyAlignment="1">
      <alignment horizontal="center" vertical="center" wrapText="1"/>
    </xf>
    <xf numFmtId="0" fontId="12" fillId="0" borderId="28" xfId="91" applyFont="1" applyFill="1" applyBorder="1" applyAlignment="1">
      <alignment horizontal="center" vertical="center" wrapText="1"/>
    </xf>
    <xf numFmtId="0" fontId="5" fillId="0" borderId="28" xfId="91" applyFont="1" applyFill="1" applyBorder="1" applyAlignment="1">
      <alignment horizontal="center" vertical="center" wrapText="1"/>
    </xf>
    <xf numFmtId="171" fontId="4" fillId="0" borderId="28" xfId="91" applyNumberFormat="1" applyFont="1" applyFill="1" applyBorder="1" applyAlignment="1">
      <alignment horizontal="center" vertical="center" wrapText="1"/>
    </xf>
    <xf numFmtId="9" fontId="4" fillId="0" borderId="28" xfId="150" applyFont="1" applyFill="1" applyBorder="1" applyAlignment="1" applyProtection="1">
      <alignment horizontal="center" vertical="center"/>
    </xf>
    <xf numFmtId="173" fontId="4" fillId="0" borderId="28" xfId="186" applyNumberFormat="1" applyFont="1" applyFill="1" applyBorder="1" applyAlignment="1" applyProtection="1">
      <alignment horizontal="center" vertical="center"/>
    </xf>
    <xf numFmtId="0" fontId="4" fillId="0" borderId="28" xfId="91" applyFont="1" applyFill="1" applyBorder="1" applyAlignment="1">
      <alignment horizontal="left" vertical="center"/>
    </xf>
    <xf numFmtId="0" fontId="41" fillId="0" borderId="7" xfId="56" applyFont="1" applyFill="1" applyBorder="1" applyAlignment="1">
      <alignment vertical="center" wrapText="1"/>
    </xf>
    <xf numFmtId="0" fontId="43" fillId="0" borderId="26" xfId="41" applyNumberFormat="1" applyFont="1" applyFill="1" applyBorder="1" applyAlignment="1" applyProtection="1">
      <alignment horizontal="center" vertical="center" wrapText="1"/>
    </xf>
    <xf numFmtId="0" fontId="42" fillId="0" borderId="26" xfId="41" applyNumberFormat="1" applyFont="1" applyFill="1" applyBorder="1" applyAlignment="1" applyProtection="1">
      <alignment horizontal="center" vertical="center" wrapText="1"/>
    </xf>
    <xf numFmtId="0" fontId="5" fillId="3" borderId="28" xfId="91" applyFont="1" applyFill="1" applyBorder="1" applyAlignment="1">
      <alignment horizontal="center" vertical="center" wrapText="1"/>
    </xf>
    <xf numFmtId="0" fontId="5" fillId="4" borderId="28" xfId="91" applyFont="1" applyFill="1" applyBorder="1" applyAlignment="1">
      <alignment horizontal="center" vertical="center"/>
    </xf>
    <xf numFmtId="0" fontId="4" fillId="5" borderId="28" xfId="91" applyFont="1" applyFill="1" applyBorder="1" applyAlignment="1">
      <alignment horizontal="center"/>
    </xf>
    <xf numFmtId="0" fontId="43" fillId="0" borderId="29" xfId="39" applyFont="1" applyFill="1" applyBorder="1" applyAlignment="1">
      <alignment horizontal="left" vertical="center"/>
    </xf>
    <xf numFmtId="0" fontId="43" fillId="0" borderId="29" xfId="53" applyFont="1" applyFill="1" applyBorder="1" applyAlignment="1">
      <alignment horizontal="center" vertical="center" wrapText="1"/>
    </xf>
    <xf numFmtId="0" fontId="12" fillId="0" borderId="29" xfId="53" applyFont="1" applyFill="1" applyBorder="1" applyAlignment="1">
      <alignment horizontal="center" vertical="center" wrapText="1"/>
    </xf>
    <xf numFmtId="0" fontId="42" fillId="0" borderId="29" xfId="53" applyFont="1" applyFill="1" applyBorder="1" applyAlignment="1">
      <alignment horizontal="center" vertical="center" wrapText="1"/>
    </xf>
    <xf numFmtId="172" fontId="43" fillId="0" borderId="30" xfId="82" applyFont="1" applyFill="1" applyBorder="1" applyAlignment="1" applyProtection="1">
      <alignment horizontal="center" vertical="center"/>
    </xf>
    <xf numFmtId="9" fontId="43" fillId="0" borderId="31" xfId="150" applyFont="1" applyFill="1" applyBorder="1" applyAlignment="1" applyProtection="1">
      <alignment horizontal="center" vertical="center"/>
    </xf>
    <xf numFmtId="173" fontId="43" fillId="0" borderId="28" xfId="39" applyNumberFormat="1" applyFont="1" applyFill="1" applyBorder="1" applyAlignment="1">
      <alignment horizontal="center" vertical="center"/>
    </xf>
    <xf numFmtId="0" fontId="41" fillId="0" borderId="0" xfId="39" applyFont="1" applyFill="1"/>
    <xf numFmtId="0" fontId="43" fillId="0" borderId="26" xfId="39" applyFont="1" applyFill="1" applyBorder="1" applyAlignment="1">
      <alignment horizontal="left" vertical="center"/>
    </xf>
    <xf numFmtId="0" fontId="43" fillId="0" borderId="26" xfId="53" applyFont="1" applyFill="1" applyBorder="1" applyAlignment="1">
      <alignment horizontal="center" vertical="center" wrapText="1"/>
    </xf>
    <xf numFmtId="0" fontId="42" fillId="0" borderId="26" xfId="53" applyFont="1" applyFill="1" applyBorder="1" applyAlignment="1">
      <alignment horizontal="center" vertical="center" wrapText="1"/>
    </xf>
    <xf numFmtId="0" fontId="88" fillId="0" borderId="0" xfId="0" applyFont="1" applyAlignment="1">
      <alignment vertical="center"/>
    </xf>
    <xf numFmtId="0" fontId="87" fillId="0" borderId="0" xfId="0" applyFont="1"/>
    <xf numFmtId="0" fontId="61" fillId="0" borderId="0" xfId="0" applyFont="1" applyAlignment="1">
      <alignment vertical="center"/>
    </xf>
    <xf numFmtId="0" fontId="61" fillId="0" borderId="0" xfId="0" applyFont="1"/>
    <xf numFmtId="0" fontId="57" fillId="0" borderId="0" xfId="0" applyFont="1" applyAlignment="1">
      <alignment horizontal="center" vertical="center"/>
    </xf>
    <xf numFmtId="0" fontId="86" fillId="0" borderId="0" xfId="0" applyFont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7" fillId="17" borderId="17" xfId="89" applyFont="1" applyFill="1" applyBorder="1" applyAlignment="1">
      <alignment horizontal="center" vertical="center"/>
    </xf>
    <xf numFmtId="0" fontId="57" fillId="17" borderId="18" xfId="89" applyFont="1" applyFill="1" applyBorder="1" applyAlignment="1">
      <alignment horizontal="center" vertical="center"/>
    </xf>
    <xf numFmtId="0" fontId="57" fillId="17" borderId="19" xfId="89" applyFont="1" applyFill="1" applyBorder="1" applyAlignment="1">
      <alignment horizontal="center" vertical="center"/>
    </xf>
    <xf numFmtId="0" fontId="57" fillId="18" borderId="17" xfId="89" applyFont="1" applyFill="1" applyBorder="1" applyAlignment="1">
      <alignment horizontal="right" vertical="center" wrapText="1"/>
    </xf>
    <xf numFmtId="0" fontId="57" fillId="18" borderId="18" xfId="89" applyFont="1" applyFill="1" applyBorder="1" applyAlignment="1">
      <alignment horizontal="right" vertical="center" wrapText="1"/>
    </xf>
    <xf numFmtId="0" fontId="57" fillId="18" borderId="19" xfId="89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3" xfId="91" applyFont="1" applyBorder="1" applyAlignment="1">
      <alignment horizontal="right" vertical="center" wrapText="1"/>
    </xf>
    <xf numFmtId="0" fontId="5" fillId="0" borderId="21" xfId="91" applyFont="1" applyBorder="1" applyAlignment="1">
      <alignment horizontal="right" vertical="center" wrapText="1"/>
    </xf>
    <xf numFmtId="0" fontId="4" fillId="0" borderId="0" xfId="91" applyFont="1" applyFill="1" applyBorder="1" applyAlignment="1">
      <alignment horizontal="left" vertical="center" wrapText="1"/>
    </xf>
    <xf numFmtId="0" fontId="4" fillId="0" borderId="0" xfId="91" applyFont="1" applyFill="1" applyBorder="1" applyAlignment="1">
      <alignment horizontal="left" vertical="center"/>
    </xf>
    <xf numFmtId="0" fontId="4" fillId="0" borderId="0" xfId="91" applyFont="1" applyAlignment="1">
      <alignment horizontal="left" wrapText="1"/>
    </xf>
    <xf numFmtId="0" fontId="5" fillId="0" borderId="28" xfId="91" applyFont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90">
    <cellStyle name="Accent" xfId="8"/>
    <cellStyle name="Accent 1" xfId="9"/>
    <cellStyle name="Accent 1 2" xfId="97"/>
    <cellStyle name="Accent 2" xfId="10"/>
    <cellStyle name="Accent 2 2" xfId="98"/>
    <cellStyle name="Accent 3" xfId="11"/>
    <cellStyle name="Accent 3 2" xfId="99"/>
    <cellStyle name="Accent 4" xfId="100"/>
    <cellStyle name="Bad" xfId="12"/>
    <cellStyle name="Bad 2" xfId="101"/>
    <cellStyle name="Dziesiętny 2" xfId="13"/>
    <cellStyle name="Dziesiętny 2 2" xfId="14"/>
    <cellStyle name="Error" xfId="15"/>
    <cellStyle name="Error 2" xfId="102"/>
    <cellStyle name="Excel Built-in Currency" xfId="103"/>
    <cellStyle name="Excel Built-in Currency 2" xfId="104"/>
    <cellStyle name="Excel Built-in Explanatory Text" xfId="94"/>
    <cellStyle name="Excel Built-in Explanatory Text 2" xfId="105"/>
    <cellStyle name="Excel Built-in Normal" xfId="106"/>
    <cellStyle name="Excel Built-in Normal 2" xfId="107"/>
    <cellStyle name="Excel Built-in Normal 3" xfId="108"/>
    <cellStyle name="Excel_BuiltIn_Currency" xfId="4"/>
    <cellStyle name="Footnote" xfId="16"/>
    <cellStyle name="Footnote 2" xfId="109"/>
    <cellStyle name="Good" xfId="17"/>
    <cellStyle name="Good 2" xfId="110"/>
    <cellStyle name="Heading" xfId="18"/>
    <cellStyle name="Heading (user)" xfId="19"/>
    <cellStyle name="Heading (user) 2" xfId="111"/>
    <cellStyle name="Heading 1" xfId="20"/>
    <cellStyle name="Heading 1 2" xfId="112"/>
    <cellStyle name="Heading 10" xfId="113"/>
    <cellStyle name="Heading 11" xfId="114"/>
    <cellStyle name="Heading 12" xfId="115"/>
    <cellStyle name="Heading 13" xfId="116"/>
    <cellStyle name="Heading 2" xfId="21"/>
    <cellStyle name="Heading 2 2" xfId="22"/>
    <cellStyle name="Heading 2 3" xfId="117"/>
    <cellStyle name="Heading 3" xfId="23"/>
    <cellStyle name="Heading 3 2" xfId="24"/>
    <cellStyle name="Heading 4" xfId="25"/>
    <cellStyle name="Heading 5" xfId="26"/>
    <cellStyle name="Heading 6" xfId="118"/>
    <cellStyle name="Heading 7" xfId="119"/>
    <cellStyle name="Heading 8" xfId="120"/>
    <cellStyle name="Heading 9" xfId="121"/>
    <cellStyle name="Heading1" xfId="27"/>
    <cellStyle name="Heading1 (user)" xfId="28"/>
    <cellStyle name="Heading1 10" xfId="122"/>
    <cellStyle name="Heading1 11" xfId="123"/>
    <cellStyle name="Heading1 12" xfId="124"/>
    <cellStyle name="Heading1 13" xfId="125"/>
    <cellStyle name="Heading1 2" xfId="29"/>
    <cellStyle name="Heading1 2 2" xfId="30"/>
    <cellStyle name="Heading1 3" xfId="31"/>
    <cellStyle name="Heading1 3 2" xfId="32"/>
    <cellStyle name="Heading1 4" xfId="33"/>
    <cellStyle name="Heading1 5" xfId="34"/>
    <cellStyle name="Heading1 6" xfId="126"/>
    <cellStyle name="Heading1 7" xfId="127"/>
    <cellStyle name="Heading1 8" xfId="128"/>
    <cellStyle name="Heading1 9" xfId="129"/>
    <cellStyle name="Neutral" xfId="35"/>
    <cellStyle name="Neutral 2" xfId="130"/>
    <cellStyle name="Normal 2" xfId="36"/>
    <cellStyle name="Normalny" xfId="0" builtinId="0"/>
    <cellStyle name="Normalny 10" xfId="131"/>
    <cellStyle name="Normalny 11" xfId="89"/>
    <cellStyle name="Normalny 12" xfId="132"/>
    <cellStyle name="Normalny 13" xfId="133"/>
    <cellStyle name="Normalny 2" xfId="37"/>
    <cellStyle name="Normalny 2 2" xfId="38"/>
    <cellStyle name="Normalny 2 2 2" xfId="39"/>
    <cellStyle name="Normalny 2 2 2 2" xfId="134"/>
    <cellStyle name="Normalny 2 3" xfId="40"/>
    <cellStyle name="Normalny 2 4" xfId="41"/>
    <cellStyle name="Normalny 2 5" xfId="42"/>
    <cellStyle name="Normalny 2 5 2" xfId="135"/>
    <cellStyle name="Normalny 2 6" xfId="91"/>
    <cellStyle name="Normalny 2 6 2" xfId="92"/>
    <cellStyle name="Normalny 2 7" xfId="136"/>
    <cellStyle name="Normalny 3" xfId="43"/>
    <cellStyle name="Normalny 3 2" xfId="44"/>
    <cellStyle name="Normalny 3 3" xfId="45"/>
    <cellStyle name="Normalny 4" xfId="46"/>
    <cellStyle name="Normalny 4 2" xfId="47"/>
    <cellStyle name="Normalny 4 3" xfId="48"/>
    <cellStyle name="Normalny 4 4" xfId="137"/>
    <cellStyle name="Normalny 5" xfId="49"/>
    <cellStyle name="Normalny 5 2" xfId="50"/>
    <cellStyle name="Normalny 6" xfId="51"/>
    <cellStyle name="Normalny 6 2" xfId="52"/>
    <cellStyle name="Normalny 7" xfId="53"/>
    <cellStyle name="Normalny 7 2" xfId="54"/>
    <cellStyle name="Normalny 8" xfId="55"/>
    <cellStyle name="Normalny 9" xfId="93"/>
    <cellStyle name="Normalny 9 2" xfId="90"/>
    <cellStyle name="Normalny 9 2 2" xfId="138"/>
    <cellStyle name="Normalny 9 2 3" xfId="139"/>
    <cellStyle name="Normalny 9 3" xfId="140"/>
    <cellStyle name="Normalny_Arkusz1" xfId="7"/>
    <cellStyle name="Normalny_Arkusz1 2" xfId="56"/>
    <cellStyle name="Normalny_Arkusz1_Arkusz1" xfId="5"/>
    <cellStyle name="Normalny_Arkusz1_Arkusz1 2" xfId="57"/>
    <cellStyle name="Normalny_Arkusz1_Pakiety  od nr 1 do nr 36" xfId="6"/>
    <cellStyle name="Note" xfId="58"/>
    <cellStyle name="Note 2" xfId="141"/>
    <cellStyle name="Procentowy" xfId="2" builtinId="5"/>
    <cellStyle name="Procentowy 2" xfId="59"/>
    <cellStyle name="Procentowy 2 2" xfId="142"/>
    <cellStyle name="Procentowy 2 3" xfId="143"/>
    <cellStyle name="Procentowy 2 4" xfId="144"/>
    <cellStyle name="Procentowy 3" xfId="60"/>
    <cellStyle name="Procentowy 4" xfId="95"/>
    <cellStyle name="Procentowy 4 2" xfId="145"/>
    <cellStyle name="Procentowy 4 3" xfId="146"/>
    <cellStyle name="Procentowy 5" xfId="147"/>
    <cellStyle name="Procentowy 6" xfId="148"/>
    <cellStyle name="Procentowy 7" xfId="149"/>
    <cellStyle name="Procentowy 8" xfId="150"/>
    <cellStyle name="Procentowy 9" xfId="151"/>
    <cellStyle name="Result" xfId="61"/>
    <cellStyle name="Result (user)" xfId="62"/>
    <cellStyle name="Result 10" xfId="152"/>
    <cellStyle name="Result 11" xfId="153"/>
    <cellStyle name="Result 12" xfId="154"/>
    <cellStyle name="Result 13" xfId="155"/>
    <cellStyle name="Result 2" xfId="63"/>
    <cellStyle name="Result 2 2" xfId="64"/>
    <cellStyle name="Result 3" xfId="65"/>
    <cellStyle name="Result 3 2" xfId="66"/>
    <cellStyle name="Result 4" xfId="67"/>
    <cellStyle name="Result 5" xfId="68"/>
    <cellStyle name="Result 6" xfId="156"/>
    <cellStyle name="Result 7" xfId="157"/>
    <cellStyle name="Result 8" xfId="158"/>
    <cellStyle name="Result 9" xfId="159"/>
    <cellStyle name="Result2" xfId="69"/>
    <cellStyle name="Result2 (user)" xfId="70"/>
    <cellStyle name="Result2 10" xfId="160"/>
    <cellStyle name="Result2 11" xfId="161"/>
    <cellStyle name="Result2 12" xfId="162"/>
    <cellStyle name="Result2 13" xfId="163"/>
    <cellStyle name="Result2 2" xfId="71"/>
    <cellStyle name="Result2 2 2" xfId="72"/>
    <cellStyle name="Result2 3" xfId="73"/>
    <cellStyle name="Result2 3 2" xfId="74"/>
    <cellStyle name="Result2 4" xfId="75"/>
    <cellStyle name="Result2 5" xfId="76"/>
    <cellStyle name="Result2 6" xfId="164"/>
    <cellStyle name="Result2 7" xfId="165"/>
    <cellStyle name="Result2 8" xfId="166"/>
    <cellStyle name="Result2 9" xfId="167"/>
    <cellStyle name="Status" xfId="77"/>
    <cellStyle name="Status 2" xfId="168"/>
    <cellStyle name="Tekst objaśnienia" xfId="3" builtinId="53"/>
    <cellStyle name="Tekst objaśnienia 2" xfId="78"/>
    <cellStyle name="Tekst objaśnienia 2 2" xfId="79"/>
    <cellStyle name="Tekst objaśnienia 2 3" xfId="169"/>
    <cellStyle name="Tekst objaśnienia 2 4" xfId="170"/>
    <cellStyle name="Tekst objaśnienia 2 5" xfId="171"/>
    <cellStyle name="Tekst objaśnienia 3" xfId="80"/>
    <cellStyle name="Tekst objaśnienia 4" xfId="172"/>
    <cellStyle name="Tekst objaśnienia 4 2" xfId="173"/>
    <cellStyle name="Tekst objaśnienia 4 3" xfId="174"/>
    <cellStyle name="Tekst objaśnienia 5" xfId="96"/>
    <cellStyle name="Tekst objaśnienia 6" xfId="175"/>
    <cellStyle name="Text" xfId="81"/>
    <cellStyle name="Text 2" xfId="176"/>
    <cellStyle name="Walutowy" xfId="1" builtinId="4"/>
    <cellStyle name="Walutowy 2" xfId="82"/>
    <cellStyle name="Walutowy 2 2" xfId="83"/>
    <cellStyle name="Walutowy 2 3" xfId="84"/>
    <cellStyle name="Walutowy 2 3 2" xfId="177"/>
    <cellStyle name="Walutowy 2 4" xfId="178"/>
    <cellStyle name="Walutowy 2 5" xfId="179"/>
    <cellStyle name="Walutowy 2 6" xfId="180"/>
    <cellStyle name="Walutowy 3" xfId="85"/>
    <cellStyle name="Walutowy 3 2" xfId="86"/>
    <cellStyle name="Walutowy 4" xfId="87"/>
    <cellStyle name="Walutowy 5" xfId="181"/>
    <cellStyle name="Walutowy 5 2" xfId="182"/>
    <cellStyle name="Walutowy 5 2 2" xfId="183"/>
    <cellStyle name="Walutowy 5 3" xfId="184"/>
    <cellStyle name="Walutowy 6" xfId="185"/>
    <cellStyle name="Walutowy 6 2" xfId="186"/>
    <cellStyle name="Walutowy 7" xfId="187"/>
    <cellStyle name="Walutowy 8" xfId="188"/>
    <cellStyle name="Warning" xfId="88"/>
    <cellStyle name="Warning 2" xfId="1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B6" sqref="B6"/>
    </sheetView>
  </sheetViews>
  <sheetFormatPr defaultRowHeight="14.25"/>
  <cols>
    <col min="3" max="3" width="25" customWidth="1"/>
  </cols>
  <sheetData>
    <row r="1" spans="1:13">
      <c r="B1" s="34" t="s">
        <v>911</v>
      </c>
      <c r="C1" s="2"/>
      <c r="D1" s="3"/>
      <c r="E1" s="3" t="s">
        <v>912</v>
      </c>
      <c r="F1" s="3"/>
      <c r="G1" s="3"/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34.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384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381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48" t="s">
        <v>761</v>
      </c>
      <c r="B11" s="11"/>
      <c r="C11" s="12" t="s">
        <v>16</v>
      </c>
      <c r="D11" s="12" t="s">
        <v>28</v>
      </c>
      <c r="E11" s="12" t="s">
        <v>159</v>
      </c>
      <c r="F11" s="12" t="s">
        <v>346</v>
      </c>
      <c r="G11" s="13">
        <v>60</v>
      </c>
      <c r="H11" s="14"/>
      <c r="I11" s="186">
        <v>0.08</v>
      </c>
      <c r="J11" s="76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48" t="s">
        <v>762</v>
      </c>
      <c r="B12" s="15"/>
      <c r="C12" s="12" t="s">
        <v>16</v>
      </c>
      <c r="D12" s="12" t="s">
        <v>29</v>
      </c>
      <c r="E12" s="12" t="s">
        <v>159</v>
      </c>
      <c r="F12" s="12" t="s">
        <v>346</v>
      </c>
      <c r="G12" s="13">
        <v>200</v>
      </c>
      <c r="H12" s="14"/>
      <c r="I12" s="186">
        <v>0.08</v>
      </c>
      <c r="J12" s="76">
        <f t="shared" ref="J12:J21" si="0">H12*1.08</f>
        <v>0</v>
      </c>
      <c r="K12" s="187">
        <f t="shared" ref="K12:K21" si="1">H12*G12</f>
        <v>0</v>
      </c>
      <c r="L12" s="187">
        <f t="shared" ref="L12:L21" si="2">M12-K12</f>
        <v>0</v>
      </c>
      <c r="M12" s="187">
        <f t="shared" ref="M12:M21" si="3">J12*G12</f>
        <v>0</v>
      </c>
    </row>
    <row r="13" spans="1:13">
      <c r="A13" s="48" t="s">
        <v>780</v>
      </c>
      <c r="B13" s="15"/>
      <c r="C13" s="12" t="s">
        <v>16</v>
      </c>
      <c r="D13" s="19" t="s">
        <v>30</v>
      </c>
      <c r="E13" s="12" t="s">
        <v>159</v>
      </c>
      <c r="F13" s="12" t="s">
        <v>346</v>
      </c>
      <c r="G13" s="13">
        <v>40</v>
      </c>
      <c r="H13" s="16"/>
      <c r="I13" s="186">
        <v>0.08</v>
      </c>
      <c r="J13" s="76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48" t="s">
        <v>786</v>
      </c>
      <c r="B14" s="18"/>
      <c r="C14" s="12" t="s">
        <v>25</v>
      </c>
      <c r="D14" s="12" t="s">
        <v>28</v>
      </c>
      <c r="E14" s="12" t="s">
        <v>159</v>
      </c>
      <c r="F14" s="12" t="s">
        <v>311</v>
      </c>
      <c r="G14" s="13">
        <v>18</v>
      </c>
      <c r="H14" s="16"/>
      <c r="I14" s="186">
        <v>0.08</v>
      </c>
      <c r="J14" s="76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48" t="s">
        <v>787</v>
      </c>
      <c r="B15" s="18"/>
      <c r="C15" s="12" t="s">
        <v>25</v>
      </c>
      <c r="D15" s="12" t="s">
        <v>29</v>
      </c>
      <c r="E15" s="12" t="s">
        <v>159</v>
      </c>
      <c r="F15" s="12" t="s">
        <v>311</v>
      </c>
      <c r="G15" s="13">
        <v>24</v>
      </c>
      <c r="H15" s="16"/>
      <c r="I15" s="186">
        <v>0.08</v>
      </c>
      <c r="J15" s="76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48" t="s">
        <v>788</v>
      </c>
      <c r="B16" s="18"/>
      <c r="C16" s="12" t="s">
        <v>25</v>
      </c>
      <c r="D16" s="19" t="s">
        <v>30</v>
      </c>
      <c r="E16" s="12" t="s">
        <v>159</v>
      </c>
      <c r="F16" s="12" t="s">
        <v>311</v>
      </c>
      <c r="G16" s="13">
        <v>12</v>
      </c>
      <c r="H16" s="16"/>
      <c r="I16" s="186">
        <v>0.08</v>
      </c>
      <c r="J16" s="76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48" t="s">
        <v>789</v>
      </c>
      <c r="B17" s="18"/>
      <c r="C17" s="12" t="s">
        <v>26</v>
      </c>
      <c r="D17" s="19" t="s">
        <v>27</v>
      </c>
      <c r="E17" s="12" t="s">
        <v>159</v>
      </c>
      <c r="F17" s="12" t="s">
        <v>346</v>
      </c>
      <c r="G17" s="13">
        <v>30</v>
      </c>
      <c r="H17" s="16"/>
      <c r="I17" s="186">
        <v>0.08</v>
      </c>
      <c r="J17" s="76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48" t="s">
        <v>790</v>
      </c>
      <c r="B18" s="18"/>
      <c r="C18" s="12" t="s">
        <v>26</v>
      </c>
      <c r="D18" s="12" t="s">
        <v>28</v>
      </c>
      <c r="E18" s="12" t="s">
        <v>159</v>
      </c>
      <c r="F18" s="12" t="s">
        <v>346</v>
      </c>
      <c r="G18" s="13">
        <v>70</v>
      </c>
      <c r="H18" s="16"/>
      <c r="I18" s="186">
        <v>0.08</v>
      </c>
      <c r="J18" s="76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>
      <c r="A19" s="48" t="s">
        <v>791</v>
      </c>
      <c r="B19" s="18"/>
      <c r="C19" s="12" t="s">
        <v>26</v>
      </c>
      <c r="D19" s="12" t="s">
        <v>29</v>
      </c>
      <c r="E19" s="12" t="s">
        <v>159</v>
      </c>
      <c r="F19" s="12" t="s">
        <v>346</v>
      </c>
      <c r="G19" s="13">
        <v>80</v>
      </c>
      <c r="H19" s="16"/>
      <c r="I19" s="186">
        <v>0.08</v>
      </c>
      <c r="J19" s="76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>
      <c r="A20" s="48" t="s">
        <v>792</v>
      </c>
      <c r="B20" s="18"/>
      <c r="C20" s="12" t="s">
        <v>26</v>
      </c>
      <c r="D20" s="19" t="s">
        <v>30</v>
      </c>
      <c r="E20" s="12" t="s">
        <v>159</v>
      </c>
      <c r="F20" s="12" t="s">
        <v>346</v>
      </c>
      <c r="G20" s="13">
        <v>30</v>
      </c>
      <c r="H20" s="17"/>
      <c r="I20" s="186">
        <v>0.08</v>
      </c>
      <c r="J20" s="76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 s="41" customFormat="1">
      <c r="A21" s="48" t="s">
        <v>793</v>
      </c>
      <c r="B21" s="37"/>
      <c r="C21" s="12" t="s">
        <v>26</v>
      </c>
      <c r="D21" s="38" t="s">
        <v>34</v>
      </c>
      <c r="E21" s="12" t="s">
        <v>159</v>
      </c>
      <c r="F21" s="12" t="s">
        <v>346</v>
      </c>
      <c r="G21" s="40">
        <v>3</v>
      </c>
      <c r="H21" s="73"/>
      <c r="I21" s="186">
        <v>0.08</v>
      </c>
      <c r="J21" s="76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>
      <c r="A22" s="402" t="s">
        <v>83</v>
      </c>
      <c r="B22" s="402"/>
      <c r="C22" s="402"/>
      <c r="D22" s="402"/>
      <c r="E22" s="402"/>
      <c r="F22" s="402"/>
      <c r="G22" s="402"/>
      <c r="H22" s="402"/>
      <c r="I22" s="402"/>
      <c r="J22" s="402"/>
      <c r="K22" s="25">
        <f>SUM(K11:K21)</f>
        <v>0</v>
      </c>
      <c r="L22" s="26" t="s">
        <v>83</v>
      </c>
      <c r="M22" s="25">
        <f>SUM(M11:M21)</f>
        <v>0</v>
      </c>
    </row>
    <row r="23" spans="1:13">
      <c r="A23" s="27"/>
      <c r="B23" s="28"/>
      <c r="C23" s="28"/>
      <c r="D23" s="28"/>
      <c r="E23" s="28"/>
      <c r="F23" s="28"/>
      <c r="G23" s="28"/>
      <c r="H23" s="27"/>
      <c r="I23" s="29"/>
      <c r="J23" s="27"/>
      <c r="K23" s="27"/>
      <c r="L23" s="27"/>
      <c r="M23" s="27"/>
    </row>
    <row r="24" spans="1:13">
      <c r="A24" s="27"/>
      <c r="B24" s="30"/>
      <c r="C24" s="31"/>
      <c r="D24" s="2"/>
      <c r="E24" s="2"/>
      <c r="F24" s="32"/>
      <c r="G24" s="33"/>
      <c r="H24" s="33"/>
      <c r="I24" s="33"/>
      <c r="J24" s="33"/>
      <c r="K24" s="27"/>
      <c r="L24" s="27"/>
      <c r="M24" s="27"/>
    </row>
    <row r="25" spans="1:13">
      <c r="A25" s="27"/>
      <c r="B25" s="34" t="s">
        <v>84</v>
      </c>
      <c r="C25" s="31"/>
      <c r="D25" s="2"/>
      <c r="E25" s="2"/>
      <c r="F25" s="32"/>
      <c r="G25" s="35"/>
      <c r="H25" s="35" t="s">
        <v>85</v>
      </c>
      <c r="I25" s="35"/>
      <c r="J25" s="33"/>
      <c r="K25" s="27"/>
      <c r="L25" s="27"/>
      <c r="M25" s="27"/>
    </row>
    <row r="26" spans="1:13">
      <c r="A26" s="27"/>
      <c r="B26" s="1"/>
      <c r="C26" s="2"/>
      <c r="D26" s="3"/>
      <c r="E26" s="3"/>
      <c r="F26" s="3"/>
      <c r="G26" s="3"/>
      <c r="H26" s="3" t="s">
        <v>86</v>
      </c>
      <c r="I26" s="36"/>
      <c r="J26" s="4"/>
      <c r="K26" s="27"/>
      <c r="L26" s="27"/>
      <c r="M26" s="27"/>
    </row>
  </sheetData>
  <mergeCells count="2">
    <mergeCell ref="A3:M3"/>
    <mergeCell ref="A22:J22"/>
  </mergeCells>
  <pageMargins left="0.7" right="0.7" top="0.75" bottom="0.75" header="0.3" footer="0.3"/>
  <pageSetup paperSize="9" scale="9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5" sqref="B5"/>
    </sheetView>
  </sheetViews>
  <sheetFormatPr defaultRowHeight="14.25"/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739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403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8" t="s">
        <v>761</v>
      </c>
      <c r="B11" s="116"/>
      <c r="C11" s="108" t="s">
        <v>41</v>
      </c>
      <c r="D11" s="108" t="s">
        <v>144</v>
      </c>
      <c r="E11" s="108" t="s">
        <v>315</v>
      </c>
      <c r="F11" s="108" t="s">
        <v>346</v>
      </c>
      <c r="G11" s="71">
        <v>6</v>
      </c>
      <c r="H11" s="119"/>
      <c r="I11" s="198">
        <v>0.08</v>
      </c>
      <c r="J11" s="201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108" t="s">
        <v>762</v>
      </c>
      <c r="B12" s="116"/>
      <c r="C12" s="108" t="s">
        <v>41</v>
      </c>
      <c r="D12" s="108" t="s">
        <v>448</v>
      </c>
      <c r="E12" s="108" t="s">
        <v>315</v>
      </c>
      <c r="F12" s="108" t="s">
        <v>346</v>
      </c>
      <c r="G12" s="71">
        <v>18</v>
      </c>
      <c r="H12" s="119"/>
      <c r="I12" s="198">
        <v>0.08</v>
      </c>
      <c r="J12" s="201">
        <f t="shared" ref="J12:J22" si="0">H12*1.08</f>
        <v>0</v>
      </c>
      <c r="K12" s="187">
        <f t="shared" ref="K12:K22" si="1">H12*G12</f>
        <v>0</v>
      </c>
      <c r="L12" s="187">
        <f t="shared" ref="L12:L22" si="2">M12-K12</f>
        <v>0</v>
      </c>
      <c r="M12" s="187">
        <f t="shared" ref="M12:M22" si="3">J12*G12</f>
        <v>0</v>
      </c>
    </row>
    <row r="13" spans="1:13">
      <c r="A13" s="108" t="s">
        <v>780</v>
      </c>
      <c r="B13" s="116"/>
      <c r="C13" s="108" t="s">
        <v>44</v>
      </c>
      <c r="D13" s="108" t="s">
        <v>30</v>
      </c>
      <c r="E13" s="108" t="s">
        <v>159</v>
      </c>
      <c r="F13" s="108" t="s">
        <v>545</v>
      </c>
      <c r="G13" s="71">
        <v>12</v>
      </c>
      <c r="H13" s="119"/>
      <c r="I13" s="198">
        <v>0.08</v>
      </c>
      <c r="J13" s="201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108" t="s">
        <v>786</v>
      </c>
      <c r="B14" s="116"/>
      <c r="C14" s="108" t="s">
        <v>44</v>
      </c>
      <c r="D14" s="108" t="s">
        <v>507</v>
      </c>
      <c r="E14" s="108" t="s">
        <v>159</v>
      </c>
      <c r="F14" s="108" t="s">
        <v>545</v>
      </c>
      <c r="G14" s="71">
        <v>24</v>
      </c>
      <c r="H14" s="119"/>
      <c r="I14" s="198">
        <v>0.08</v>
      </c>
      <c r="J14" s="201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108" t="s">
        <v>787</v>
      </c>
      <c r="B15" s="116"/>
      <c r="C15" s="108" t="s">
        <v>44</v>
      </c>
      <c r="D15" s="108" t="s">
        <v>496</v>
      </c>
      <c r="E15" s="108" t="s">
        <v>17</v>
      </c>
      <c r="F15" s="108">
        <v>20</v>
      </c>
      <c r="G15" s="71">
        <v>6</v>
      </c>
      <c r="H15" s="119"/>
      <c r="I15" s="198">
        <v>0.08</v>
      </c>
      <c r="J15" s="201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108" t="s">
        <v>788</v>
      </c>
      <c r="B16" s="116"/>
      <c r="C16" s="108" t="s">
        <v>18</v>
      </c>
      <c r="D16" s="108" t="s">
        <v>472</v>
      </c>
      <c r="E16" s="108" t="s">
        <v>159</v>
      </c>
      <c r="F16" s="108" t="s">
        <v>346</v>
      </c>
      <c r="G16" s="71">
        <v>10</v>
      </c>
      <c r="H16" s="119"/>
      <c r="I16" s="198">
        <v>0.08</v>
      </c>
      <c r="J16" s="201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108" t="s">
        <v>789</v>
      </c>
      <c r="B17" s="116"/>
      <c r="C17" s="108" t="s">
        <v>18</v>
      </c>
      <c r="D17" s="108" t="s">
        <v>471</v>
      </c>
      <c r="E17" s="108" t="s">
        <v>159</v>
      </c>
      <c r="F17" s="108" t="s">
        <v>346</v>
      </c>
      <c r="G17" s="71">
        <v>36</v>
      </c>
      <c r="H17" s="119"/>
      <c r="I17" s="198">
        <v>0.08</v>
      </c>
      <c r="J17" s="201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108" t="s">
        <v>790</v>
      </c>
      <c r="B18" s="116"/>
      <c r="C18" s="108" t="s">
        <v>18</v>
      </c>
      <c r="D18" s="108" t="s">
        <v>164</v>
      </c>
      <c r="E18" s="108" t="s">
        <v>159</v>
      </c>
      <c r="F18" s="108" t="s">
        <v>346</v>
      </c>
      <c r="G18" s="71">
        <v>36</v>
      </c>
      <c r="H18" s="119"/>
      <c r="I18" s="198">
        <v>0.08</v>
      </c>
      <c r="J18" s="201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>
      <c r="A19" s="108" t="s">
        <v>791</v>
      </c>
      <c r="B19" s="116"/>
      <c r="C19" s="108" t="s">
        <v>18</v>
      </c>
      <c r="D19" s="108" t="s">
        <v>127</v>
      </c>
      <c r="E19" s="108" t="s">
        <v>159</v>
      </c>
      <c r="F19" s="108" t="s">
        <v>346</v>
      </c>
      <c r="G19" s="71">
        <v>12</v>
      </c>
      <c r="H19" s="119"/>
      <c r="I19" s="198">
        <v>0.08</v>
      </c>
      <c r="J19" s="201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>
      <c r="A20" s="108" t="s">
        <v>792</v>
      </c>
      <c r="B20" s="120"/>
      <c r="C20" s="109" t="s">
        <v>142</v>
      </c>
      <c r="D20" s="109" t="s">
        <v>162</v>
      </c>
      <c r="E20" s="109" t="s">
        <v>159</v>
      </c>
      <c r="F20" s="109" t="s">
        <v>349</v>
      </c>
      <c r="G20" s="110">
        <v>6</v>
      </c>
      <c r="H20" s="111"/>
      <c r="I20" s="198">
        <v>0.08</v>
      </c>
      <c r="J20" s="201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 ht="31.5">
      <c r="A21" s="108" t="s">
        <v>793</v>
      </c>
      <c r="B21" s="120"/>
      <c r="C21" s="109" t="s">
        <v>142</v>
      </c>
      <c r="D21" s="109" t="s">
        <v>491</v>
      </c>
      <c r="E21" s="109" t="s">
        <v>730</v>
      </c>
      <c r="F21" s="109" t="s">
        <v>346</v>
      </c>
      <c r="G21" s="110">
        <v>6</v>
      </c>
      <c r="H21" s="111"/>
      <c r="I21" s="198">
        <v>0.08</v>
      </c>
      <c r="J21" s="201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 ht="31.5">
      <c r="A22" s="108" t="s">
        <v>794</v>
      </c>
      <c r="B22" s="120"/>
      <c r="C22" s="109" t="s">
        <v>142</v>
      </c>
      <c r="D22" s="109" t="s">
        <v>496</v>
      </c>
      <c r="E22" s="109" t="s">
        <v>730</v>
      </c>
      <c r="F22" s="109" t="s">
        <v>346</v>
      </c>
      <c r="G22" s="110">
        <v>6</v>
      </c>
      <c r="H22" s="111"/>
      <c r="I22" s="198">
        <v>0.08</v>
      </c>
      <c r="J22" s="201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>
      <c r="A23" s="402" t="s">
        <v>83</v>
      </c>
      <c r="B23" s="402"/>
      <c r="C23" s="402"/>
      <c r="D23" s="402"/>
      <c r="E23" s="402"/>
      <c r="F23" s="402"/>
      <c r="G23" s="402"/>
      <c r="H23" s="402"/>
      <c r="I23" s="402"/>
      <c r="J23" s="402"/>
      <c r="K23" s="25">
        <f>SUM(K11:K22)</f>
        <v>0</v>
      </c>
      <c r="L23" s="26" t="s">
        <v>83</v>
      </c>
      <c r="M23" s="25">
        <f>SUM(M11:M22)</f>
        <v>0</v>
      </c>
    </row>
    <row r="24" spans="1:13">
      <c r="A24" s="27"/>
      <c r="B24" s="28"/>
      <c r="C24" s="28"/>
      <c r="D24" s="28"/>
      <c r="E24" s="28"/>
      <c r="F24" s="28"/>
      <c r="G24" s="28"/>
      <c r="H24" s="27"/>
      <c r="I24" s="29"/>
      <c r="J24" s="27"/>
      <c r="K24" s="27"/>
      <c r="L24" s="27"/>
      <c r="M24" s="27"/>
    </row>
    <row r="25" spans="1:13">
      <c r="A25" s="27"/>
      <c r="B25" s="30"/>
      <c r="C25" s="31"/>
      <c r="D25" s="2"/>
      <c r="E25" s="2"/>
      <c r="F25" s="32"/>
      <c r="G25" s="33"/>
      <c r="H25" s="33"/>
      <c r="I25" s="33"/>
      <c r="J25" s="33"/>
      <c r="K25" s="27"/>
      <c r="L25" s="27"/>
      <c r="M25" s="27"/>
    </row>
    <row r="26" spans="1:13">
      <c r="A26" s="27"/>
      <c r="B26" s="34" t="s">
        <v>84</v>
      </c>
      <c r="C26" s="31"/>
      <c r="D26" s="2"/>
      <c r="E26" s="2"/>
      <c r="F26" s="32"/>
      <c r="G26" s="35"/>
      <c r="H26" s="35" t="s">
        <v>85</v>
      </c>
      <c r="I26" s="35"/>
      <c r="J26" s="33"/>
      <c r="K26" s="27"/>
      <c r="L26" s="27"/>
      <c r="M26" s="27"/>
    </row>
    <row r="27" spans="1:13">
      <c r="A27" s="27"/>
      <c r="B27" s="1"/>
      <c r="C27" s="2"/>
      <c r="D27" s="3"/>
      <c r="E27" s="3"/>
      <c r="F27" s="3"/>
      <c r="G27" s="3"/>
      <c r="H27" s="3" t="s">
        <v>86</v>
      </c>
      <c r="I27" s="36"/>
      <c r="J27" s="4"/>
      <c r="K27" s="27"/>
      <c r="L27" s="27"/>
      <c r="M27" s="27"/>
    </row>
  </sheetData>
  <mergeCells count="2">
    <mergeCell ref="A3:M3"/>
    <mergeCell ref="A23:J2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B6" sqref="B6"/>
    </sheetView>
  </sheetViews>
  <sheetFormatPr defaultRowHeight="14.25"/>
  <cols>
    <col min="11" max="11" width="9.75" bestFit="1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740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383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42">
      <c r="A11" s="12" t="s">
        <v>761</v>
      </c>
      <c r="B11" s="49"/>
      <c r="C11" s="12" t="s">
        <v>45</v>
      </c>
      <c r="D11" s="12" t="s">
        <v>575</v>
      </c>
      <c r="E11" s="12" t="s">
        <v>46</v>
      </c>
      <c r="F11" s="12" t="s">
        <v>576</v>
      </c>
      <c r="G11" s="13">
        <v>12</v>
      </c>
      <c r="H11" s="17"/>
      <c r="I11" s="195">
        <v>0.08</v>
      </c>
      <c r="J11" s="188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 ht="31.5">
      <c r="A12" s="12" t="s">
        <v>762</v>
      </c>
      <c r="B12" s="49"/>
      <c r="C12" s="20" t="s">
        <v>546</v>
      </c>
      <c r="D12" s="20" t="s">
        <v>547</v>
      </c>
      <c r="E12" s="20" t="s">
        <v>548</v>
      </c>
      <c r="F12" s="20" t="s">
        <v>78</v>
      </c>
      <c r="G12" s="22">
        <v>12</v>
      </c>
      <c r="H12" s="23"/>
      <c r="I12" s="195">
        <v>0.08</v>
      </c>
      <c r="J12" s="188">
        <f t="shared" ref="J12:J22" si="0">H12*1.08</f>
        <v>0</v>
      </c>
      <c r="K12" s="187">
        <f t="shared" ref="K12:K22" si="1">H12*G12</f>
        <v>0</v>
      </c>
      <c r="L12" s="187">
        <f t="shared" ref="L12:L22" si="2">M12-K12</f>
        <v>0</v>
      </c>
      <c r="M12" s="187">
        <f t="shared" ref="M12:M22" si="3">J12*G12</f>
        <v>0</v>
      </c>
    </row>
    <row r="13" spans="1:13" ht="31.5">
      <c r="A13" s="12" t="s">
        <v>780</v>
      </c>
      <c r="B13" s="49"/>
      <c r="C13" s="20" t="s">
        <v>77</v>
      </c>
      <c r="D13" s="20" t="s">
        <v>554</v>
      </c>
      <c r="E13" s="20" t="s">
        <v>601</v>
      </c>
      <c r="F13" s="20" t="s">
        <v>78</v>
      </c>
      <c r="G13" s="22">
        <v>12</v>
      </c>
      <c r="H13" s="23"/>
      <c r="I13" s="195">
        <v>0.08</v>
      </c>
      <c r="J13" s="188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 ht="21">
      <c r="A14" s="12" t="s">
        <v>786</v>
      </c>
      <c r="B14" s="49"/>
      <c r="C14" s="20" t="s">
        <v>77</v>
      </c>
      <c r="D14" s="20" t="s">
        <v>614</v>
      </c>
      <c r="E14" s="20" t="s">
        <v>550</v>
      </c>
      <c r="F14" s="20" t="s">
        <v>371</v>
      </c>
      <c r="G14" s="22">
        <v>24</v>
      </c>
      <c r="H14" s="23"/>
      <c r="I14" s="195">
        <v>0.08</v>
      </c>
      <c r="J14" s="188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 ht="42">
      <c r="A15" s="12" t="s">
        <v>787</v>
      </c>
      <c r="B15" s="49"/>
      <c r="C15" s="20" t="s">
        <v>79</v>
      </c>
      <c r="D15" s="20" t="s">
        <v>555</v>
      </c>
      <c r="E15" s="20" t="s">
        <v>46</v>
      </c>
      <c r="F15" s="20" t="s">
        <v>556</v>
      </c>
      <c r="G15" s="22">
        <v>100</v>
      </c>
      <c r="H15" s="23"/>
      <c r="I15" s="195">
        <v>0.08</v>
      </c>
      <c r="J15" s="188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 ht="21">
      <c r="A16" s="12" t="s">
        <v>788</v>
      </c>
      <c r="B16" s="74"/>
      <c r="C16" s="21" t="s">
        <v>79</v>
      </c>
      <c r="D16" s="21" t="s">
        <v>532</v>
      </c>
      <c r="E16" s="21" t="s">
        <v>590</v>
      </c>
      <c r="F16" s="21" t="s">
        <v>371</v>
      </c>
      <c r="G16" s="22">
        <v>100</v>
      </c>
      <c r="H16" s="23"/>
      <c r="I16" s="195">
        <v>0.08</v>
      </c>
      <c r="J16" s="188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 ht="31.5">
      <c r="A17" s="12" t="s">
        <v>789</v>
      </c>
      <c r="B17" s="74"/>
      <c r="C17" s="21" t="s">
        <v>99</v>
      </c>
      <c r="D17" s="21" t="s">
        <v>607</v>
      </c>
      <c r="E17" s="21" t="s">
        <v>608</v>
      </c>
      <c r="F17" s="21" t="s">
        <v>529</v>
      </c>
      <c r="G17" s="22">
        <v>500</v>
      </c>
      <c r="H17" s="23"/>
      <c r="I17" s="195">
        <v>0.08</v>
      </c>
      <c r="J17" s="188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 ht="21">
      <c r="A18" s="12" t="s">
        <v>790</v>
      </c>
      <c r="B18" s="74"/>
      <c r="C18" s="20" t="s">
        <v>546</v>
      </c>
      <c r="D18" s="20" t="s">
        <v>549</v>
      </c>
      <c r="E18" s="20" t="s">
        <v>550</v>
      </c>
      <c r="F18" s="20" t="s">
        <v>518</v>
      </c>
      <c r="G18" s="13">
        <v>24</v>
      </c>
      <c r="H18" s="42"/>
      <c r="I18" s="195">
        <v>0.08</v>
      </c>
      <c r="J18" s="188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 ht="31.5">
      <c r="A19" s="12" t="s">
        <v>791</v>
      </c>
      <c r="B19" s="49"/>
      <c r="C19" s="20" t="s">
        <v>553</v>
      </c>
      <c r="D19" s="20" t="s">
        <v>551</v>
      </c>
      <c r="E19" s="20" t="s">
        <v>550</v>
      </c>
      <c r="F19" s="20" t="s">
        <v>518</v>
      </c>
      <c r="G19" s="13">
        <v>300</v>
      </c>
      <c r="H19" s="42"/>
      <c r="I19" s="195">
        <v>0.08</v>
      </c>
      <c r="J19" s="188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 ht="31.5">
      <c r="A20" s="12" t="s">
        <v>792</v>
      </c>
      <c r="B20" s="49"/>
      <c r="C20" s="20" t="s">
        <v>553</v>
      </c>
      <c r="D20" s="20" t="s">
        <v>552</v>
      </c>
      <c r="E20" s="20" t="s">
        <v>548</v>
      </c>
      <c r="F20" s="20" t="s">
        <v>78</v>
      </c>
      <c r="G20" s="13">
        <v>10</v>
      </c>
      <c r="H20" s="42"/>
      <c r="I20" s="195">
        <v>0.08</v>
      </c>
      <c r="J20" s="188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 ht="31.5">
      <c r="A21" s="12" t="s">
        <v>793</v>
      </c>
      <c r="B21" s="49"/>
      <c r="C21" s="20" t="s">
        <v>304</v>
      </c>
      <c r="D21" s="20" t="s">
        <v>554</v>
      </c>
      <c r="E21" s="20" t="s">
        <v>548</v>
      </c>
      <c r="F21" s="20" t="s">
        <v>78</v>
      </c>
      <c r="G21" s="13">
        <v>6</v>
      </c>
      <c r="H21" s="42"/>
      <c r="I21" s="195">
        <v>0.08</v>
      </c>
      <c r="J21" s="188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 ht="21">
      <c r="A22" s="12" t="s">
        <v>794</v>
      </c>
      <c r="B22" s="49"/>
      <c r="C22" s="20" t="s">
        <v>214</v>
      </c>
      <c r="D22" s="20" t="s">
        <v>589</v>
      </c>
      <c r="E22" s="20" t="s">
        <v>550</v>
      </c>
      <c r="F22" s="20" t="s">
        <v>247</v>
      </c>
      <c r="G22" s="13">
        <v>24</v>
      </c>
      <c r="H22" s="42"/>
      <c r="I22" s="195">
        <v>0.08</v>
      </c>
      <c r="J22" s="188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>
      <c r="A23" s="402" t="s">
        <v>83</v>
      </c>
      <c r="B23" s="402"/>
      <c r="C23" s="402"/>
      <c r="D23" s="402"/>
      <c r="E23" s="402"/>
      <c r="F23" s="402"/>
      <c r="G23" s="402"/>
      <c r="H23" s="402"/>
      <c r="I23" s="402"/>
      <c r="J23" s="402"/>
      <c r="K23" s="25">
        <f>SUM(K11:K22)</f>
        <v>0</v>
      </c>
      <c r="L23" s="26" t="s">
        <v>83</v>
      </c>
      <c r="M23" s="25">
        <f>SUM(M11:M22)</f>
        <v>0</v>
      </c>
    </row>
    <row r="24" spans="1:13">
      <c r="A24" s="27"/>
      <c r="B24" s="28"/>
      <c r="C24" s="28"/>
      <c r="D24" s="28"/>
      <c r="E24" s="28"/>
      <c r="F24" s="28"/>
      <c r="G24" s="28"/>
      <c r="H24" s="27"/>
      <c r="I24" s="29"/>
      <c r="J24" s="27"/>
      <c r="K24" s="27"/>
      <c r="L24" s="27"/>
      <c r="M24" s="27"/>
    </row>
    <row r="25" spans="1:13">
      <c r="A25" s="27"/>
      <c r="B25" s="30"/>
      <c r="C25" s="31"/>
      <c r="D25" s="2"/>
      <c r="E25" s="2"/>
      <c r="F25" s="32"/>
      <c r="G25" s="33"/>
      <c r="H25" s="33"/>
      <c r="I25" s="33"/>
      <c r="J25" s="33"/>
      <c r="K25" s="27"/>
      <c r="L25" s="27"/>
      <c r="M25" s="27"/>
    </row>
    <row r="26" spans="1:13">
      <c r="A26" s="27"/>
      <c r="B26" s="34" t="s">
        <v>84</v>
      </c>
      <c r="C26" s="31"/>
      <c r="D26" s="2"/>
      <c r="E26" s="2"/>
      <c r="F26" s="32"/>
      <c r="G26" s="35"/>
      <c r="H26" s="35" t="s">
        <v>85</v>
      </c>
      <c r="I26" s="35"/>
      <c r="J26" s="33"/>
      <c r="K26" s="27"/>
      <c r="L26" s="27"/>
      <c r="M26" s="27"/>
    </row>
    <row r="27" spans="1:13">
      <c r="A27" s="27"/>
      <c r="B27" s="1"/>
      <c r="C27" s="2"/>
      <c r="D27" s="3"/>
      <c r="E27" s="3"/>
      <c r="F27" s="3"/>
      <c r="G27" s="3"/>
      <c r="H27" s="3" t="s">
        <v>86</v>
      </c>
      <c r="I27" s="36"/>
      <c r="J27" s="4"/>
      <c r="K27" s="27"/>
      <c r="L27" s="27"/>
      <c r="M27" s="27"/>
    </row>
  </sheetData>
  <mergeCells count="2">
    <mergeCell ref="A3:M3"/>
    <mergeCell ref="A23:J23"/>
  </mergeCell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B6" sqref="B6"/>
    </sheetView>
  </sheetViews>
  <sheetFormatPr defaultRowHeight="14.25"/>
  <cols>
    <col min="3" max="3" width="19.75" customWidth="1"/>
    <col min="11" max="11" width="9.75" bestFit="1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405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2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8" t="s">
        <v>761</v>
      </c>
      <c r="B11" s="115"/>
      <c r="C11" s="108" t="s">
        <v>661</v>
      </c>
      <c r="D11" s="108" t="s">
        <v>453</v>
      </c>
      <c r="E11" s="108" t="s">
        <v>159</v>
      </c>
      <c r="F11" s="108" t="s">
        <v>346</v>
      </c>
      <c r="G11" s="123">
        <v>30</v>
      </c>
      <c r="H11" s="126"/>
      <c r="I11" s="198">
        <v>0.08</v>
      </c>
      <c r="J11" s="201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108" t="s">
        <v>762</v>
      </c>
      <c r="B12" s="115"/>
      <c r="C12" s="124" t="s">
        <v>218</v>
      </c>
      <c r="D12" s="124" t="s">
        <v>395</v>
      </c>
      <c r="E12" s="124" t="s">
        <v>664</v>
      </c>
      <c r="F12" s="124" t="s">
        <v>663</v>
      </c>
      <c r="G12" s="125">
        <v>48</v>
      </c>
      <c r="H12" s="126"/>
      <c r="I12" s="198">
        <v>0.08</v>
      </c>
      <c r="J12" s="201">
        <f t="shared" ref="J12:J25" si="0">H12*1.08</f>
        <v>0</v>
      </c>
      <c r="K12" s="187">
        <f t="shared" ref="K12:K25" si="1">H12*G12</f>
        <v>0</v>
      </c>
      <c r="L12" s="187">
        <f t="shared" ref="L12:L25" si="2">M12-K12</f>
        <v>0</v>
      </c>
      <c r="M12" s="187">
        <f t="shared" ref="M12:M25" si="3">J12*G12</f>
        <v>0</v>
      </c>
    </row>
    <row r="13" spans="1:13">
      <c r="A13" s="108" t="s">
        <v>780</v>
      </c>
      <c r="B13" s="115"/>
      <c r="C13" s="124" t="s">
        <v>218</v>
      </c>
      <c r="D13" s="124" t="s">
        <v>30</v>
      </c>
      <c r="E13" s="124" t="s">
        <v>345</v>
      </c>
      <c r="F13" s="124" t="s">
        <v>377</v>
      </c>
      <c r="G13" s="125">
        <v>120</v>
      </c>
      <c r="H13" s="126"/>
      <c r="I13" s="198">
        <v>0.08</v>
      </c>
      <c r="J13" s="201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 ht="31.5">
      <c r="A14" s="108" t="s">
        <v>786</v>
      </c>
      <c r="B14" s="115"/>
      <c r="C14" s="124" t="s">
        <v>218</v>
      </c>
      <c r="D14" s="124" t="s">
        <v>478</v>
      </c>
      <c r="E14" s="124" t="s">
        <v>662</v>
      </c>
      <c r="F14" s="124" t="s">
        <v>482</v>
      </c>
      <c r="G14" s="125">
        <v>36</v>
      </c>
      <c r="H14" s="126"/>
      <c r="I14" s="198">
        <v>0.08</v>
      </c>
      <c r="J14" s="201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108" t="s">
        <v>787</v>
      </c>
      <c r="B15" s="115"/>
      <c r="C15" s="124" t="s">
        <v>220</v>
      </c>
      <c r="D15" s="124" t="s">
        <v>27</v>
      </c>
      <c r="E15" s="124" t="s">
        <v>315</v>
      </c>
      <c r="F15" s="124" t="s">
        <v>346</v>
      </c>
      <c r="G15" s="125">
        <v>6</v>
      </c>
      <c r="H15" s="126"/>
      <c r="I15" s="198">
        <v>0.08</v>
      </c>
      <c r="J15" s="201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 ht="21">
      <c r="A16" s="108" t="s">
        <v>788</v>
      </c>
      <c r="B16" s="115"/>
      <c r="C16" s="124" t="s">
        <v>680</v>
      </c>
      <c r="D16" s="124" t="s">
        <v>682</v>
      </c>
      <c r="E16" s="124" t="s">
        <v>241</v>
      </c>
      <c r="F16" s="124" t="s">
        <v>681</v>
      </c>
      <c r="G16" s="125">
        <v>12</v>
      </c>
      <c r="H16" s="126"/>
      <c r="I16" s="198">
        <v>0.08</v>
      </c>
      <c r="J16" s="201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108" t="s">
        <v>789</v>
      </c>
      <c r="B17" s="115"/>
      <c r="C17" s="124" t="s">
        <v>697</v>
      </c>
      <c r="D17" s="124" t="s">
        <v>660</v>
      </c>
      <c r="E17" s="124" t="s">
        <v>159</v>
      </c>
      <c r="F17" s="124" t="s">
        <v>343</v>
      </c>
      <c r="G17" s="125">
        <v>6</v>
      </c>
      <c r="H17" s="126"/>
      <c r="I17" s="198">
        <v>0.08</v>
      </c>
      <c r="J17" s="201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108" t="s">
        <v>790</v>
      </c>
      <c r="B18" s="115"/>
      <c r="C18" s="124" t="s">
        <v>697</v>
      </c>
      <c r="D18" s="124" t="s">
        <v>660</v>
      </c>
      <c r="E18" s="124" t="s">
        <v>230</v>
      </c>
      <c r="F18" s="124" t="s">
        <v>347</v>
      </c>
      <c r="G18" s="125">
        <v>6</v>
      </c>
      <c r="H18" s="126"/>
      <c r="I18" s="198">
        <v>0.08</v>
      </c>
      <c r="J18" s="201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 ht="21">
      <c r="A19" s="108" t="s">
        <v>791</v>
      </c>
      <c r="B19" s="115"/>
      <c r="C19" s="108" t="s">
        <v>240</v>
      </c>
      <c r="D19" s="108" t="s">
        <v>478</v>
      </c>
      <c r="E19" s="108" t="s">
        <v>241</v>
      </c>
      <c r="F19" s="108" t="s">
        <v>692</v>
      </c>
      <c r="G19" s="123">
        <v>24</v>
      </c>
      <c r="H19" s="126"/>
      <c r="I19" s="198">
        <v>0.08</v>
      </c>
      <c r="J19" s="201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 ht="31.5">
      <c r="A20" s="108" t="s">
        <v>792</v>
      </c>
      <c r="B20" s="120"/>
      <c r="C20" s="108" t="s">
        <v>678</v>
      </c>
      <c r="D20" s="108" t="s">
        <v>679</v>
      </c>
      <c r="E20" s="108" t="s">
        <v>265</v>
      </c>
      <c r="F20" s="108" t="s">
        <v>605</v>
      </c>
      <c r="G20" s="123">
        <v>6</v>
      </c>
      <c r="H20" s="98"/>
      <c r="I20" s="198">
        <v>0.08</v>
      </c>
      <c r="J20" s="201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 ht="73.5">
      <c r="A21" s="108" t="s">
        <v>793</v>
      </c>
      <c r="B21" s="115"/>
      <c r="C21" s="108" t="s">
        <v>687</v>
      </c>
      <c r="D21" s="108" t="s">
        <v>686</v>
      </c>
      <c r="E21" s="108" t="s">
        <v>266</v>
      </c>
      <c r="F21" s="108" t="s">
        <v>688</v>
      </c>
      <c r="G21" s="123">
        <v>3</v>
      </c>
      <c r="H21" s="98"/>
      <c r="I21" s="198">
        <v>0.08</v>
      </c>
      <c r="J21" s="201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>
      <c r="A22" s="108" t="s">
        <v>794</v>
      </c>
      <c r="B22" s="115"/>
      <c r="C22" s="108" t="s">
        <v>691</v>
      </c>
      <c r="D22" s="108" t="s">
        <v>144</v>
      </c>
      <c r="E22" s="108" t="s">
        <v>315</v>
      </c>
      <c r="F22" s="108" t="s">
        <v>346</v>
      </c>
      <c r="G22" s="123">
        <v>170</v>
      </c>
      <c r="H22" s="126"/>
      <c r="I22" s="198">
        <v>0.08</v>
      </c>
      <c r="J22" s="201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 s="52" customFormat="1" ht="21">
      <c r="A23" s="108" t="s">
        <v>795</v>
      </c>
      <c r="B23" s="131"/>
      <c r="C23" s="127" t="s">
        <v>752</v>
      </c>
      <c r="D23" s="127" t="s">
        <v>404</v>
      </c>
      <c r="E23" s="127" t="s">
        <v>238</v>
      </c>
      <c r="F23" s="127">
        <v>20</v>
      </c>
      <c r="G23" s="129">
        <v>1000</v>
      </c>
      <c r="H23" s="132"/>
      <c r="I23" s="198">
        <v>0.08</v>
      </c>
      <c r="J23" s="201">
        <f t="shared" si="0"/>
        <v>0</v>
      </c>
      <c r="K23" s="187">
        <f t="shared" si="1"/>
        <v>0</v>
      </c>
      <c r="L23" s="187">
        <f t="shared" si="2"/>
        <v>0</v>
      </c>
      <c r="M23" s="187">
        <f t="shared" si="3"/>
        <v>0</v>
      </c>
    </row>
    <row r="24" spans="1:13" ht="31.5">
      <c r="A24" s="108" t="s">
        <v>796</v>
      </c>
      <c r="B24" s="120"/>
      <c r="C24" s="108" t="s">
        <v>330</v>
      </c>
      <c r="D24" s="108" t="s">
        <v>690</v>
      </c>
      <c r="E24" s="108" t="s">
        <v>689</v>
      </c>
      <c r="F24" s="108" t="s">
        <v>541</v>
      </c>
      <c r="G24" s="123">
        <v>500</v>
      </c>
      <c r="H24" s="128"/>
      <c r="I24" s="198">
        <v>0.08</v>
      </c>
      <c r="J24" s="201">
        <f t="shared" si="0"/>
        <v>0</v>
      </c>
      <c r="K24" s="187">
        <f t="shared" si="1"/>
        <v>0</v>
      </c>
      <c r="L24" s="187">
        <f t="shared" si="2"/>
        <v>0</v>
      </c>
      <c r="M24" s="187">
        <f t="shared" si="3"/>
        <v>0</v>
      </c>
    </row>
    <row r="25" spans="1:13">
      <c r="A25" s="108" t="s">
        <v>797</v>
      </c>
      <c r="B25" s="120"/>
      <c r="C25" s="108" t="s">
        <v>340</v>
      </c>
      <c r="D25" s="108" t="s">
        <v>53</v>
      </c>
      <c r="E25" s="108" t="s">
        <v>600</v>
      </c>
      <c r="F25" s="108" t="s">
        <v>346</v>
      </c>
      <c r="G25" s="123">
        <v>6</v>
      </c>
      <c r="H25" s="130"/>
      <c r="I25" s="198">
        <v>0.08</v>
      </c>
      <c r="J25" s="201">
        <f t="shared" si="0"/>
        <v>0</v>
      </c>
      <c r="K25" s="187">
        <f t="shared" si="1"/>
        <v>0</v>
      </c>
      <c r="L25" s="187">
        <f t="shared" si="2"/>
        <v>0</v>
      </c>
      <c r="M25" s="187">
        <f t="shared" si="3"/>
        <v>0</v>
      </c>
    </row>
    <row r="26" spans="1:13">
      <c r="A26" s="402" t="s">
        <v>83</v>
      </c>
      <c r="B26" s="402"/>
      <c r="C26" s="402"/>
      <c r="D26" s="402"/>
      <c r="E26" s="402"/>
      <c r="F26" s="402"/>
      <c r="G26" s="402"/>
      <c r="H26" s="402"/>
      <c r="I26" s="402"/>
      <c r="J26" s="402"/>
      <c r="K26" s="25">
        <f>SUM(K11:K25)</f>
        <v>0</v>
      </c>
      <c r="L26" s="26" t="s">
        <v>83</v>
      </c>
      <c r="M26" s="25">
        <f>SUM(M11:M25)</f>
        <v>0</v>
      </c>
    </row>
    <row r="27" spans="1:13">
      <c r="A27" s="27"/>
      <c r="B27" s="28"/>
      <c r="C27" s="28"/>
      <c r="D27" s="28"/>
      <c r="E27" s="28"/>
      <c r="F27" s="28"/>
      <c r="G27" s="28"/>
      <c r="H27" s="27"/>
      <c r="I27" s="29"/>
      <c r="J27" s="27"/>
      <c r="K27" s="27"/>
      <c r="L27" s="27"/>
      <c r="M27" s="27"/>
    </row>
    <row r="28" spans="1:13">
      <c r="A28" s="27"/>
      <c r="B28" s="30"/>
      <c r="C28" s="31"/>
      <c r="D28" s="2"/>
      <c r="E28" s="2"/>
      <c r="F28" s="32"/>
      <c r="G28" s="33"/>
      <c r="H28" s="33"/>
      <c r="I28" s="33"/>
      <c r="J28" s="33"/>
      <c r="K28" s="27"/>
      <c r="L28" s="27"/>
      <c r="M28" s="27"/>
    </row>
    <row r="29" spans="1:13">
      <c r="A29" s="27"/>
      <c r="B29" s="34" t="s">
        <v>84</v>
      </c>
      <c r="C29" s="31"/>
      <c r="D29" s="2"/>
      <c r="E29" s="2"/>
      <c r="F29" s="32"/>
      <c r="G29" s="35"/>
      <c r="H29" s="35" t="s">
        <v>85</v>
      </c>
      <c r="I29" s="35"/>
      <c r="J29" s="33"/>
      <c r="K29" s="27"/>
      <c r="L29" s="27"/>
      <c r="M29" s="27"/>
    </row>
    <row r="30" spans="1:13">
      <c r="A30" s="27"/>
      <c r="B30" s="1"/>
      <c r="C30" s="2"/>
      <c r="D30" s="3"/>
      <c r="E30" s="3"/>
      <c r="F30" s="3"/>
      <c r="G30" s="3"/>
      <c r="H30" s="3" t="s">
        <v>86</v>
      </c>
      <c r="I30" s="36"/>
      <c r="J30" s="4"/>
      <c r="K30" s="27"/>
      <c r="L30" s="27"/>
      <c r="M30" s="27"/>
    </row>
  </sheetData>
  <mergeCells count="2">
    <mergeCell ref="A3:M3"/>
    <mergeCell ref="A26:J26"/>
  </mergeCells>
  <pageMargins left="0.7" right="0.7" top="0.75" bottom="0.75" header="0.3" footer="0.3"/>
  <pageSetup paperSize="9" scale="9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B6" sqref="B6"/>
    </sheetView>
  </sheetViews>
  <sheetFormatPr defaultRowHeight="14.25"/>
  <cols>
    <col min="3" max="3" width="35.75" customWidth="1"/>
    <col min="11" max="11" width="9.75" bestFit="1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407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406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1">
      <c r="A11" s="108" t="s">
        <v>761</v>
      </c>
      <c r="B11" s="115"/>
      <c r="C11" s="108" t="s">
        <v>48</v>
      </c>
      <c r="D11" s="108" t="s">
        <v>756</v>
      </c>
      <c r="E11" s="108" t="s">
        <v>528</v>
      </c>
      <c r="F11" s="108" t="s">
        <v>534</v>
      </c>
      <c r="G11" s="123">
        <v>12</v>
      </c>
      <c r="H11" s="126"/>
      <c r="I11" s="198">
        <v>0.08</v>
      </c>
      <c r="J11" s="203">
        <f>H11*1.08</f>
        <v>0</v>
      </c>
      <c r="K11" s="204">
        <f>H11*G11</f>
        <v>0</v>
      </c>
      <c r="L11" s="204">
        <f>M11-K11</f>
        <v>0</v>
      </c>
      <c r="M11" s="204">
        <f>J11*G11</f>
        <v>0</v>
      </c>
    </row>
    <row r="12" spans="1:13" ht="21">
      <c r="A12" s="108" t="s">
        <v>762</v>
      </c>
      <c r="B12" s="120"/>
      <c r="C12" s="108" t="s">
        <v>90</v>
      </c>
      <c r="D12" s="108" t="s">
        <v>533</v>
      </c>
      <c r="E12" s="108" t="s">
        <v>528</v>
      </c>
      <c r="F12" s="108" t="s">
        <v>534</v>
      </c>
      <c r="G12" s="123">
        <v>1200</v>
      </c>
      <c r="H12" s="126"/>
      <c r="I12" s="198">
        <v>0.08</v>
      </c>
      <c r="J12" s="203">
        <f t="shared" ref="J12:J17" si="0">H12*1.08</f>
        <v>0</v>
      </c>
      <c r="K12" s="204">
        <f t="shared" ref="K12:K17" si="1">H12*G12</f>
        <v>0</v>
      </c>
      <c r="L12" s="204">
        <f t="shared" ref="L12:L17" si="2">M12-K12</f>
        <v>0</v>
      </c>
      <c r="M12" s="204">
        <f t="shared" ref="M12:M17" si="3">J12*G12</f>
        <v>0</v>
      </c>
    </row>
    <row r="13" spans="1:13" ht="21">
      <c r="A13" s="108" t="s">
        <v>780</v>
      </c>
      <c r="B13" s="120"/>
      <c r="C13" s="108" t="s">
        <v>89</v>
      </c>
      <c r="D13" s="108" t="s">
        <v>535</v>
      </c>
      <c r="E13" s="108" t="s">
        <v>528</v>
      </c>
      <c r="F13" s="108" t="s">
        <v>534</v>
      </c>
      <c r="G13" s="123">
        <v>400</v>
      </c>
      <c r="H13" s="126"/>
      <c r="I13" s="198">
        <v>0.08</v>
      </c>
      <c r="J13" s="203">
        <f t="shared" si="0"/>
        <v>0</v>
      </c>
      <c r="K13" s="204">
        <f t="shared" si="1"/>
        <v>0</v>
      </c>
      <c r="L13" s="204">
        <f t="shared" si="2"/>
        <v>0</v>
      </c>
      <c r="M13" s="204">
        <f t="shared" si="3"/>
        <v>0</v>
      </c>
    </row>
    <row r="14" spans="1:13" ht="31.5">
      <c r="A14" s="108" t="s">
        <v>786</v>
      </c>
      <c r="B14" s="120"/>
      <c r="C14" s="108" t="s">
        <v>93</v>
      </c>
      <c r="D14" s="108" t="s">
        <v>527</v>
      </c>
      <c r="E14" s="108" t="s">
        <v>528</v>
      </c>
      <c r="F14" s="108" t="s">
        <v>529</v>
      </c>
      <c r="G14" s="123">
        <v>12</v>
      </c>
      <c r="H14" s="126"/>
      <c r="I14" s="198">
        <v>0.08</v>
      </c>
      <c r="J14" s="203">
        <f t="shared" si="0"/>
        <v>0</v>
      </c>
      <c r="K14" s="204">
        <f t="shared" si="1"/>
        <v>0</v>
      </c>
      <c r="L14" s="204">
        <f t="shared" si="2"/>
        <v>0</v>
      </c>
      <c r="M14" s="204">
        <f t="shared" si="3"/>
        <v>0</v>
      </c>
    </row>
    <row r="15" spans="1:13" ht="31.5" customHeight="1">
      <c r="A15" s="108" t="s">
        <v>787</v>
      </c>
      <c r="B15" s="115"/>
      <c r="C15" s="108" t="s">
        <v>530</v>
      </c>
      <c r="D15" s="108" t="s">
        <v>124</v>
      </c>
      <c r="E15" s="108" t="s">
        <v>159</v>
      </c>
      <c r="F15" s="108" t="s">
        <v>531</v>
      </c>
      <c r="G15" s="123">
        <v>48</v>
      </c>
      <c r="H15" s="126"/>
      <c r="I15" s="198">
        <v>0.08</v>
      </c>
      <c r="J15" s="203">
        <f t="shared" si="0"/>
        <v>0</v>
      </c>
      <c r="K15" s="204">
        <f t="shared" si="1"/>
        <v>0</v>
      </c>
      <c r="L15" s="204">
        <f t="shared" si="2"/>
        <v>0</v>
      </c>
      <c r="M15" s="204">
        <f t="shared" si="3"/>
        <v>0</v>
      </c>
    </row>
    <row r="16" spans="1:13">
      <c r="A16" s="108" t="s">
        <v>788</v>
      </c>
      <c r="B16" s="115"/>
      <c r="C16" s="124" t="s">
        <v>211</v>
      </c>
      <c r="D16" s="124" t="s">
        <v>212</v>
      </c>
      <c r="E16" s="124" t="s">
        <v>536</v>
      </c>
      <c r="F16" s="124" t="s">
        <v>377</v>
      </c>
      <c r="G16" s="125">
        <v>12</v>
      </c>
      <c r="H16" s="126"/>
      <c r="I16" s="198">
        <v>0.08</v>
      </c>
      <c r="J16" s="203">
        <f t="shared" si="0"/>
        <v>0</v>
      </c>
      <c r="K16" s="204">
        <f t="shared" si="1"/>
        <v>0</v>
      </c>
      <c r="L16" s="204">
        <f t="shared" si="2"/>
        <v>0</v>
      </c>
      <c r="M16" s="204">
        <f t="shared" si="3"/>
        <v>0</v>
      </c>
    </row>
    <row r="17" spans="1:13">
      <c r="A17" s="108" t="s">
        <v>789</v>
      </c>
      <c r="B17" s="115"/>
      <c r="C17" s="124" t="s">
        <v>211</v>
      </c>
      <c r="D17" s="124" t="s">
        <v>210</v>
      </c>
      <c r="E17" s="124" t="s">
        <v>536</v>
      </c>
      <c r="F17" s="124" t="s">
        <v>377</v>
      </c>
      <c r="G17" s="125">
        <v>12</v>
      </c>
      <c r="H17" s="126"/>
      <c r="I17" s="198">
        <v>0.08</v>
      </c>
      <c r="J17" s="203">
        <f t="shared" si="0"/>
        <v>0</v>
      </c>
      <c r="K17" s="204">
        <f t="shared" si="1"/>
        <v>0</v>
      </c>
      <c r="L17" s="204">
        <f t="shared" si="2"/>
        <v>0</v>
      </c>
      <c r="M17" s="204">
        <f t="shared" si="3"/>
        <v>0</v>
      </c>
    </row>
    <row r="18" spans="1:13">
      <c r="A18" s="402" t="s">
        <v>83</v>
      </c>
      <c r="B18" s="402"/>
      <c r="C18" s="402"/>
      <c r="D18" s="402"/>
      <c r="E18" s="402"/>
      <c r="F18" s="402"/>
      <c r="G18" s="402"/>
      <c r="H18" s="402"/>
      <c r="I18" s="402"/>
      <c r="J18" s="402"/>
      <c r="K18" s="25">
        <f>SUM(K11:K17)</f>
        <v>0</v>
      </c>
      <c r="L18" s="26" t="s">
        <v>83</v>
      </c>
      <c r="M18" s="25">
        <f>SUM(M11:M17)</f>
        <v>0</v>
      </c>
    </row>
    <row r="19" spans="1:13">
      <c r="A19" s="27"/>
      <c r="B19" s="28"/>
      <c r="C19" s="28"/>
      <c r="D19" s="28"/>
      <c r="E19" s="28"/>
      <c r="F19" s="28"/>
      <c r="G19" s="28"/>
      <c r="H19" s="27"/>
      <c r="I19" s="29"/>
      <c r="J19" s="27"/>
      <c r="K19" s="27"/>
      <c r="L19" s="27"/>
      <c r="M19" s="27"/>
    </row>
    <row r="20" spans="1:13">
      <c r="A20" s="27"/>
      <c r="B20" s="30"/>
      <c r="C20" s="31"/>
      <c r="D20" s="2"/>
      <c r="E20" s="2"/>
      <c r="F20" s="32"/>
      <c r="G20" s="33"/>
      <c r="H20" s="33"/>
      <c r="I20" s="33"/>
      <c r="J20" s="33"/>
      <c r="K20" s="27"/>
      <c r="L20" s="27"/>
      <c r="M20" s="27"/>
    </row>
    <row r="21" spans="1:13">
      <c r="A21" s="27"/>
      <c r="B21" s="34" t="s">
        <v>84</v>
      </c>
      <c r="C21" s="31"/>
      <c r="D21" s="2"/>
      <c r="E21" s="2"/>
      <c r="F21" s="32"/>
      <c r="G21" s="35"/>
      <c r="H21" s="35" t="s">
        <v>85</v>
      </c>
      <c r="I21" s="35"/>
      <c r="J21" s="33"/>
      <c r="K21" s="27"/>
      <c r="L21" s="27"/>
      <c r="M21" s="27"/>
    </row>
    <row r="22" spans="1:13">
      <c r="A22" s="27"/>
      <c r="B22" s="1"/>
      <c r="C22" s="2"/>
      <c r="D22" s="3"/>
      <c r="E22" s="3"/>
      <c r="F22" s="3"/>
      <c r="G22" s="3"/>
      <c r="H22" s="3" t="s">
        <v>86</v>
      </c>
      <c r="I22" s="36"/>
      <c r="J22" s="4"/>
      <c r="K22" s="27"/>
      <c r="L22" s="27"/>
      <c r="M22" s="27"/>
    </row>
  </sheetData>
  <mergeCells count="2">
    <mergeCell ref="A3:M3"/>
    <mergeCell ref="A18:J18"/>
  </mergeCells>
  <pageMargins left="0.7" right="0.7" top="0.75" bottom="0.75" header="0.3" footer="0.3"/>
  <pageSetup paperSize="9" scale="8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B6" sqref="B6"/>
    </sheetView>
  </sheetViews>
  <sheetFormatPr defaultRowHeight="14.25"/>
  <cols>
    <col min="3" max="3" width="21.5" customWidth="1"/>
    <col min="4" max="4" width="13.75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408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2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278" t="s">
        <v>761</v>
      </c>
      <c r="B11" s="141"/>
      <c r="C11" s="133" t="s">
        <v>58</v>
      </c>
      <c r="D11" s="133" t="s">
        <v>152</v>
      </c>
      <c r="E11" s="133" t="s">
        <v>159</v>
      </c>
      <c r="F11" s="133" t="s">
        <v>311</v>
      </c>
      <c r="G11" s="134">
        <v>36</v>
      </c>
      <c r="H11" s="135"/>
      <c r="I11" s="205">
        <v>0.08</v>
      </c>
      <c r="J11" s="201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278" t="s">
        <v>762</v>
      </c>
      <c r="B12" s="141"/>
      <c r="C12" s="133" t="s">
        <v>58</v>
      </c>
      <c r="D12" s="133" t="s">
        <v>507</v>
      </c>
      <c r="E12" s="133" t="s">
        <v>159</v>
      </c>
      <c r="F12" s="133" t="s">
        <v>311</v>
      </c>
      <c r="G12" s="134">
        <v>48</v>
      </c>
      <c r="H12" s="135"/>
      <c r="I12" s="205">
        <v>0.08</v>
      </c>
      <c r="J12" s="201">
        <f t="shared" ref="J12:J25" si="0">H12*1.08</f>
        <v>0</v>
      </c>
      <c r="K12" s="187">
        <f t="shared" ref="K12:K25" si="1">H12*G12</f>
        <v>0</v>
      </c>
      <c r="L12" s="187">
        <f t="shared" ref="L12:L25" si="2">M12-K12</f>
        <v>0</v>
      </c>
      <c r="M12" s="187">
        <f t="shared" ref="M12:M25" si="3">J12*G12</f>
        <v>0</v>
      </c>
    </row>
    <row r="13" spans="1:13" ht="21">
      <c r="A13" s="278" t="s">
        <v>780</v>
      </c>
      <c r="B13" s="141"/>
      <c r="C13" s="133" t="s">
        <v>651</v>
      </c>
      <c r="D13" s="133" t="s">
        <v>652</v>
      </c>
      <c r="E13" s="133" t="s">
        <v>159</v>
      </c>
      <c r="F13" s="133" t="s">
        <v>311</v>
      </c>
      <c r="G13" s="134">
        <v>3</v>
      </c>
      <c r="H13" s="135"/>
      <c r="I13" s="205">
        <v>0.08</v>
      </c>
      <c r="J13" s="201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 ht="21">
      <c r="A14" s="278" t="s">
        <v>786</v>
      </c>
      <c r="B14" s="141"/>
      <c r="C14" s="133" t="s">
        <v>651</v>
      </c>
      <c r="D14" s="133" t="s">
        <v>653</v>
      </c>
      <c r="E14" s="133" t="s">
        <v>159</v>
      </c>
      <c r="F14" s="133" t="s">
        <v>311</v>
      </c>
      <c r="G14" s="134">
        <v>3</v>
      </c>
      <c r="H14" s="135"/>
      <c r="I14" s="205">
        <v>0.08</v>
      </c>
      <c r="J14" s="201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278" t="s">
        <v>787</v>
      </c>
      <c r="B15" s="141"/>
      <c r="C15" s="133" t="s">
        <v>60</v>
      </c>
      <c r="D15" s="133" t="s">
        <v>30</v>
      </c>
      <c r="E15" s="133" t="s">
        <v>315</v>
      </c>
      <c r="F15" s="133" t="s">
        <v>311</v>
      </c>
      <c r="G15" s="134">
        <v>48</v>
      </c>
      <c r="H15" s="135"/>
      <c r="I15" s="205">
        <v>0.08</v>
      </c>
      <c r="J15" s="201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278" t="s">
        <v>788</v>
      </c>
      <c r="B16" s="141"/>
      <c r="C16" s="133" t="s">
        <v>60</v>
      </c>
      <c r="D16" s="133" t="s">
        <v>507</v>
      </c>
      <c r="E16" s="133" t="s">
        <v>315</v>
      </c>
      <c r="F16" s="133" t="s">
        <v>311</v>
      </c>
      <c r="G16" s="134">
        <v>48</v>
      </c>
      <c r="H16" s="135"/>
      <c r="I16" s="205">
        <v>0.08</v>
      </c>
      <c r="J16" s="201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278" t="s">
        <v>789</v>
      </c>
      <c r="B17" s="140"/>
      <c r="C17" s="133" t="s">
        <v>637</v>
      </c>
      <c r="D17" s="133" t="s">
        <v>498</v>
      </c>
      <c r="E17" s="133" t="s">
        <v>315</v>
      </c>
      <c r="F17" s="133" t="s">
        <v>311</v>
      </c>
      <c r="G17" s="134">
        <v>20</v>
      </c>
      <c r="H17" s="136"/>
      <c r="I17" s="205">
        <v>0.08</v>
      </c>
      <c r="J17" s="201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278" t="s">
        <v>790</v>
      </c>
      <c r="B18" s="140"/>
      <c r="C18" s="133" t="s">
        <v>637</v>
      </c>
      <c r="D18" s="133" t="s">
        <v>636</v>
      </c>
      <c r="E18" s="133" t="s">
        <v>315</v>
      </c>
      <c r="F18" s="133" t="s">
        <v>311</v>
      </c>
      <c r="G18" s="134">
        <v>10</v>
      </c>
      <c r="H18" s="135"/>
      <c r="I18" s="205">
        <v>0.08</v>
      </c>
      <c r="J18" s="201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 ht="21">
      <c r="A19" s="278" t="s">
        <v>791</v>
      </c>
      <c r="B19" s="140"/>
      <c r="C19" s="137" t="s">
        <v>638</v>
      </c>
      <c r="D19" s="137" t="s">
        <v>639</v>
      </c>
      <c r="E19" s="133" t="s">
        <v>315</v>
      </c>
      <c r="F19" s="133" t="s">
        <v>311</v>
      </c>
      <c r="G19" s="138">
        <v>3</v>
      </c>
      <c r="H19" s="139"/>
      <c r="I19" s="205">
        <v>0.08</v>
      </c>
      <c r="J19" s="201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 ht="21">
      <c r="A20" s="278" t="s">
        <v>792</v>
      </c>
      <c r="B20" s="140"/>
      <c r="C20" s="137" t="s">
        <v>638</v>
      </c>
      <c r="D20" s="137" t="s">
        <v>640</v>
      </c>
      <c r="E20" s="133" t="s">
        <v>315</v>
      </c>
      <c r="F20" s="133" t="s">
        <v>311</v>
      </c>
      <c r="G20" s="138">
        <v>3</v>
      </c>
      <c r="H20" s="139"/>
      <c r="I20" s="205">
        <v>0.08</v>
      </c>
      <c r="J20" s="201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>
      <c r="A21" s="278" t="s">
        <v>793</v>
      </c>
      <c r="B21" s="140"/>
      <c r="C21" s="133" t="s">
        <v>626</v>
      </c>
      <c r="D21" s="133" t="s">
        <v>453</v>
      </c>
      <c r="E21" s="133" t="s">
        <v>159</v>
      </c>
      <c r="F21" s="133" t="s">
        <v>311</v>
      </c>
      <c r="G21" s="138">
        <v>6</v>
      </c>
      <c r="H21" s="139"/>
      <c r="I21" s="205">
        <v>0.08</v>
      </c>
      <c r="J21" s="201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>
      <c r="A22" s="278" t="s">
        <v>794</v>
      </c>
      <c r="B22" s="140"/>
      <c r="C22" s="133" t="s">
        <v>626</v>
      </c>
      <c r="D22" s="133" t="s">
        <v>127</v>
      </c>
      <c r="E22" s="133" t="s">
        <v>159</v>
      </c>
      <c r="F22" s="133" t="s">
        <v>311</v>
      </c>
      <c r="G22" s="138">
        <v>18</v>
      </c>
      <c r="H22" s="139"/>
      <c r="I22" s="205">
        <v>0.08</v>
      </c>
      <c r="J22" s="201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>
      <c r="A23" s="278" t="s">
        <v>795</v>
      </c>
      <c r="B23" s="140"/>
      <c r="C23" s="133" t="s">
        <v>626</v>
      </c>
      <c r="D23" s="133" t="s">
        <v>362</v>
      </c>
      <c r="E23" s="133" t="s">
        <v>159</v>
      </c>
      <c r="F23" s="133" t="s">
        <v>311</v>
      </c>
      <c r="G23" s="134">
        <v>6</v>
      </c>
      <c r="H23" s="135"/>
      <c r="I23" s="205">
        <v>0.08</v>
      </c>
      <c r="J23" s="201">
        <f t="shared" si="0"/>
        <v>0</v>
      </c>
      <c r="K23" s="187">
        <f t="shared" si="1"/>
        <v>0</v>
      </c>
      <c r="L23" s="187">
        <f t="shared" si="2"/>
        <v>0</v>
      </c>
      <c r="M23" s="187">
        <f t="shared" si="3"/>
        <v>0</v>
      </c>
    </row>
    <row r="24" spans="1:13" ht="21">
      <c r="A24" s="278" t="s">
        <v>796</v>
      </c>
      <c r="B24" s="140"/>
      <c r="C24" s="133" t="s">
        <v>655</v>
      </c>
      <c r="D24" s="137" t="s">
        <v>656</v>
      </c>
      <c r="E24" s="133" t="s">
        <v>159</v>
      </c>
      <c r="F24" s="133" t="s">
        <v>311</v>
      </c>
      <c r="G24" s="138">
        <v>6</v>
      </c>
      <c r="H24" s="139"/>
      <c r="I24" s="205">
        <v>0.08</v>
      </c>
      <c r="J24" s="201">
        <f t="shared" si="0"/>
        <v>0</v>
      </c>
      <c r="K24" s="187">
        <f t="shared" si="1"/>
        <v>0</v>
      </c>
      <c r="L24" s="187">
        <f t="shared" si="2"/>
        <v>0</v>
      </c>
      <c r="M24" s="187">
        <f t="shared" si="3"/>
        <v>0</v>
      </c>
    </row>
    <row r="25" spans="1:13" ht="21">
      <c r="A25" s="278" t="s">
        <v>797</v>
      </c>
      <c r="B25" s="140"/>
      <c r="C25" s="133" t="s">
        <v>655</v>
      </c>
      <c r="D25" s="133" t="s">
        <v>657</v>
      </c>
      <c r="E25" s="133" t="s">
        <v>159</v>
      </c>
      <c r="F25" s="133" t="s">
        <v>311</v>
      </c>
      <c r="G25" s="134">
        <v>6</v>
      </c>
      <c r="H25" s="135"/>
      <c r="I25" s="205">
        <v>0.08</v>
      </c>
      <c r="J25" s="201">
        <f t="shared" si="0"/>
        <v>0</v>
      </c>
      <c r="K25" s="187">
        <f t="shared" si="1"/>
        <v>0</v>
      </c>
      <c r="L25" s="187">
        <f t="shared" si="2"/>
        <v>0</v>
      </c>
      <c r="M25" s="187">
        <f t="shared" si="3"/>
        <v>0</v>
      </c>
    </row>
    <row r="26" spans="1:13">
      <c r="A26" s="402" t="s">
        <v>83</v>
      </c>
      <c r="B26" s="402"/>
      <c r="C26" s="402"/>
      <c r="D26" s="402"/>
      <c r="E26" s="402"/>
      <c r="F26" s="402"/>
      <c r="G26" s="402"/>
      <c r="H26" s="402"/>
      <c r="I26" s="402"/>
      <c r="J26" s="402"/>
      <c r="K26" s="25">
        <f>SUM(K11:K25)</f>
        <v>0</v>
      </c>
      <c r="L26" s="26" t="s">
        <v>83</v>
      </c>
      <c r="M26" s="25">
        <f>SUM(M11:M25)</f>
        <v>0</v>
      </c>
    </row>
    <row r="27" spans="1:13">
      <c r="A27" s="27"/>
      <c r="B27" s="28"/>
      <c r="C27" s="28"/>
      <c r="D27" s="28"/>
      <c r="E27" s="28"/>
      <c r="F27" s="28"/>
      <c r="G27" s="28"/>
      <c r="H27" s="27"/>
      <c r="I27" s="29"/>
      <c r="J27" s="27"/>
      <c r="K27" s="27"/>
      <c r="L27" s="27"/>
      <c r="M27" s="27"/>
    </row>
    <row r="28" spans="1:13">
      <c r="A28" s="27"/>
      <c r="B28" s="30"/>
      <c r="C28" s="31"/>
      <c r="D28" s="2"/>
      <c r="E28" s="2"/>
      <c r="F28" s="32"/>
      <c r="G28" s="33"/>
      <c r="H28" s="33"/>
      <c r="I28" s="33"/>
      <c r="J28" s="33"/>
      <c r="K28" s="27"/>
      <c r="L28" s="27"/>
      <c r="M28" s="27"/>
    </row>
    <row r="29" spans="1:13">
      <c r="A29" s="27"/>
      <c r="B29" s="34" t="s">
        <v>84</v>
      </c>
      <c r="C29" s="31"/>
      <c r="D29" s="2"/>
      <c r="E29" s="2"/>
      <c r="F29" s="32"/>
      <c r="G29" s="35"/>
      <c r="H29" s="35" t="s">
        <v>85</v>
      </c>
      <c r="I29" s="35"/>
      <c r="J29" s="33"/>
      <c r="K29" s="27"/>
      <c r="L29" s="27"/>
      <c r="M29" s="27"/>
    </row>
    <row r="30" spans="1:13">
      <c r="A30" s="27"/>
      <c r="B30" s="1"/>
      <c r="C30" s="2"/>
      <c r="D30" s="3"/>
      <c r="E30" s="3"/>
      <c r="F30" s="3"/>
      <c r="G30" s="3"/>
      <c r="H30" s="3" t="s">
        <v>86</v>
      </c>
      <c r="I30" s="36"/>
      <c r="J30" s="4"/>
      <c r="K30" s="27"/>
      <c r="L30" s="27"/>
      <c r="M30" s="27"/>
    </row>
  </sheetData>
  <mergeCells count="2">
    <mergeCell ref="A3:M3"/>
    <mergeCell ref="A26:J26"/>
  </mergeCells>
  <pageMargins left="0.7" right="0.7" top="0.75" bottom="0.75" header="0.3" footer="0.3"/>
  <pageSetup paperSize="9" scale="9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B6" sqref="B6"/>
    </sheetView>
  </sheetViews>
  <sheetFormatPr defaultRowHeight="14.25"/>
  <cols>
    <col min="11" max="11" width="9.75" bestFit="1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409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397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48" t="s">
        <v>761</v>
      </c>
      <c r="B11" s="18"/>
      <c r="C11" s="21" t="s">
        <v>62</v>
      </c>
      <c r="D11" s="21" t="s">
        <v>498</v>
      </c>
      <c r="E11" s="21" t="s">
        <v>315</v>
      </c>
      <c r="F11" s="21" t="s">
        <v>346</v>
      </c>
      <c r="G11" s="22">
        <v>18</v>
      </c>
      <c r="H11" s="23"/>
      <c r="I11" s="186">
        <v>0.08</v>
      </c>
      <c r="J11" s="188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48" t="s">
        <v>762</v>
      </c>
      <c r="B12" s="18"/>
      <c r="C12" s="21" t="s">
        <v>62</v>
      </c>
      <c r="D12" s="21" t="s">
        <v>694</v>
      </c>
      <c r="E12" s="21" t="s">
        <v>315</v>
      </c>
      <c r="F12" s="21" t="s">
        <v>346</v>
      </c>
      <c r="G12" s="22">
        <v>48</v>
      </c>
      <c r="H12" s="23"/>
      <c r="I12" s="186">
        <v>0.08</v>
      </c>
      <c r="J12" s="188">
        <f t="shared" ref="J12:J16" si="0">H12*1.08</f>
        <v>0</v>
      </c>
      <c r="K12" s="187">
        <f t="shared" ref="K12:K16" si="1">H12*G12</f>
        <v>0</v>
      </c>
      <c r="L12" s="187">
        <f t="shared" ref="L12:L16" si="2">M12-K12</f>
        <v>0</v>
      </c>
      <c r="M12" s="187">
        <f t="shared" ref="M12:M16" si="3">J12*G12</f>
        <v>0</v>
      </c>
    </row>
    <row r="13" spans="1:13">
      <c r="A13" s="48" t="s">
        <v>780</v>
      </c>
      <c r="B13" s="18"/>
      <c r="C13" s="21" t="s">
        <v>62</v>
      </c>
      <c r="D13" s="21" t="s">
        <v>636</v>
      </c>
      <c r="E13" s="21" t="s">
        <v>315</v>
      </c>
      <c r="F13" s="21" t="s">
        <v>346</v>
      </c>
      <c r="G13" s="22">
        <v>24</v>
      </c>
      <c r="H13" s="23"/>
      <c r="I13" s="186">
        <v>0.08</v>
      </c>
      <c r="J13" s="188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 ht="21">
      <c r="A14" s="48" t="s">
        <v>786</v>
      </c>
      <c r="B14" s="11"/>
      <c r="C14" s="21" t="s">
        <v>695</v>
      </c>
      <c r="D14" s="21" t="s">
        <v>96</v>
      </c>
      <c r="E14" s="21" t="s">
        <v>696</v>
      </c>
      <c r="F14" s="21" t="s">
        <v>615</v>
      </c>
      <c r="G14" s="22">
        <v>12</v>
      </c>
      <c r="H14" s="23"/>
      <c r="I14" s="186">
        <v>0.08</v>
      </c>
      <c r="J14" s="188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48" t="s">
        <v>787</v>
      </c>
      <c r="B15" s="18"/>
      <c r="C15" s="20" t="s">
        <v>110</v>
      </c>
      <c r="D15" s="20" t="s">
        <v>28</v>
      </c>
      <c r="E15" s="20" t="s">
        <v>159</v>
      </c>
      <c r="F15" s="20" t="s">
        <v>346</v>
      </c>
      <c r="G15" s="24">
        <v>50</v>
      </c>
      <c r="H15" s="42"/>
      <c r="I15" s="186">
        <v>0.08</v>
      </c>
      <c r="J15" s="188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 ht="31.5">
      <c r="A16" s="48" t="s">
        <v>788</v>
      </c>
      <c r="B16" s="11"/>
      <c r="C16" s="20" t="s">
        <v>111</v>
      </c>
      <c r="D16" s="20" t="s">
        <v>658</v>
      </c>
      <c r="E16" s="20" t="s">
        <v>659</v>
      </c>
      <c r="F16" s="20" t="s">
        <v>529</v>
      </c>
      <c r="G16" s="24">
        <v>200</v>
      </c>
      <c r="H16" s="42"/>
      <c r="I16" s="186">
        <v>0.08</v>
      </c>
      <c r="J16" s="188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402" t="s">
        <v>83</v>
      </c>
      <c r="B17" s="402"/>
      <c r="C17" s="402"/>
      <c r="D17" s="402"/>
      <c r="E17" s="402"/>
      <c r="F17" s="402"/>
      <c r="G17" s="402"/>
      <c r="H17" s="402"/>
      <c r="I17" s="402"/>
      <c r="J17" s="402"/>
      <c r="K17" s="25">
        <f>SUM(K11:K16)</f>
        <v>0</v>
      </c>
      <c r="L17" s="26" t="s">
        <v>83</v>
      </c>
      <c r="M17" s="25">
        <f>SUM(M11:M16)</f>
        <v>0</v>
      </c>
    </row>
    <row r="18" spans="1:13">
      <c r="A18" s="27"/>
      <c r="B18" s="28"/>
      <c r="C18" s="28"/>
      <c r="D18" s="28"/>
      <c r="E18" s="28"/>
      <c r="F18" s="28"/>
      <c r="G18" s="28"/>
      <c r="H18" s="27"/>
      <c r="I18" s="29"/>
      <c r="J18" s="27"/>
      <c r="K18" s="27"/>
      <c r="L18" s="27"/>
      <c r="M18" s="27"/>
    </row>
    <row r="19" spans="1:13">
      <c r="A19" s="27"/>
      <c r="B19" s="30"/>
      <c r="C19" s="31"/>
      <c r="D19" s="2"/>
      <c r="E19" s="2"/>
      <c r="F19" s="32"/>
      <c r="G19" s="33"/>
      <c r="H19" s="33"/>
      <c r="I19" s="33"/>
      <c r="J19" s="33"/>
      <c r="K19" s="27"/>
      <c r="L19" s="27"/>
      <c r="M19" s="27"/>
    </row>
    <row r="20" spans="1:13">
      <c r="A20" s="27"/>
      <c r="B20" s="34" t="s">
        <v>84</v>
      </c>
      <c r="C20" s="31"/>
      <c r="D20" s="2"/>
      <c r="E20" s="2"/>
      <c r="F20" s="32"/>
      <c r="G20" s="35"/>
      <c r="H20" s="35" t="s">
        <v>85</v>
      </c>
      <c r="I20" s="35"/>
      <c r="J20" s="33"/>
      <c r="K20" s="27"/>
      <c r="L20" s="27"/>
      <c r="M20" s="27"/>
    </row>
    <row r="21" spans="1:13">
      <c r="A21" s="27"/>
      <c r="B21" s="1"/>
      <c r="C21" s="2"/>
      <c r="D21" s="3"/>
      <c r="E21" s="3"/>
      <c r="F21" s="3"/>
      <c r="G21" s="3"/>
      <c r="H21" s="3" t="s">
        <v>86</v>
      </c>
      <c r="I21" s="36"/>
      <c r="J21" s="4"/>
      <c r="K21" s="27"/>
      <c r="L21" s="27"/>
      <c r="M21" s="27"/>
    </row>
  </sheetData>
  <mergeCells count="2">
    <mergeCell ref="A3:M3"/>
    <mergeCell ref="A17:J17"/>
  </mergeCells>
  <pageMargins left="0.7" right="0.7" top="0.75" bottom="0.75" header="0.3" footer="0.3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B6" sqref="B6"/>
    </sheetView>
  </sheetViews>
  <sheetFormatPr defaultRowHeight="14.25"/>
  <cols>
    <col min="3" max="3" width="17.125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411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410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8" t="s">
        <v>761</v>
      </c>
      <c r="B11" s="108"/>
      <c r="C11" s="108" t="s">
        <v>65</v>
      </c>
      <c r="D11" s="108" t="s">
        <v>106</v>
      </c>
      <c r="E11" s="108" t="s">
        <v>315</v>
      </c>
      <c r="F11" s="108" t="s">
        <v>346</v>
      </c>
      <c r="G11" s="123">
        <v>6</v>
      </c>
      <c r="H11" s="126"/>
      <c r="I11" s="198">
        <v>0.08</v>
      </c>
      <c r="J11" s="194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108" t="s">
        <v>762</v>
      </c>
      <c r="B12" s="108"/>
      <c r="C12" s="108" t="s">
        <v>65</v>
      </c>
      <c r="D12" s="108" t="s">
        <v>144</v>
      </c>
      <c r="E12" s="108" t="s">
        <v>315</v>
      </c>
      <c r="F12" s="108" t="s">
        <v>346</v>
      </c>
      <c r="G12" s="123">
        <v>6</v>
      </c>
      <c r="H12" s="126"/>
      <c r="I12" s="198">
        <v>0.08</v>
      </c>
      <c r="J12" s="194">
        <f t="shared" ref="J12:J22" si="0">H12*1.08</f>
        <v>0</v>
      </c>
      <c r="K12" s="187">
        <f t="shared" ref="K12:K22" si="1">H12*G12</f>
        <v>0</v>
      </c>
      <c r="L12" s="187">
        <f t="shared" ref="L12:L22" si="2">M12-K12</f>
        <v>0</v>
      </c>
      <c r="M12" s="187">
        <f t="shared" ref="M12:M22" si="3">J12*G12</f>
        <v>0</v>
      </c>
    </row>
    <row r="13" spans="1:13">
      <c r="A13" s="108" t="s">
        <v>780</v>
      </c>
      <c r="B13" s="108"/>
      <c r="C13" s="108" t="s">
        <v>65</v>
      </c>
      <c r="D13" s="108" t="s">
        <v>542</v>
      </c>
      <c r="E13" s="108" t="s">
        <v>315</v>
      </c>
      <c r="F13" s="108" t="s">
        <v>346</v>
      </c>
      <c r="G13" s="123">
        <v>6</v>
      </c>
      <c r="H13" s="126"/>
      <c r="I13" s="198">
        <v>0.08</v>
      </c>
      <c r="J13" s="194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108" t="s">
        <v>786</v>
      </c>
      <c r="B14" s="108"/>
      <c r="C14" s="108" t="s">
        <v>65</v>
      </c>
      <c r="D14" s="108" t="s">
        <v>448</v>
      </c>
      <c r="E14" s="108" t="s">
        <v>315</v>
      </c>
      <c r="F14" s="108" t="s">
        <v>346</v>
      </c>
      <c r="G14" s="123">
        <v>18</v>
      </c>
      <c r="H14" s="126"/>
      <c r="I14" s="198">
        <v>0.08</v>
      </c>
      <c r="J14" s="194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108" t="s">
        <v>787</v>
      </c>
      <c r="B15" s="108"/>
      <c r="C15" s="146" t="s">
        <v>318</v>
      </c>
      <c r="D15" s="108" t="s">
        <v>378</v>
      </c>
      <c r="E15" s="108" t="s">
        <v>159</v>
      </c>
      <c r="F15" s="108" t="s">
        <v>349</v>
      </c>
      <c r="G15" s="123">
        <v>100</v>
      </c>
      <c r="H15" s="126"/>
      <c r="I15" s="198">
        <v>0.08</v>
      </c>
      <c r="J15" s="194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108" t="s">
        <v>788</v>
      </c>
      <c r="B16" s="108"/>
      <c r="C16" s="146" t="s">
        <v>318</v>
      </c>
      <c r="D16" s="108" t="s">
        <v>677</v>
      </c>
      <c r="E16" s="108" t="s">
        <v>159</v>
      </c>
      <c r="F16" s="108" t="s">
        <v>349</v>
      </c>
      <c r="G16" s="123">
        <v>50</v>
      </c>
      <c r="H16" s="126"/>
      <c r="I16" s="198">
        <v>0.08</v>
      </c>
      <c r="J16" s="194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108" t="s">
        <v>789</v>
      </c>
      <c r="B17" s="108"/>
      <c r="C17" s="146" t="s">
        <v>318</v>
      </c>
      <c r="D17" s="108" t="s">
        <v>66</v>
      </c>
      <c r="E17" s="108" t="s">
        <v>159</v>
      </c>
      <c r="F17" s="108" t="s">
        <v>349</v>
      </c>
      <c r="G17" s="123">
        <v>100</v>
      </c>
      <c r="H17" s="126"/>
      <c r="I17" s="198">
        <v>0.08</v>
      </c>
      <c r="J17" s="194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 ht="52.5">
      <c r="A18" s="108" t="s">
        <v>790</v>
      </c>
      <c r="B18" s="108"/>
      <c r="C18" s="124" t="s">
        <v>683</v>
      </c>
      <c r="D18" s="124" t="s">
        <v>106</v>
      </c>
      <c r="E18" s="124" t="s">
        <v>684</v>
      </c>
      <c r="F18" s="124" t="s">
        <v>685</v>
      </c>
      <c r="G18" s="125">
        <v>6</v>
      </c>
      <c r="H18" s="126"/>
      <c r="I18" s="198">
        <v>0.08</v>
      </c>
      <c r="J18" s="194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 s="52" customFormat="1" ht="15">
      <c r="A19" s="108" t="s">
        <v>791</v>
      </c>
      <c r="B19" s="131"/>
      <c r="C19" s="144" t="s">
        <v>312</v>
      </c>
      <c r="D19" s="144" t="s">
        <v>88</v>
      </c>
      <c r="E19" s="144" t="s">
        <v>159</v>
      </c>
      <c r="F19" s="144" t="s">
        <v>311</v>
      </c>
      <c r="G19" s="145">
        <v>12</v>
      </c>
      <c r="H19" s="143"/>
      <c r="I19" s="198">
        <v>0.08</v>
      </c>
      <c r="J19" s="194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 s="52" customFormat="1" ht="31.5">
      <c r="A20" s="108" t="s">
        <v>792</v>
      </c>
      <c r="B20" s="142"/>
      <c r="C20" s="146" t="s">
        <v>318</v>
      </c>
      <c r="D20" s="146" t="s">
        <v>320</v>
      </c>
      <c r="E20" s="146" t="s">
        <v>591</v>
      </c>
      <c r="F20" s="146" t="s">
        <v>346</v>
      </c>
      <c r="G20" s="147">
        <v>24</v>
      </c>
      <c r="H20" s="148"/>
      <c r="I20" s="198">
        <v>0.08</v>
      </c>
      <c r="J20" s="194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 s="52" customFormat="1" ht="31.5">
      <c r="A21" s="108" t="s">
        <v>793</v>
      </c>
      <c r="B21" s="142"/>
      <c r="C21" s="146" t="s">
        <v>318</v>
      </c>
      <c r="D21" s="146" t="s">
        <v>319</v>
      </c>
      <c r="E21" s="146" t="s">
        <v>591</v>
      </c>
      <c r="F21" s="146" t="s">
        <v>346</v>
      </c>
      <c r="G21" s="147">
        <v>24</v>
      </c>
      <c r="H21" s="148"/>
      <c r="I21" s="198">
        <v>0.08</v>
      </c>
      <c r="J21" s="194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 s="52" customFormat="1" ht="31.5">
      <c r="A22" s="108" t="s">
        <v>794</v>
      </c>
      <c r="B22" s="142"/>
      <c r="C22" s="146" t="s">
        <v>318</v>
      </c>
      <c r="D22" s="146" t="s">
        <v>239</v>
      </c>
      <c r="E22" s="146" t="s">
        <v>591</v>
      </c>
      <c r="F22" s="146" t="s">
        <v>346</v>
      </c>
      <c r="G22" s="147">
        <v>36</v>
      </c>
      <c r="H22" s="148"/>
      <c r="I22" s="198">
        <v>0.08</v>
      </c>
      <c r="J22" s="194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>
      <c r="A23" s="402" t="s">
        <v>83</v>
      </c>
      <c r="B23" s="402"/>
      <c r="C23" s="402"/>
      <c r="D23" s="402"/>
      <c r="E23" s="402"/>
      <c r="F23" s="402"/>
      <c r="G23" s="402"/>
      <c r="H23" s="402"/>
      <c r="I23" s="402"/>
      <c r="J23" s="402"/>
      <c r="K23" s="25">
        <f>SUM(K11:K22)</f>
        <v>0</v>
      </c>
      <c r="L23" s="26" t="s">
        <v>83</v>
      </c>
      <c r="M23" s="25">
        <f>SUM(M11:M22)</f>
        <v>0</v>
      </c>
    </row>
    <row r="24" spans="1:13">
      <c r="A24" s="27"/>
      <c r="B24" s="28"/>
      <c r="C24" s="28"/>
      <c r="D24" s="28"/>
      <c r="E24" s="28"/>
      <c r="F24" s="28"/>
      <c r="G24" s="28"/>
      <c r="H24" s="27"/>
      <c r="I24" s="29"/>
      <c r="J24" s="27"/>
      <c r="K24" s="27"/>
      <c r="L24" s="27"/>
      <c r="M24" s="27"/>
    </row>
    <row r="25" spans="1:13">
      <c r="A25" s="27"/>
      <c r="B25" s="30"/>
      <c r="C25" s="31"/>
      <c r="D25" s="2"/>
      <c r="E25" s="2"/>
      <c r="F25" s="32"/>
      <c r="G25" s="33"/>
      <c r="H25" s="33"/>
      <c r="I25" s="33"/>
      <c r="J25" s="33"/>
      <c r="K25" s="27"/>
      <c r="L25" s="27"/>
      <c r="M25" s="27"/>
    </row>
    <row r="26" spans="1:13">
      <c r="A26" s="27"/>
      <c r="B26" s="34" t="s">
        <v>84</v>
      </c>
      <c r="C26" s="31"/>
      <c r="D26" s="2"/>
      <c r="E26" s="2"/>
      <c r="F26" s="32"/>
      <c r="G26" s="35"/>
      <c r="H26" s="35" t="s">
        <v>85</v>
      </c>
      <c r="I26" s="35"/>
      <c r="J26" s="33"/>
      <c r="K26" s="27"/>
      <c r="L26" s="27"/>
      <c r="M26" s="27"/>
    </row>
    <row r="27" spans="1:13">
      <c r="A27" s="27"/>
      <c r="B27" s="1"/>
      <c r="C27" s="2"/>
      <c r="D27" s="3"/>
      <c r="E27" s="3"/>
      <c r="F27" s="3"/>
      <c r="G27" s="3"/>
      <c r="H27" s="3" t="s">
        <v>86</v>
      </c>
      <c r="I27" s="36"/>
      <c r="J27" s="4"/>
      <c r="K27" s="27"/>
      <c r="L27" s="27"/>
      <c r="M27" s="27"/>
    </row>
  </sheetData>
  <mergeCells count="2">
    <mergeCell ref="A3:M3"/>
    <mergeCell ref="A23:J23"/>
  </mergeCells>
  <pageMargins left="0.7" right="0.7" top="0.75" bottom="0.75" header="0.3" footer="0.3"/>
  <pageSetup paperSize="9" scale="9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>
      <selection activeCell="B6" sqref="B6"/>
    </sheetView>
  </sheetViews>
  <sheetFormatPr defaultRowHeight="14.25"/>
  <cols>
    <col min="3" max="3" width="12.5" customWidth="1"/>
    <col min="4" max="4" width="11.75" customWidth="1"/>
    <col min="5" max="5" width="10.625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413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412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1">
      <c r="A11" s="108" t="s">
        <v>761</v>
      </c>
      <c r="B11" s="115"/>
      <c r="C11" s="124" t="s">
        <v>69</v>
      </c>
      <c r="D11" s="124" t="s">
        <v>505</v>
      </c>
      <c r="E11" s="124" t="s">
        <v>717</v>
      </c>
      <c r="F11" s="124" t="s">
        <v>466</v>
      </c>
      <c r="G11" s="125">
        <v>6</v>
      </c>
      <c r="H11" s="126"/>
      <c r="I11" s="198">
        <v>0.08</v>
      </c>
      <c r="J11" s="201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 ht="21">
      <c r="A12" s="108" t="s">
        <v>762</v>
      </c>
      <c r="B12" s="115"/>
      <c r="C12" s="124" t="s">
        <v>70</v>
      </c>
      <c r="D12" s="124" t="s">
        <v>494</v>
      </c>
      <c r="E12" s="124" t="s">
        <v>717</v>
      </c>
      <c r="F12" s="124" t="s">
        <v>464</v>
      </c>
      <c r="G12" s="125">
        <v>48</v>
      </c>
      <c r="H12" s="126"/>
      <c r="I12" s="198">
        <v>0.08</v>
      </c>
      <c r="J12" s="201">
        <f t="shared" ref="J12:J40" si="0">H12*1.08</f>
        <v>0</v>
      </c>
      <c r="K12" s="187">
        <f t="shared" ref="K12:K40" si="1">H12*G12</f>
        <v>0</v>
      </c>
      <c r="L12" s="187">
        <f t="shared" ref="L12:L40" si="2">M12-K12</f>
        <v>0</v>
      </c>
      <c r="M12" s="187">
        <f t="shared" ref="M12:M40" si="3">J12*G12</f>
        <v>0</v>
      </c>
    </row>
    <row r="13" spans="1:13" ht="21">
      <c r="A13" s="108" t="s">
        <v>780</v>
      </c>
      <c r="B13" s="115"/>
      <c r="C13" s="124" t="s">
        <v>71</v>
      </c>
      <c r="D13" s="124" t="s">
        <v>459</v>
      </c>
      <c r="E13" s="124" t="s">
        <v>717</v>
      </c>
      <c r="F13" s="124" t="s">
        <v>464</v>
      </c>
      <c r="G13" s="125">
        <v>100</v>
      </c>
      <c r="H13" s="126"/>
      <c r="I13" s="198">
        <v>0.08</v>
      </c>
      <c r="J13" s="201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 ht="21">
      <c r="A14" s="108" t="s">
        <v>786</v>
      </c>
      <c r="B14" s="115"/>
      <c r="C14" s="108" t="s">
        <v>72</v>
      </c>
      <c r="D14" s="108" t="s">
        <v>461</v>
      </c>
      <c r="E14" s="108" t="s">
        <v>717</v>
      </c>
      <c r="F14" s="108" t="s">
        <v>464</v>
      </c>
      <c r="G14" s="123">
        <v>20</v>
      </c>
      <c r="H14" s="126"/>
      <c r="I14" s="198">
        <v>0.08</v>
      </c>
      <c r="J14" s="201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 ht="21">
      <c r="A15" s="108" t="s">
        <v>787</v>
      </c>
      <c r="B15" s="115"/>
      <c r="C15" s="108" t="s">
        <v>73</v>
      </c>
      <c r="D15" s="108" t="s">
        <v>465</v>
      </c>
      <c r="E15" s="108" t="s">
        <v>717</v>
      </c>
      <c r="F15" s="108" t="s">
        <v>464</v>
      </c>
      <c r="G15" s="123">
        <v>48</v>
      </c>
      <c r="H15" s="126"/>
      <c r="I15" s="198">
        <v>0.08</v>
      </c>
      <c r="J15" s="201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108" t="s">
        <v>788</v>
      </c>
      <c r="B16" s="115"/>
      <c r="C16" s="124" t="s">
        <v>207</v>
      </c>
      <c r="D16" s="124" t="s">
        <v>465</v>
      </c>
      <c r="E16" s="124" t="s">
        <v>726</v>
      </c>
      <c r="F16" s="124" t="s">
        <v>464</v>
      </c>
      <c r="G16" s="125">
        <v>6</v>
      </c>
      <c r="H16" s="98"/>
      <c r="I16" s="198">
        <v>0.08</v>
      </c>
      <c r="J16" s="201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 ht="21">
      <c r="A17" s="108" t="s">
        <v>789</v>
      </c>
      <c r="B17" s="115"/>
      <c r="C17" s="124" t="s">
        <v>515</v>
      </c>
      <c r="D17" s="124" t="s">
        <v>494</v>
      </c>
      <c r="E17" s="124" t="s">
        <v>726</v>
      </c>
      <c r="F17" s="124" t="s">
        <v>462</v>
      </c>
      <c r="G17" s="125">
        <v>6</v>
      </c>
      <c r="H17" s="126"/>
      <c r="I17" s="198">
        <v>0.08</v>
      </c>
      <c r="J17" s="201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 ht="21">
      <c r="A18" s="108" t="s">
        <v>790</v>
      </c>
      <c r="B18" s="115"/>
      <c r="C18" s="124" t="s">
        <v>206</v>
      </c>
      <c r="D18" s="124" t="s">
        <v>461</v>
      </c>
      <c r="E18" s="124" t="s">
        <v>722</v>
      </c>
      <c r="F18" s="124" t="s">
        <v>464</v>
      </c>
      <c r="G18" s="125">
        <v>6</v>
      </c>
      <c r="H18" s="126"/>
      <c r="I18" s="198">
        <v>0.08</v>
      </c>
      <c r="J18" s="201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 ht="52.5">
      <c r="A19" s="108" t="s">
        <v>791</v>
      </c>
      <c r="B19" s="115"/>
      <c r="C19" s="124" t="s">
        <v>205</v>
      </c>
      <c r="D19" s="124" t="s">
        <v>473</v>
      </c>
      <c r="E19" s="124" t="s">
        <v>204</v>
      </c>
      <c r="F19" s="124" t="s">
        <v>724</v>
      </c>
      <c r="G19" s="125">
        <v>6</v>
      </c>
      <c r="H19" s="126"/>
      <c r="I19" s="198">
        <v>0.08</v>
      </c>
      <c r="J19" s="201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>
      <c r="A20" s="108" t="s">
        <v>792</v>
      </c>
      <c r="B20" s="115"/>
      <c r="C20" s="124" t="s">
        <v>202</v>
      </c>
      <c r="D20" s="124" t="s">
        <v>451</v>
      </c>
      <c r="E20" s="124" t="s">
        <v>191</v>
      </c>
      <c r="F20" s="124" t="s">
        <v>253</v>
      </c>
      <c r="G20" s="125">
        <v>24</v>
      </c>
      <c r="H20" s="126"/>
      <c r="I20" s="198">
        <v>0.08</v>
      </c>
      <c r="J20" s="201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 ht="21">
      <c r="A21" s="108" t="s">
        <v>793</v>
      </c>
      <c r="B21" s="115"/>
      <c r="C21" s="124" t="s">
        <v>479</v>
      </c>
      <c r="D21" s="124" t="s">
        <v>478</v>
      </c>
      <c r="E21" s="124" t="s">
        <v>726</v>
      </c>
      <c r="F21" s="124" t="s">
        <v>467</v>
      </c>
      <c r="G21" s="125">
        <v>6</v>
      </c>
      <c r="H21" s="126"/>
      <c r="I21" s="198">
        <v>0.08</v>
      </c>
      <c r="J21" s="201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 ht="21">
      <c r="A22" s="108" t="s">
        <v>794</v>
      </c>
      <c r="B22" s="115"/>
      <c r="C22" s="124" t="s">
        <v>201</v>
      </c>
      <c r="D22" s="124" t="s">
        <v>517</v>
      </c>
      <c r="E22" s="124" t="s">
        <v>717</v>
      </c>
      <c r="F22" s="124" t="s">
        <v>464</v>
      </c>
      <c r="G22" s="125">
        <v>18</v>
      </c>
      <c r="H22" s="126"/>
      <c r="I22" s="198">
        <v>0.08</v>
      </c>
      <c r="J22" s="201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 ht="21">
      <c r="A23" s="108" t="s">
        <v>795</v>
      </c>
      <c r="B23" s="115"/>
      <c r="C23" s="124" t="s">
        <v>487</v>
      </c>
      <c r="D23" s="124" t="s">
        <v>488</v>
      </c>
      <c r="E23" s="124" t="s">
        <v>717</v>
      </c>
      <c r="F23" s="124" t="s">
        <v>464</v>
      </c>
      <c r="G23" s="125">
        <v>6</v>
      </c>
      <c r="H23" s="126"/>
      <c r="I23" s="198">
        <v>0.08</v>
      </c>
      <c r="J23" s="201">
        <f t="shared" si="0"/>
        <v>0</v>
      </c>
      <c r="K23" s="187">
        <f t="shared" si="1"/>
        <v>0</v>
      </c>
      <c r="L23" s="187">
        <f t="shared" si="2"/>
        <v>0</v>
      </c>
      <c r="M23" s="187">
        <f t="shared" si="3"/>
        <v>0</v>
      </c>
    </row>
    <row r="24" spans="1:13" ht="21">
      <c r="A24" s="108" t="s">
        <v>796</v>
      </c>
      <c r="B24" s="115"/>
      <c r="C24" s="124" t="s">
        <v>200</v>
      </c>
      <c r="D24" s="124" t="s">
        <v>459</v>
      </c>
      <c r="E24" s="124" t="s">
        <v>722</v>
      </c>
      <c r="F24" s="124" t="s">
        <v>464</v>
      </c>
      <c r="G24" s="125">
        <v>3</v>
      </c>
      <c r="H24" s="126"/>
      <c r="I24" s="198">
        <v>0.08</v>
      </c>
      <c r="J24" s="201">
        <f t="shared" si="0"/>
        <v>0</v>
      </c>
      <c r="K24" s="187">
        <f t="shared" si="1"/>
        <v>0</v>
      </c>
      <c r="L24" s="187">
        <f t="shared" si="2"/>
        <v>0</v>
      </c>
      <c r="M24" s="187">
        <f t="shared" si="3"/>
        <v>0</v>
      </c>
    </row>
    <row r="25" spans="1:13" ht="21">
      <c r="A25" s="108" t="s">
        <v>797</v>
      </c>
      <c r="B25" s="115"/>
      <c r="C25" s="124" t="s">
        <v>141</v>
      </c>
      <c r="D25" s="124" t="s">
        <v>486</v>
      </c>
      <c r="E25" s="124" t="s">
        <v>717</v>
      </c>
      <c r="F25" s="124" t="s">
        <v>464</v>
      </c>
      <c r="G25" s="125">
        <v>6</v>
      </c>
      <c r="H25" s="126"/>
      <c r="I25" s="198">
        <v>0.08</v>
      </c>
      <c r="J25" s="201">
        <f t="shared" si="0"/>
        <v>0</v>
      </c>
      <c r="K25" s="187">
        <f t="shared" si="1"/>
        <v>0</v>
      </c>
      <c r="L25" s="187">
        <f t="shared" si="2"/>
        <v>0</v>
      </c>
      <c r="M25" s="187">
        <f t="shared" si="3"/>
        <v>0</v>
      </c>
    </row>
    <row r="26" spans="1:13" ht="21">
      <c r="A26" s="108" t="s">
        <v>798</v>
      </c>
      <c r="B26" s="115"/>
      <c r="C26" s="124" t="s">
        <v>198</v>
      </c>
      <c r="D26" s="124" t="s">
        <v>514</v>
      </c>
      <c r="E26" s="124" t="s">
        <v>191</v>
      </c>
      <c r="F26" s="124" t="s">
        <v>253</v>
      </c>
      <c r="G26" s="125">
        <v>6</v>
      </c>
      <c r="H26" s="126"/>
      <c r="I26" s="198">
        <v>0.08</v>
      </c>
      <c r="J26" s="201">
        <f t="shared" si="0"/>
        <v>0</v>
      </c>
      <c r="K26" s="187">
        <f t="shared" si="1"/>
        <v>0</v>
      </c>
      <c r="L26" s="187">
        <f t="shared" si="2"/>
        <v>0</v>
      </c>
      <c r="M26" s="187">
        <f t="shared" si="3"/>
        <v>0</v>
      </c>
    </row>
    <row r="27" spans="1:13" ht="21">
      <c r="A27" s="108" t="s">
        <v>799</v>
      </c>
      <c r="B27" s="115"/>
      <c r="C27" s="124" t="s">
        <v>197</v>
      </c>
      <c r="D27" s="124" t="s">
        <v>516</v>
      </c>
      <c r="E27" s="124" t="s">
        <v>717</v>
      </c>
      <c r="F27" s="124" t="s">
        <v>467</v>
      </c>
      <c r="G27" s="125">
        <v>6</v>
      </c>
      <c r="H27" s="126"/>
      <c r="I27" s="198">
        <v>0.08</v>
      </c>
      <c r="J27" s="201">
        <f t="shared" si="0"/>
        <v>0</v>
      </c>
      <c r="K27" s="187">
        <f t="shared" si="1"/>
        <v>0</v>
      </c>
      <c r="L27" s="187">
        <f t="shared" si="2"/>
        <v>0</v>
      </c>
      <c r="M27" s="187">
        <f t="shared" si="3"/>
        <v>0</v>
      </c>
    </row>
    <row r="28" spans="1:13" ht="21">
      <c r="A28" s="108" t="s">
        <v>800</v>
      </c>
      <c r="B28" s="115"/>
      <c r="C28" s="124" t="s">
        <v>196</v>
      </c>
      <c r="D28" s="124" t="s">
        <v>459</v>
      </c>
      <c r="E28" s="124" t="s">
        <v>717</v>
      </c>
      <c r="F28" s="124" t="s">
        <v>464</v>
      </c>
      <c r="G28" s="125">
        <v>36</v>
      </c>
      <c r="H28" s="126"/>
      <c r="I28" s="198">
        <v>0.08</v>
      </c>
      <c r="J28" s="201">
        <f t="shared" si="0"/>
        <v>0</v>
      </c>
      <c r="K28" s="187">
        <f t="shared" si="1"/>
        <v>0</v>
      </c>
      <c r="L28" s="187">
        <f t="shared" si="2"/>
        <v>0</v>
      </c>
      <c r="M28" s="187">
        <f t="shared" si="3"/>
        <v>0</v>
      </c>
    </row>
    <row r="29" spans="1:13" ht="21">
      <c r="A29" s="108" t="s">
        <v>801</v>
      </c>
      <c r="B29" s="115"/>
      <c r="C29" s="124" t="s">
        <v>195</v>
      </c>
      <c r="D29" s="124" t="s">
        <v>508</v>
      </c>
      <c r="E29" s="124" t="s">
        <v>722</v>
      </c>
      <c r="F29" s="124" t="s">
        <v>464</v>
      </c>
      <c r="G29" s="125">
        <v>12</v>
      </c>
      <c r="H29" s="126"/>
      <c r="I29" s="198">
        <v>0.08</v>
      </c>
      <c r="J29" s="201">
        <f t="shared" si="0"/>
        <v>0</v>
      </c>
      <c r="K29" s="187">
        <f t="shared" si="1"/>
        <v>0</v>
      </c>
      <c r="L29" s="187">
        <f t="shared" si="2"/>
        <v>0</v>
      </c>
      <c r="M29" s="187">
        <f t="shared" si="3"/>
        <v>0</v>
      </c>
    </row>
    <row r="30" spans="1:13" ht="21">
      <c r="A30" s="108" t="s">
        <v>802</v>
      </c>
      <c r="B30" s="115"/>
      <c r="C30" s="124" t="s">
        <v>194</v>
      </c>
      <c r="D30" s="124" t="s">
        <v>465</v>
      </c>
      <c r="E30" s="124" t="s">
        <v>717</v>
      </c>
      <c r="F30" s="124" t="s">
        <v>464</v>
      </c>
      <c r="G30" s="125">
        <v>24</v>
      </c>
      <c r="H30" s="126"/>
      <c r="I30" s="198">
        <v>0.08</v>
      </c>
      <c r="J30" s="201">
        <f t="shared" si="0"/>
        <v>0</v>
      </c>
      <c r="K30" s="187">
        <f t="shared" si="1"/>
        <v>0</v>
      </c>
      <c r="L30" s="187">
        <f t="shared" si="2"/>
        <v>0</v>
      </c>
      <c r="M30" s="187">
        <f t="shared" si="3"/>
        <v>0</v>
      </c>
    </row>
    <row r="31" spans="1:13">
      <c r="A31" s="108" t="s">
        <v>803</v>
      </c>
      <c r="B31" s="115"/>
      <c r="C31" s="124" t="s">
        <v>194</v>
      </c>
      <c r="D31" s="124" t="s">
        <v>501</v>
      </c>
      <c r="E31" s="124" t="s">
        <v>191</v>
      </c>
      <c r="F31" s="124" t="s">
        <v>468</v>
      </c>
      <c r="G31" s="125">
        <v>6</v>
      </c>
      <c r="H31" s="126"/>
      <c r="I31" s="198">
        <v>0.08</v>
      </c>
      <c r="J31" s="201">
        <f t="shared" si="0"/>
        <v>0</v>
      </c>
      <c r="K31" s="187">
        <f t="shared" si="1"/>
        <v>0</v>
      </c>
      <c r="L31" s="187">
        <f t="shared" si="2"/>
        <v>0</v>
      </c>
      <c r="M31" s="187">
        <f t="shared" si="3"/>
        <v>0</v>
      </c>
    </row>
    <row r="32" spans="1:13">
      <c r="A32" s="108" t="s">
        <v>804</v>
      </c>
      <c r="B32" s="115"/>
      <c r="C32" s="124" t="s">
        <v>192</v>
      </c>
      <c r="D32" s="124" t="s">
        <v>526</v>
      </c>
      <c r="E32" s="124" t="s">
        <v>191</v>
      </c>
      <c r="F32" s="124" t="s">
        <v>469</v>
      </c>
      <c r="G32" s="125">
        <v>18</v>
      </c>
      <c r="H32" s="126"/>
      <c r="I32" s="198">
        <v>0.08</v>
      </c>
      <c r="J32" s="201">
        <f t="shared" si="0"/>
        <v>0</v>
      </c>
      <c r="K32" s="187">
        <f t="shared" si="1"/>
        <v>0</v>
      </c>
      <c r="L32" s="187">
        <f t="shared" si="2"/>
        <v>0</v>
      </c>
      <c r="M32" s="187">
        <f t="shared" si="3"/>
        <v>0</v>
      </c>
    </row>
    <row r="33" spans="1:13" ht="21">
      <c r="A33" s="108" t="s">
        <v>805</v>
      </c>
      <c r="B33" s="115"/>
      <c r="C33" s="124" t="s">
        <v>189</v>
      </c>
      <c r="D33" s="124" t="s">
        <v>513</v>
      </c>
      <c r="E33" s="124" t="s">
        <v>717</v>
      </c>
      <c r="F33" s="124" t="s">
        <v>462</v>
      </c>
      <c r="G33" s="125">
        <v>6</v>
      </c>
      <c r="H33" s="126"/>
      <c r="I33" s="198">
        <v>0.08</v>
      </c>
      <c r="J33" s="201">
        <f t="shared" si="0"/>
        <v>0</v>
      </c>
      <c r="K33" s="187">
        <f t="shared" si="1"/>
        <v>0</v>
      </c>
      <c r="L33" s="187">
        <f t="shared" si="2"/>
        <v>0</v>
      </c>
      <c r="M33" s="187">
        <f t="shared" si="3"/>
        <v>0</v>
      </c>
    </row>
    <row r="34" spans="1:13" ht="21">
      <c r="A34" s="108" t="s">
        <v>806</v>
      </c>
      <c r="B34" s="115"/>
      <c r="C34" s="124" t="s">
        <v>718</v>
      </c>
      <c r="D34" s="124" t="s">
        <v>460</v>
      </c>
      <c r="E34" s="124" t="s">
        <v>717</v>
      </c>
      <c r="F34" s="124" t="s">
        <v>470</v>
      </c>
      <c r="G34" s="125">
        <v>6</v>
      </c>
      <c r="H34" s="126"/>
      <c r="I34" s="198">
        <v>0.08</v>
      </c>
      <c r="J34" s="201">
        <f t="shared" si="0"/>
        <v>0</v>
      </c>
      <c r="K34" s="187">
        <f t="shared" si="1"/>
        <v>0</v>
      </c>
      <c r="L34" s="187">
        <f t="shared" si="2"/>
        <v>0</v>
      </c>
      <c r="M34" s="187">
        <f t="shared" si="3"/>
        <v>0</v>
      </c>
    </row>
    <row r="35" spans="1:13" ht="21">
      <c r="A35" s="108" t="s">
        <v>807</v>
      </c>
      <c r="B35" s="115"/>
      <c r="C35" s="124" t="s">
        <v>188</v>
      </c>
      <c r="D35" s="124" t="s">
        <v>463</v>
      </c>
      <c r="E35" s="124" t="s">
        <v>717</v>
      </c>
      <c r="F35" s="124" t="s">
        <v>462</v>
      </c>
      <c r="G35" s="125">
        <v>10</v>
      </c>
      <c r="H35" s="126"/>
      <c r="I35" s="198">
        <v>0.08</v>
      </c>
      <c r="J35" s="201">
        <f t="shared" si="0"/>
        <v>0</v>
      </c>
      <c r="K35" s="187">
        <f t="shared" si="1"/>
        <v>0</v>
      </c>
      <c r="L35" s="187">
        <f t="shared" si="2"/>
        <v>0</v>
      </c>
      <c r="M35" s="187">
        <f t="shared" si="3"/>
        <v>0</v>
      </c>
    </row>
    <row r="36" spans="1:13" ht="21">
      <c r="A36" s="108" t="s">
        <v>808</v>
      </c>
      <c r="B36" s="115"/>
      <c r="C36" s="108" t="s">
        <v>186</v>
      </c>
      <c r="D36" s="108" t="s">
        <v>465</v>
      </c>
      <c r="E36" s="108" t="s">
        <v>717</v>
      </c>
      <c r="F36" s="108" t="s">
        <v>464</v>
      </c>
      <c r="G36" s="123">
        <v>6</v>
      </c>
      <c r="H36" s="126"/>
      <c r="I36" s="198">
        <v>0.08</v>
      </c>
      <c r="J36" s="201">
        <f t="shared" si="0"/>
        <v>0</v>
      </c>
      <c r="K36" s="187">
        <f t="shared" si="1"/>
        <v>0</v>
      </c>
      <c r="L36" s="187">
        <f t="shared" si="2"/>
        <v>0</v>
      </c>
      <c r="M36" s="187">
        <f t="shared" si="3"/>
        <v>0</v>
      </c>
    </row>
    <row r="37" spans="1:13" ht="21">
      <c r="A37" s="108" t="s">
        <v>809</v>
      </c>
      <c r="B37" s="115"/>
      <c r="C37" s="124" t="s">
        <v>725</v>
      </c>
      <c r="D37" s="124" t="s">
        <v>474</v>
      </c>
      <c r="E37" s="124" t="s">
        <v>717</v>
      </c>
      <c r="F37" s="124" t="s">
        <v>462</v>
      </c>
      <c r="G37" s="125">
        <v>3</v>
      </c>
      <c r="H37" s="126"/>
      <c r="I37" s="198">
        <v>0.08</v>
      </c>
      <c r="J37" s="201">
        <f t="shared" si="0"/>
        <v>0</v>
      </c>
      <c r="K37" s="187">
        <f t="shared" si="1"/>
        <v>0</v>
      </c>
      <c r="L37" s="187">
        <f t="shared" si="2"/>
        <v>0</v>
      </c>
      <c r="M37" s="187">
        <f t="shared" si="3"/>
        <v>0</v>
      </c>
    </row>
    <row r="38" spans="1:13">
      <c r="A38" s="108" t="s">
        <v>810</v>
      </c>
      <c r="B38" s="115"/>
      <c r="C38" s="124" t="s">
        <v>185</v>
      </c>
      <c r="D38" s="124" t="s">
        <v>460</v>
      </c>
      <c r="E38" s="124" t="s">
        <v>726</v>
      </c>
      <c r="F38" s="124" t="s">
        <v>467</v>
      </c>
      <c r="G38" s="125">
        <v>6</v>
      </c>
      <c r="H38" s="126"/>
      <c r="I38" s="198">
        <v>0.08</v>
      </c>
      <c r="J38" s="201">
        <f t="shared" si="0"/>
        <v>0</v>
      </c>
      <c r="K38" s="187">
        <f t="shared" si="1"/>
        <v>0</v>
      </c>
      <c r="L38" s="187">
        <f t="shared" si="2"/>
        <v>0</v>
      </c>
      <c r="M38" s="187">
        <f t="shared" si="3"/>
        <v>0</v>
      </c>
    </row>
    <row r="39" spans="1:13" ht="21">
      <c r="A39" s="108" t="s">
        <v>811</v>
      </c>
      <c r="B39" s="115"/>
      <c r="C39" s="108" t="s">
        <v>184</v>
      </c>
      <c r="D39" s="108" t="s">
        <v>494</v>
      </c>
      <c r="E39" s="108" t="s">
        <v>717</v>
      </c>
      <c r="F39" s="108" t="s">
        <v>462</v>
      </c>
      <c r="G39" s="123">
        <v>30</v>
      </c>
      <c r="H39" s="126"/>
      <c r="I39" s="198">
        <v>0.08</v>
      </c>
      <c r="J39" s="201">
        <f t="shared" si="0"/>
        <v>0</v>
      </c>
      <c r="K39" s="187">
        <f t="shared" si="1"/>
        <v>0</v>
      </c>
      <c r="L39" s="187">
        <f t="shared" si="2"/>
        <v>0</v>
      </c>
      <c r="M39" s="187">
        <f t="shared" si="3"/>
        <v>0</v>
      </c>
    </row>
    <row r="40" spans="1:13" ht="21">
      <c r="A40" s="108" t="s">
        <v>812</v>
      </c>
      <c r="B40" s="115"/>
      <c r="C40" s="108" t="s">
        <v>183</v>
      </c>
      <c r="D40" s="108" t="s">
        <v>511</v>
      </c>
      <c r="E40" s="108" t="s">
        <v>726</v>
      </c>
      <c r="F40" s="108" t="s">
        <v>462</v>
      </c>
      <c r="G40" s="123">
        <v>24</v>
      </c>
      <c r="H40" s="126"/>
      <c r="I40" s="198">
        <v>0.08</v>
      </c>
      <c r="J40" s="201">
        <f t="shared" si="0"/>
        <v>0</v>
      </c>
      <c r="K40" s="187">
        <f t="shared" si="1"/>
        <v>0</v>
      </c>
      <c r="L40" s="187">
        <f t="shared" si="2"/>
        <v>0</v>
      </c>
      <c r="M40" s="187">
        <f t="shared" si="3"/>
        <v>0</v>
      </c>
    </row>
    <row r="41" spans="1:13">
      <c r="A41" s="402" t="s">
        <v>83</v>
      </c>
      <c r="B41" s="402"/>
      <c r="C41" s="402"/>
      <c r="D41" s="402"/>
      <c r="E41" s="402"/>
      <c r="F41" s="402"/>
      <c r="G41" s="402"/>
      <c r="H41" s="402"/>
      <c r="I41" s="402"/>
      <c r="J41" s="402"/>
      <c r="K41" s="25">
        <f>SUM(K11:K40)</f>
        <v>0</v>
      </c>
      <c r="L41" s="26" t="s">
        <v>83</v>
      </c>
      <c r="M41" s="25">
        <f>SUM(M11:M40)</f>
        <v>0</v>
      </c>
    </row>
    <row r="42" spans="1:13">
      <c r="A42" s="27"/>
      <c r="B42" s="28"/>
      <c r="C42" s="28"/>
      <c r="D42" s="28"/>
      <c r="E42" s="28"/>
      <c r="F42" s="28"/>
      <c r="G42" s="28"/>
      <c r="H42" s="27"/>
      <c r="I42" s="29"/>
      <c r="J42" s="27"/>
      <c r="K42" s="27"/>
      <c r="L42" s="27"/>
      <c r="M42" s="27"/>
    </row>
    <row r="43" spans="1:13">
      <c r="A43" s="27"/>
      <c r="B43" s="30"/>
      <c r="C43" s="31"/>
      <c r="D43" s="2"/>
      <c r="E43" s="2"/>
      <c r="F43" s="32"/>
      <c r="G43" s="33"/>
      <c r="H43" s="33"/>
      <c r="I43" s="33"/>
      <c r="J43" s="33"/>
      <c r="K43" s="27"/>
      <c r="L43" s="27"/>
      <c r="M43" s="27"/>
    </row>
    <row r="44" spans="1:13">
      <c r="A44" s="27"/>
      <c r="B44" s="34" t="s">
        <v>84</v>
      </c>
      <c r="C44" s="31"/>
      <c r="D44" s="2"/>
      <c r="E44" s="2"/>
      <c r="F44" s="32"/>
      <c r="G44" s="35"/>
      <c r="H44" s="35" t="s">
        <v>85</v>
      </c>
      <c r="I44" s="35"/>
      <c r="J44" s="33"/>
      <c r="K44" s="27"/>
      <c r="L44" s="27"/>
      <c r="M44" s="27"/>
    </row>
    <row r="45" spans="1:13">
      <c r="A45" s="27"/>
      <c r="B45" s="1"/>
      <c r="C45" s="2"/>
      <c r="D45" s="3"/>
      <c r="E45" s="3"/>
      <c r="F45" s="3"/>
      <c r="G45" s="3"/>
      <c r="H45" s="3" t="s">
        <v>86</v>
      </c>
      <c r="I45" s="36"/>
      <c r="J45" s="4"/>
      <c r="K45" s="27"/>
      <c r="L45" s="27"/>
      <c r="M45" s="27"/>
    </row>
  </sheetData>
  <mergeCells count="2">
    <mergeCell ref="A3:M3"/>
    <mergeCell ref="A41:J41"/>
  </mergeCells>
  <pageMargins left="0.7" right="0.7" top="0.75" bottom="0.75" header="0.3" footer="0.3"/>
  <pageSetup paperSize="9" scale="9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B6" sqref="B6"/>
    </sheetView>
  </sheetViews>
  <sheetFormatPr defaultRowHeight="14.25"/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914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414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48" t="s">
        <v>761</v>
      </c>
      <c r="B11" s="19"/>
      <c r="C11" s="21" t="s">
        <v>137</v>
      </c>
      <c r="D11" s="21" t="s">
        <v>456</v>
      </c>
      <c r="E11" s="21" t="s">
        <v>345</v>
      </c>
      <c r="F11" s="21" t="s">
        <v>344</v>
      </c>
      <c r="G11" s="22">
        <v>3</v>
      </c>
      <c r="H11" s="23"/>
      <c r="I11" s="186">
        <v>0.08</v>
      </c>
      <c r="J11" s="188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48" t="s">
        <v>762</v>
      </c>
      <c r="B12" s="19"/>
      <c r="C12" s="21" t="s">
        <v>136</v>
      </c>
      <c r="D12" s="21" t="s">
        <v>453</v>
      </c>
      <c r="E12" s="21" t="s">
        <v>315</v>
      </c>
      <c r="F12" s="21" t="s">
        <v>343</v>
      </c>
      <c r="G12" s="22">
        <v>100</v>
      </c>
      <c r="H12" s="23"/>
      <c r="I12" s="186">
        <v>0.08</v>
      </c>
      <c r="J12" s="188">
        <f t="shared" ref="J12:J17" si="0">H12*1.08</f>
        <v>0</v>
      </c>
      <c r="K12" s="187">
        <f t="shared" ref="K12:K17" si="1">H12*G12</f>
        <v>0</v>
      </c>
      <c r="L12" s="187">
        <f t="shared" ref="L12:L17" si="2">M12-K12</f>
        <v>0</v>
      </c>
      <c r="M12" s="187">
        <f t="shared" ref="M12:M17" si="3">J12*G12</f>
        <v>0</v>
      </c>
    </row>
    <row r="13" spans="1:13">
      <c r="A13" s="48" t="s">
        <v>780</v>
      </c>
      <c r="B13" s="19"/>
      <c r="C13" s="21" t="s">
        <v>136</v>
      </c>
      <c r="D13" s="21" t="s">
        <v>376</v>
      </c>
      <c r="E13" s="21" t="s">
        <v>315</v>
      </c>
      <c r="F13" s="21" t="s">
        <v>346</v>
      </c>
      <c r="G13" s="22">
        <v>36</v>
      </c>
      <c r="H13" s="23"/>
      <c r="I13" s="186">
        <v>0.08</v>
      </c>
      <c r="J13" s="188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48" t="s">
        <v>786</v>
      </c>
      <c r="B14" s="19"/>
      <c r="C14" s="21" t="s">
        <v>92</v>
      </c>
      <c r="D14" s="21" t="s">
        <v>493</v>
      </c>
      <c r="E14" s="21" t="s">
        <v>315</v>
      </c>
      <c r="F14" s="21" t="s">
        <v>346</v>
      </c>
      <c r="G14" s="22">
        <v>3</v>
      </c>
      <c r="H14" s="23"/>
      <c r="I14" s="186">
        <v>0.08</v>
      </c>
      <c r="J14" s="188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48" t="s">
        <v>787</v>
      </c>
      <c r="B15" s="19"/>
      <c r="C15" s="21" t="s">
        <v>92</v>
      </c>
      <c r="D15" s="21" t="s">
        <v>544</v>
      </c>
      <c r="E15" s="21" t="s">
        <v>315</v>
      </c>
      <c r="F15" s="21" t="s">
        <v>545</v>
      </c>
      <c r="G15" s="22">
        <v>5</v>
      </c>
      <c r="H15" s="23"/>
      <c r="I15" s="186">
        <v>0.08</v>
      </c>
      <c r="J15" s="188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 ht="21">
      <c r="A16" s="48" t="s">
        <v>788</v>
      </c>
      <c r="B16" s="77"/>
      <c r="C16" s="21" t="s">
        <v>92</v>
      </c>
      <c r="D16" s="21" t="s">
        <v>91</v>
      </c>
      <c r="E16" s="21" t="s">
        <v>528</v>
      </c>
      <c r="F16" s="21" t="s">
        <v>693</v>
      </c>
      <c r="G16" s="22">
        <v>3</v>
      </c>
      <c r="H16" s="17"/>
      <c r="I16" s="186">
        <v>0.08</v>
      </c>
      <c r="J16" s="188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 ht="21">
      <c r="A17" s="48" t="s">
        <v>789</v>
      </c>
      <c r="B17" s="19"/>
      <c r="C17" s="20" t="s">
        <v>226</v>
      </c>
      <c r="D17" s="20" t="s">
        <v>448</v>
      </c>
      <c r="E17" s="20" t="s">
        <v>315</v>
      </c>
      <c r="F17" s="20" t="s">
        <v>545</v>
      </c>
      <c r="G17" s="24">
        <v>3</v>
      </c>
      <c r="H17" s="17"/>
      <c r="I17" s="186">
        <v>0.08</v>
      </c>
      <c r="J17" s="188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402" t="s">
        <v>83</v>
      </c>
      <c r="B18" s="402"/>
      <c r="C18" s="402"/>
      <c r="D18" s="402"/>
      <c r="E18" s="402"/>
      <c r="F18" s="402"/>
      <c r="G18" s="402"/>
      <c r="H18" s="402"/>
      <c r="I18" s="402"/>
      <c r="J18" s="402"/>
      <c r="K18" s="25">
        <f>SUM(K11:K17)</f>
        <v>0</v>
      </c>
      <c r="L18" s="26" t="s">
        <v>83</v>
      </c>
      <c r="M18" s="25">
        <f>SUM(M11:M17)</f>
        <v>0</v>
      </c>
    </row>
    <row r="19" spans="1:13">
      <c r="A19" s="27"/>
      <c r="B19" s="28"/>
      <c r="C19" s="28"/>
      <c r="D19" s="28"/>
      <c r="E19" s="28"/>
      <c r="F19" s="28"/>
      <c r="G19" s="28"/>
      <c r="H19" s="27"/>
      <c r="I19" s="29"/>
      <c r="J19" s="27"/>
      <c r="K19" s="27"/>
      <c r="L19" s="27"/>
      <c r="M19" s="27"/>
    </row>
    <row r="20" spans="1:13">
      <c r="A20" s="27"/>
      <c r="B20" s="30"/>
      <c r="C20" s="31"/>
      <c r="D20" s="2"/>
      <c r="E20" s="2"/>
      <c r="F20" s="32"/>
      <c r="G20" s="33"/>
      <c r="H20" s="33"/>
      <c r="I20" s="33"/>
      <c r="J20" s="33"/>
      <c r="K20" s="27"/>
      <c r="L20" s="27"/>
      <c r="M20" s="27"/>
    </row>
    <row r="21" spans="1:13">
      <c r="A21" s="27"/>
      <c r="B21" s="34" t="s">
        <v>84</v>
      </c>
      <c r="C21" s="31"/>
      <c r="D21" s="2"/>
      <c r="E21" s="2"/>
      <c r="F21" s="32"/>
      <c r="G21" s="35"/>
      <c r="H21" s="35" t="s">
        <v>85</v>
      </c>
      <c r="I21" s="35"/>
      <c r="J21" s="33"/>
      <c r="K21" s="27"/>
      <c r="L21" s="27"/>
      <c r="M21" s="27"/>
    </row>
    <row r="22" spans="1:13">
      <c r="A22" s="27"/>
      <c r="B22" s="1"/>
      <c r="C22" s="2"/>
      <c r="D22" s="3"/>
      <c r="E22" s="3"/>
      <c r="F22" s="3"/>
      <c r="G22" s="3"/>
      <c r="H22" s="3" t="s">
        <v>86</v>
      </c>
      <c r="I22" s="36"/>
      <c r="J22" s="4"/>
      <c r="K22" s="27"/>
      <c r="L22" s="27"/>
      <c r="M22" s="27"/>
    </row>
  </sheetData>
  <mergeCells count="2">
    <mergeCell ref="A3:M3"/>
    <mergeCell ref="A18:J18"/>
  </mergeCells>
  <pageMargins left="0.7" right="0.7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B6" sqref="B6"/>
    </sheetView>
  </sheetViews>
  <sheetFormatPr defaultRowHeight="14.25"/>
  <cols>
    <col min="3" max="3" width="11.25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415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416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52.5">
      <c r="A11" s="12" t="s">
        <v>761</v>
      </c>
      <c r="B11" s="74"/>
      <c r="C11" s="19" t="s">
        <v>146</v>
      </c>
      <c r="D11" s="19" t="s">
        <v>712</v>
      </c>
      <c r="E11" s="21" t="s">
        <v>345</v>
      </c>
      <c r="F11" s="19" t="s">
        <v>344</v>
      </c>
      <c r="G11" s="13">
        <v>24</v>
      </c>
      <c r="H11" s="17"/>
      <c r="I11" s="195">
        <v>0.08</v>
      </c>
      <c r="J11" s="188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12" t="s">
        <v>762</v>
      </c>
      <c r="B12" s="74"/>
      <c r="C12" s="21" t="s">
        <v>148</v>
      </c>
      <c r="D12" s="21" t="s">
        <v>378</v>
      </c>
      <c r="E12" s="21" t="s">
        <v>159</v>
      </c>
      <c r="F12" s="21" t="s">
        <v>349</v>
      </c>
      <c r="G12" s="22">
        <v>12</v>
      </c>
      <c r="H12" s="23"/>
      <c r="I12" s="195">
        <v>0.08</v>
      </c>
      <c r="J12" s="188">
        <f t="shared" ref="J12:J15" si="0">H12*1.08</f>
        <v>0</v>
      </c>
      <c r="K12" s="187">
        <f t="shared" ref="K12:K15" si="1">H12*G12</f>
        <v>0</v>
      </c>
      <c r="L12" s="187">
        <f t="shared" ref="L12:L15" si="2">M12-K12</f>
        <v>0</v>
      </c>
      <c r="M12" s="187">
        <f t="shared" ref="M12:M15" si="3">J12*G12</f>
        <v>0</v>
      </c>
    </row>
    <row r="13" spans="1:13">
      <c r="A13" s="12" t="s">
        <v>780</v>
      </c>
      <c r="B13" s="49"/>
      <c r="C13" s="20" t="s">
        <v>221</v>
      </c>
      <c r="D13" s="20" t="s">
        <v>453</v>
      </c>
      <c r="E13" s="20" t="s">
        <v>315</v>
      </c>
      <c r="F13" s="20" t="s">
        <v>349</v>
      </c>
      <c r="G13" s="24">
        <v>6</v>
      </c>
      <c r="H13" s="17"/>
      <c r="I13" s="195">
        <v>0.08</v>
      </c>
      <c r="J13" s="188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12" t="s">
        <v>786</v>
      </c>
      <c r="B14" s="49"/>
      <c r="C14" s="20" t="s">
        <v>98</v>
      </c>
      <c r="D14" s="20" t="s">
        <v>231</v>
      </c>
      <c r="E14" s="20" t="s">
        <v>536</v>
      </c>
      <c r="F14" s="20" t="s">
        <v>646</v>
      </c>
      <c r="G14" s="24">
        <v>3</v>
      </c>
      <c r="H14" s="17"/>
      <c r="I14" s="195">
        <v>0.08</v>
      </c>
      <c r="J14" s="188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 ht="21">
      <c r="A15" s="12" t="s">
        <v>787</v>
      </c>
      <c r="B15" s="74"/>
      <c r="C15" s="21" t="s">
        <v>98</v>
      </c>
      <c r="D15" s="21" t="s">
        <v>714</v>
      </c>
      <c r="E15" s="21" t="s">
        <v>528</v>
      </c>
      <c r="F15" s="212" t="s">
        <v>534</v>
      </c>
      <c r="G15" s="22">
        <v>3</v>
      </c>
      <c r="H15" s="23"/>
      <c r="I15" s="195">
        <v>0.08</v>
      </c>
      <c r="J15" s="188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402" t="s">
        <v>83</v>
      </c>
      <c r="B16" s="402"/>
      <c r="C16" s="402"/>
      <c r="D16" s="402"/>
      <c r="E16" s="402"/>
      <c r="F16" s="402"/>
      <c r="G16" s="402"/>
      <c r="H16" s="402"/>
      <c r="I16" s="402"/>
      <c r="J16" s="402"/>
      <c r="K16" s="25">
        <f>SUM(K11:K15)</f>
        <v>0</v>
      </c>
      <c r="L16" s="26" t="s">
        <v>83</v>
      </c>
      <c r="M16" s="25">
        <f>SUM(M11:M15)</f>
        <v>0</v>
      </c>
    </row>
    <row r="17" spans="1:13">
      <c r="A17" s="27"/>
      <c r="B17" s="28"/>
      <c r="C17" s="28"/>
      <c r="D17" s="28"/>
      <c r="E17" s="28"/>
      <c r="F17" s="28"/>
      <c r="G17" s="28"/>
      <c r="H17" s="27"/>
      <c r="I17" s="29"/>
      <c r="J17" s="27"/>
      <c r="K17" s="27"/>
      <c r="L17" s="27"/>
      <c r="M17" s="27"/>
    </row>
    <row r="18" spans="1:13">
      <c r="A18" s="27"/>
      <c r="B18" s="30"/>
      <c r="C18" s="31"/>
      <c r="D18" s="2"/>
      <c r="E18" s="2"/>
      <c r="F18" s="32"/>
      <c r="G18" s="33"/>
      <c r="H18" s="33"/>
      <c r="I18" s="33"/>
      <c r="J18" s="33"/>
      <c r="K18" s="27"/>
      <c r="L18" s="27"/>
      <c r="M18" s="27"/>
    </row>
    <row r="19" spans="1:13">
      <c r="A19" s="27"/>
      <c r="B19" s="34" t="s">
        <v>84</v>
      </c>
      <c r="C19" s="31"/>
      <c r="D19" s="2"/>
      <c r="E19" s="2"/>
      <c r="F19" s="32"/>
      <c r="G19" s="35"/>
      <c r="H19" s="35" t="s">
        <v>85</v>
      </c>
      <c r="I19" s="35"/>
      <c r="J19" s="33"/>
      <c r="K19" s="27"/>
      <c r="L19" s="27"/>
      <c r="M19" s="27"/>
    </row>
    <row r="20" spans="1:13">
      <c r="A20" s="27"/>
      <c r="B20" s="1"/>
      <c r="C20" s="2"/>
      <c r="D20" s="3"/>
      <c r="E20" s="3"/>
      <c r="F20" s="3"/>
      <c r="G20" s="3"/>
      <c r="H20" s="3" t="s">
        <v>86</v>
      </c>
      <c r="I20" s="36"/>
      <c r="J20" s="4"/>
      <c r="K20" s="27"/>
      <c r="L20" s="27"/>
      <c r="M20" s="27"/>
    </row>
  </sheetData>
  <mergeCells count="2">
    <mergeCell ref="A3:M3"/>
    <mergeCell ref="A16:J16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B6" sqref="B6"/>
    </sheetView>
  </sheetViews>
  <sheetFormatPr defaultRowHeight="14.25"/>
  <cols>
    <col min="3" max="3" width="18.375" customWidth="1"/>
  </cols>
  <sheetData>
    <row r="1" spans="1:13">
      <c r="B1" s="34" t="s">
        <v>911</v>
      </c>
      <c r="C1" s="2"/>
      <c r="D1" s="3"/>
      <c r="E1" s="3" t="s">
        <v>912</v>
      </c>
      <c r="F1" s="3"/>
      <c r="G1" s="3"/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49.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382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383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1">
      <c r="A11" s="48" t="s">
        <v>761</v>
      </c>
      <c r="B11" s="11"/>
      <c r="C11" s="20" t="s">
        <v>87</v>
      </c>
      <c r="D11" s="20" t="s">
        <v>456</v>
      </c>
      <c r="E11" s="20" t="s">
        <v>209</v>
      </c>
      <c r="F11" s="20" t="s">
        <v>545</v>
      </c>
      <c r="G11" s="24">
        <v>140</v>
      </c>
      <c r="H11" s="42"/>
      <c r="I11" s="186">
        <v>0.08</v>
      </c>
      <c r="J11" s="188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 ht="21">
      <c r="A12" s="48" t="s">
        <v>762</v>
      </c>
      <c r="B12" s="18"/>
      <c r="C12" s="20" t="s">
        <v>87</v>
      </c>
      <c r="D12" s="20" t="s">
        <v>457</v>
      </c>
      <c r="E12" s="20" t="s">
        <v>209</v>
      </c>
      <c r="F12" s="20" t="s">
        <v>545</v>
      </c>
      <c r="G12" s="24">
        <v>48</v>
      </c>
      <c r="H12" s="42"/>
      <c r="I12" s="186">
        <v>0.08</v>
      </c>
      <c r="J12" s="188">
        <f t="shared" ref="J12:J18" si="0">H12*1.08</f>
        <v>0</v>
      </c>
      <c r="K12" s="187">
        <f t="shared" ref="K12:K18" si="1">H12*G12</f>
        <v>0</v>
      </c>
      <c r="L12" s="187">
        <f t="shared" ref="L12:L18" si="2">M12-K12</f>
        <v>0</v>
      </c>
      <c r="M12" s="187">
        <f t="shared" ref="M12:M18" si="3">J12*G12</f>
        <v>0</v>
      </c>
    </row>
    <row r="13" spans="1:13">
      <c r="A13" s="48" t="s">
        <v>780</v>
      </c>
      <c r="B13" s="18"/>
      <c r="C13" s="20" t="s">
        <v>214</v>
      </c>
      <c r="D13" s="20" t="s">
        <v>34</v>
      </c>
      <c r="E13" s="20" t="s">
        <v>315</v>
      </c>
      <c r="F13" s="20" t="s">
        <v>545</v>
      </c>
      <c r="G13" s="24">
        <v>6</v>
      </c>
      <c r="H13" s="17"/>
      <c r="I13" s="186">
        <v>0.08</v>
      </c>
      <c r="J13" s="188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 ht="31.5">
      <c r="A14" s="48" t="s">
        <v>786</v>
      </c>
      <c r="B14" s="18"/>
      <c r="C14" s="20" t="s">
        <v>214</v>
      </c>
      <c r="D14" s="20" t="s">
        <v>117</v>
      </c>
      <c r="E14" s="20" t="s">
        <v>566</v>
      </c>
      <c r="F14" s="20" t="s">
        <v>729</v>
      </c>
      <c r="G14" s="24">
        <v>24</v>
      </c>
      <c r="H14" s="17"/>
      <c r="I14" s="186">
        <v>0.08</v>
      </c>
      <c r="J14" s="188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48" t="s">
        <v>787</v>
      </c>
      <c r="B15" s="18"/>
      <c r="C15" s="20" t="s">
        <v>219</v>
      </c>
      <c r="D15" s="20" t="s">
        <v>500</v>
      </c>
      <c r="E15" s="20" t="s">
        <v>325</v>
      </c>
      <c r="F15" s="20" t="s">
        <v>499</v>
      </c>
      <c r="G15" s="24">
        <v>3</v>
      </c>
      <c r="H15" s="17"/>
      <c r="I15" s="186">
        <v>0.08</v>
      </c>
      <c r="J15" s="188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48" t="s">
        <v>788</v>
      </c>
      <c r="B16" s="18"/>
      <c r="C16" s="20" t="s">
        <v>219</v>
      </c>
      <c r="D16" s="20" t="s">
        <v>498</v>
      </c>
      <c r="E16" s="20" t="s">
        <v>315</v>
      </c>
      <c r="F16" s="20" t="s">
        <v>545</v>
      </c>
      <c r="G16" s="24">
        <v>12</v>
      </c>
      <c r="H16" s="47"/>
      <c r="I16" s="186">
        <v>0.08</v>
      </c>
      <c r="J16" s="188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 ht="21">
      <c r="A17" s="48" t="s">
        <v>789</v>
      </c>
      <c r="B17" s="18"/>
      <c r="C17" s="20" t="s">
        <v>227</v>
      </c>
      <c r="D17" s="20" t="s">
        <v>523</v>
      </c>
      <c r="E17" s="20" t="s">
        <v>315</v>
      </c>
      <c r="F17" s="20" t="s">
        <v>582</v>
      </c>
      <c r="G17" s="24">
        <v>200</v>
      </c>
      <c r="H17" s="17"/>
      <c r="I17" s="186">
        <v>0.08</v>
      </c>
      <c r="J17" s="188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48" t="s">
        <v>790</v>
      </c>
      <c r="B18" s="18"/>
      <c r="C18" s="19" t="s">
        <v>236</v>
      </c>
      <c r="D18" s="19" t="s">
        <v>237</v>
      </c>
      <c r="E18" s="19" t="s">
        <v>238</v>
      </c>
      <c r="F18" s="12" t="s">
        <v>594</v>
      </c>
      <c r="G18" s="43">
        <v>50</v>
      </c>
      <c r="H18" s="17"/>
      <c r="I18" s="186">
        <v>0.08</v>
      </c>
      <c r="J18" s="188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>
      <c r="A19" s="402" t="s">
        <v>83</v>
      </c>
      <c r="B19" s="402"/>
      <c r="C19" s="402"/>
      <c r="D19" s="402"/>
      <c r="E19" s="402"/>
      <c r="F19" s="402"/>
      <c r="G19" s="402"/>
      <c r="H19" s="402"/>
      <c r="I19" s="402"/>
      <c r="J19" s="402"/>
      <c r="K19" s="25">
        <f>SUM(K11:K18)</f>
        <v>0</v>
      </c>
      <c r="L19" s="26" t="s">
        <v>83</v>
      </c>
      <c r="M19" s="25">
        <f>SUM(M11:M18)</f>
        <v>0</v>
      </c>
    </row>
    <row r="20" spans="1:13">
      <c r="A20" s="27"/>
      <c r="B20" s="28"/>
      <c r="C20" s="28"/>
      <c r="D20" s="28"/>
      <c r="E20" s="28"/>
      <c r="F20" s="28"/>
      <c r="G20" s="28"/>
      <c r="H20" s="27"/>
      <c r="I20" s="29"/>
      <c r="J20" s="27"/>
      <c r="K20" s="27"/>
      <c r="L20" s="27"/>
      <c r="M20" s="27"/>
    </row>
    <row r="21" spans="1:13">
      <c r="A21" s="27"/>
      <c r="B21" s="30"/>
      <c r="C21" s="31"/>
      <c r="D21" s="2"/>
      <c r="E21" s="2"/>
      <c r="F21" s="32"/>
      <c r="G21" s="33"/>
      <c r="H21" s="33"/>
      <c r="I21" s="33"/>
      <c r="J21" s="33"/>
      <c r="K21" s="27"/>
      <c r="L21" s="27"/>
      <c r="M21" s="27"/>
    </row>
    <row r="22" spans="1:13">
      <c r="A22" s="27"/>
      <c r="B22" s="34" t="s">
        <v>84</v>
      </c>
      <c r="C22" s="31"/>
      <c r="D22" s="2"/>
      <c r="E22" s="2"/>
      <c r="F22" s="32"/>
      <c r="G22" s="35"/>
      <c r="H22" s="35" t="s">
        <v>85</v>
      </c>
      <c r="I22" s="35"/>
      <c r="J22" s="33"/>
      <c r="K22" s="27"/>
      <c r="L22" s="27"/>
      <c r="M22" s="27"/>
    </row>
    <row r="23" spans="1:13">
      <c r="A23" s="27"/>
      <c r="B23" s="1"/>
      <c r="C23" s="2"/>
      <c r="D23" s="3"/>
      <c r="E23" s="3"/>
      <c r="F23" s="3"/>
      <c r="G23" s="3"/>
      <c r="H23" s="3" t="s">
        <v>86</v>
      </c>
      <c r="I23" s="36"/>
      <c r="J23" s="4"/>
      <c r="K23" s="27"/>
      <c r="L23" s="27"/>
      <c r="M23" s="27"/>
    </row>
  </sheetData>
  <mergeCells count="2">
    <mergeCell ref="A3:M3"/>
    <mergeCell ref="A19:J19"/>
  </mergeCells>
  <pageMargins left="0.7" right="0.7" top="0.75" bottom="0.75" header="0.3" footer="0.3"/>
  <pageSetup paperSize="9" scale="95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B6" sqref="B6"/>
    </sheetView>
  </sheetViews>
  <sheetFormatPr defaultRowHeight="14.25"/>
  <cols>
    <col min="3" max="3" width="17.5" customWidth="1"/>
    <col min="5" max="5" width="10.25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417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418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1">
      <c r="A11" s="108" t="s">
        <v>761</v>
      </c>
      <c r="B11" s="120"/>
      <c r="C11" s="109" t="s">
        <v>97</v>
      </c>
      <c r="D11" s="109" t="s">
        <v>592</v>
      </c>
      <c r="E11" s="109" t="s">
        <v>528</v>
      </c>
      <c r="F11" s="109" t="s">
        <v>529</v>
      </c>
      <c r="G11" s="110">
        <v>6</v>
      </c>
      <c r="H11" s="111"/>
      <c r="I11" s="198">
        <v>0.08</v>
      </c>
      <c r="J11" s="194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 ht="21">
      <c r="A12" s="108" t="s">
        <v>762</v>
      </c>
      <c r="B12" s="116"/>
      <c r="C12" s="109" t="s">
        <v>166</v>
      </c>
      <c r="D12" s="109" t="s">
        <v>362</v>
      </c>
      <c r="E12" s="109" t="s">
        <v>167</v>
      </c>
      <c r="F12" s="109" t="s">
        <v>346</v>
      </c>
      <c r="G12" s="110">
        <v>6</v>
      </c>
      <c r="H12" s="111"/>
      <c r="I12" s="198">
        <v>0.08</v>
      </c>
      <c r="J12" s="194">
        <f t="shared" ref="J12:J17" si="0">H12*1.08</f>
        <v>0</v>
      </c>
      <c r="K12" s="187">
        <f t="shared" ref="K12:K17" si="1">H12*G12</f>
        <v>0</v>
      </c>
      <c r="L12" s="187">
        <f t="shared" ref="L12:L17" si="2">M12-K12</f>
        <v>0</v>
      </c>
      <c r="M12" s="187">
        <f t="shared" ref="M12:M17" si="3">J12*G12</f>
        <v>0</v>
      </c>
    </row>
    <row r="13" spans="1:13" ht="21">
      <c r="A13" s="108" t="s">
        <v>780</v>
      </c>
      <c r="B13" s="116"/>
      <c r="C13" s="109" t="s">
        <v>166</v>
      </c>
      <c r="D13" s="109" t="s">
        <v>362</v>
      </c>
      <c r="E13" s="109" t="s">
        <v>165</v>
      </c>
      <c r="F13" s="109" t="s">
        <v>346</v>
      </c>
      <c r="G13" s="110">
        <v>6</v>
      </c>
      <c r="H13" s="111"/>
      <c r="I13" s="198">
        <v>0.08</v>
      </c>
      <c r="J13" s="194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 ht="31.5">
      <c r="A14" s="108" t="s">
        <v>786</v>
      </c>
      <c r="B14" s="116"/>
      <c r="C14" s="70" t="s">
        <v>169</v>
      </c>
      <c r="D14" s="70" t="s">
        <v>563</v>
      </c>
      <c r="E14" s="70" t="s">
        <v>564</v>
      </c>
      <c r="F14" s="70" t="s">
        <v>565</v>
      </c>
      <c r="G14" s="71">
        <v>6</v>
      </c>
      <c r="H14" s="119"/>
      <c r="I14" s="198">
        <v>0.08</v>
      </c>
      <c r="J14" s="194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108" t="s">
        <v>787</v>
      </c>
      <c r="B15" s="116"/>
      <c r="C15" s="70" t="s">
        <v>171</v>
      </c>
      <c r="D15" s="70" t="s">
        <v>172</v>
      </c>
      <c r="E15" s="68" t="s">
        <v>315</v>
      </c>
      <c r="F15" s="70" t="s">
        <v>559</v>
      </c>
      <c r="G15" s="71">
        <v>6</v>
      </c>
      <c r="H15" s="119"/>
      <c r="I15" s="198">
        <v>0.08</v>
      </c>
      <c r="J15" s="194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108" t="s">
        <v>788</v>
      </c>
      <c r="B16" s="116"/>
      <c r="C16" s="68" t="s">
        <v>175</v>
      </c>
      <c r="D16" s="68" t="s">
        <v>28</v>
      </c>
      <c r="E16" s="68" t="s">
        <v>159</v>
      </c>
      <c r="F16" s="68" t="s">
        <v>545</v>
      </c>
      <c r="G16" s="69">
        <v>6</v>
      </c>
      <c r="H16" s="119"/>
      <c r="I16" s="198">
        <v>0.08</v>
      </c>
      <c r="J16" s="194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 ht="21">
      <c r="A17" s="108" t="s">
        <v>789</v>
      </c>
      <c r="B17" s="116"/>
      <c r="C17" s="109" t="s">
        <v>179</v>
      </c>
      <c r="D17" s="109" t="s">
        <v>581</v>
      </c>
      <c r="E17" s="109" t="s">
        <v>167</v>
      </c>
      <c r="F17" s="109" t="s">
        <v>582</v>
      </c>
      <c r="G17" s="110">
        <v>12</v>
      </c>
      <c r="H17" s="121"/>
      <c r="I17" s="198">
        <v>0.08</v>
      </c>
      <c r="J17" s="194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403" t="s">
        <v>83</v>
      </c>
      <c r="B18" s="403"/>
      <c r="C18" s="403"/>
      <c r="D18" s="403"/>
      <c r="E18" s="403"/>
      <c r="F18" s="403"/>
      <c r="G18" s="403"/>
      <c r="H18" s="403"/>
      <c r="I18" s="403"/>
      <c r="J18" s="403"/>
      <c r="K18" s="172">
        <f>SUM(K11:K17)</f>
        <v>0</v>
      </c>
      <c r="L18" s="173" t="s">
        <v>83</v>
      </c>
      <c r="M18" s="172">
        <f>SUM(M11:M17)</f>
        <v>0</v>
      </c>
    </row>
    <row r="19" spans="1:13">
      <c r="A19" s="27"/>
      <c r="B19" s="28"/>
      <c r="C19" s="28"/>
      <c r="D19" s="28"/>
      <c r="E19" s="28"/>
      <c r="F19" s="28"/>
      <c r="G19" s="28"/>
      <c r="H19" s="27"/>
      <c r="I19" s="29"/>
      <c r="J19" s="27"/>
      <c r="K19" s="27"/>
      <c r="L19" s="27"/>
      <c r="M19" s="27"/>
    </row>
    <row r="20" spans="1:13">
      <c r="A20" s="27"/>
      <c r="B20" s="30"/>
      <c r="C20" s="31"/>
      <c r="D20" s="2"/>
      <c r="E20" s="2"/>
      <c r="F20" s="32"/>
      <c r="G20" s="33"/>
      <c r="H20" s="33"/>
      <c r="I20" s="33"/>
      <c r="J20" s="33"/>
      <c r="K20" s="27"/>
      <c r="L20" s="27"/>
      <c r="M20" s="27"/>
    </row>
    <row r="21" spans="1:13">
      <c r="A21" s="27"/>
      <c r="B21" s="34" t="s">
        <v>84</v>
      </c>
      <c r="C21" s="31"/>
      <c r="D21" s="2"/>
      <c r="E21" s="2"/>
      <c r="F21" s="32"/>
      <c r="G21" s="35"/>
      <c r="H21" s="35" t="s">
        <v>85</v>
      </c>
      <c r="I21" s="35"/>
      <c r="J21" s="33"/>
      <c r="K21" s="27"/>
      <c r="L21" s="27"/>
      <c r="M21" s="27"/>
    </row>
    <row r="22" spans="1:13">
      <c r="A22" s="27"/>
      <c r="B22" s="1"/>
      <c r="C22" s="2"/>
      <c r="D22" s="3"/>
      <c r="E22" s="3"/>
      <c r="F22" s="3"/>
      <c r="G22" s="3"/>
      <c r="H22" s="3" t="s">
        <v>86</v>
      </c>
      <c r="I22" s="36"/>
      <c r="J22" s="4"/>
      <c r="K22" s="27"/>
      <c r="L22" s="27"/>
      <c r="M22" s="27"/>
    </row>
  </sheetData>
  <mergeCells count="2">
    <mergeCell ref="A3:M3"/>
    <mergeCell ref="A18:J18"/>
  </mergeCells>
  <pageMargins left="0.7" right="0.7" top="0.75" bottom="0.75" header="0.3" footer="0.3"/>
  <pageSetup paperSize="9" scale="95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B6" sqref="B6"/>
    </sheetView>
  </sheetViews>
  <sheetFormatPr defaultRowHeight="14.25"/>
  <cols>
    <col min="3" max="3" width="17.625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419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2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48" t="s">
        <v>761</v>
      </c>
      <c r="B11" s="11"/>
      <c r="C11" s="21" t="s">
        <v>104</v>
      </c>
      <c r="D11" s="21" t="s">
        <v>106</v>
      </c>
      <c r="E11" s="21" t="s">
        <v>315</v>
      </c>
      <c r="F11" s="21" t="s">
        <v>346</v>
      </c>
      <c r="G11" s="22">
        <v>24</v>
      </c>
      <c r="H11" s="42"/>
      <c r="I11" s="186">
        <v>0.08</v>
      </c>
      <c r="J11" s="188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48" t="s">
        <v>762</v>
      </c>
      <c r="B12" s="18"/>
      <c r="C12" s="21" t="s">
        <v>104</v>
      </c>
      <c r="D12" s="21" t="s">
        <v>105</v>
      </c>
      <c r="E12" s="21" t="s">
        <v>315</v>
      </c>
      <c r="F12" s="21" t="s">
        <v>346</v>
      </c>
      <c r="G12" s="22">
        <v>24</v>
      </c>
      <c r="H12" s="42"/>
      <c r="I12" s="186">
        <v>0.08</v>
      </c>
      <c r="J12" s="188">
        <f t="shared" ref="J12:J19" si="0">H12*1.08</f>
        <v>0</v>
      </c>
      <c r="K12" s="187">
        <f t="shared" ref="K12:K19" si="1">H12*G12</f>
        <v>0</v>
      </c>
      <c r="L12" s="187">
        <f t="shared" ref="L12:L19" si="2">M12-K12</f>
        <v>0</v>
      </c>
      <c r="M12" s="187">
        <f t="shared" ref="M12:M19" si="3">J12*G12</f>
        <v>0</v>
      </c>
    </row>
    <row r="13" spans="1:13">
      <c r="A13" s="48" t="s">
        <v>780</v>
      </c>
      <c r="B13" s="18"/>
      <c r="C13" s="21" t="s">
        <v>104</v>
      </c>
      <c r="D13" s="21" t="s">
        <v>103</v>
      </c>
      <c r="E13" s="21" t="s">
        <v>315</v>
      </c>
      <c r="F13" s="21" t="s">
        <v>346</v>
      </c>
      <c r="G13" s="22">
        <v>24</v>
      </c>
      <c r="H13" s="17"/>
      <c r="I13" s="186">
        <v>0.08</v>
      </c>
      <c r="J13" s="188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48" t="s">
        <v>786</v>
      </c>
      <c r="B14" s="18"/>
      <c r="C14" s="21" t="s">
        <v>102</v>
      </c>
      <c r="D14" s="21" t="s">
        <v>28</v>
      </c>
      <c r="E14" s="21" t="s">
        <v>345</v>
      </c>
      <c r="F14" s="21" t="s">
        <v>594</v>
      </c>
      <c r="G14" s="13">
        <v>3</v>
      </c>
      <c r="H14" s="17"/>
      <c r="I14" s="186">
        <v>0.08</v>
      </c>
      <c r="J14" s="188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48" t="s">
        <v>787</v>
      </c>
      <c r="B15" s="18"/>
      <c r="C15" s="21" t="s">
        <v>101</v>
      </c>
      <c r="D15" s="21" t="s">
        <v>28</v>
      </c>
      <c r="E15" s="21" t="s">
        <v>315</v>
      </c>
      <c r="F15" s="21" t="s">
        <v>545</v>
      </c>
      <c r="G15" s="22">
        <v>6</v>
      </c>
      <c r="H15" s="17"/>
      <c r="I15" s="186">
        <v>0.08</v>
      </c>
      <c r="J15" s="188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48" t="s">
        <v>788</v>
      </c>
      <c r="B16" s="18"/>
      <c r="C16" s="19" t="s">
        <v>100</v>
      </c>
      <c r="D16" s="19" t="s">
        <v>493</v>
      </c>
      <c r="E16" s="21" t="s">
        <v>159</v>
      </c>
      <c r="F16" s="19" t="s">
        <v>545</v>
      </c>
      <c r="G16" s="13">
        <v>3</v>
      </c>
      <c r="H16" s="17"/>
      <c r="I16" s="186">
        <v>0.08</v>
      </c>
      <c r="J16" s="188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48" t="s">
        <v>789</v>
      </c>
      <c r="B17" s="18"/>
      <c r="C17" s="21" t="s">
        <v>524</v>
      </c>
      <c r="D17" s="21" t="s">
        <v>27</v>
      </c>
      <c r="E17" s="21" t="s">
        <v>345</v>
      </c>
      <c r="F17" s="21" t="s">
        <v>344</v>
      </c>
      <c r="G17" s="13">
        <v>3</v>
      </c>
      <c r="H17" s="17"/>
      <c r="I17" s="186">
        <v>0.08</v>
      </c>
      <c r="J17" s="188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48" t="s">
        <v>790</v>
      </c>
      <c r="B18" s="18"/>
      <c r="C18" s="21" t="s">
        <v>524</v>
      </c>
      <c r="D18" s="21" t="s">
        <v>28</v>
      </c>
      <c r="E18" s="21" t="s">
        <v>345</v>
      </c>
      <c r="F18" s="21" t="s">
        <v>344</v>
      </c>
      <c r="G18" s="22">
        <v>3</v>
      </c>
      <c r="H18" s="17"/>
      <c r="I18" s="186">
        <v>0.08</v>
      </c>
      <c r="J18" s="188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>
      <c r="A19" s="48" t="s">
        <v>791</v>
      </c>
      <c r="B19" s="18"/>
      <c r="C19" s="21" t="s">
        <v>134</v>
      </c>
      <c r="D19" s="21" t="s">
        <v>362</v>
      </c>
      <c r="E19" s="21" t="s">
        <v>315</v>
      </c>
      <c r="F19" s="21" t="s">
        <v>545</v>
      </c>
      <c r="G19" s="22">
        <v>3</v>
      </c>
      <c r="H19" s="23"/>
      <c r="I19" s="186">
        <v>0.08</v>
      </c>
      <c r="J19" s="188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>
      <c r="A20" s="402" t="s">
        <v>83</v>
      </c>
      <c r="B20" s="402"/>
      <c r="C20" s="402"/>
      <c r="D20" s="402"/>
      <c r="E20" s="402"/>
      <c r="F20" s="402"/>
      <c r="G20" s="402"/>
      <c r="H20" s="402"/>
      <c r="I20" s="402"/>
      <c r="J20" s="402"/>
      <c r="K20" s="25">
        <f>SUM(K11:K19)</f>
        <v>0</v>
      </c>
      <c r="L20" s="26" t="s">
        <v>83</v>
      </c>
      <c r="M20" s="25">
        <f>SUM(M11:M19)</f>
        <v>0</v>
      </c>
    </row>
    <row r="21" spans="1:13">
      <c r="A21" s="27"/>
      <c r="B21" s="28"/>
      <c r="C21" s="28"/>
      <c r="D21" s="28"/>
      <c r="E21" s="28"/>
      <c r="F21" s="28"/>
      <c r="G21" s="28"/>
      <c r="H21" s="27"/>
      <c r="I21" s="29"/>
      <c r="J21" s="27"/>
      <c r="K21" s="27"/>
      <c r="L21" s="27"/>
      <c r="M21" s="27"/>
    </row>
    <row r="22" spans="1:13">
      <c r="A22" s="27"/>
      <c r="B22" s="30"/>
      <c r="C22" s="31"/>
      <c r="D22" s="2"/>
      <c r="E22" s="2"/>
      <c r="F22" s="32"/>
      <c r="G22" s="33"/>
      <c r="H22" s="33"/>
      <c r="I22" s="33"/>
      <c r="J22" s="33"/>
      <c r="K22" s="27"/>
      <c r="L22" s="27"/>
      <c r="M22" s="27"/>
    </row>
    <row r="23" spans="1:13">
      <c r="A23" s="27"/>
      <c r="B23" s="34" t="s">
        <v>84</v>
      </c>
      <c r="C23" s="31"/>
      <c r="D23" s="2"/>
      <c r="E23" s="2"/>
      <c r="F23" s="32"/>
      <c r="G23" s="35"/>
      <c r="H23" s="35" t="s">
        <v>85</v>
      </c>
      <c r="I23" s="35"/>
      <c r="J23" s="33"/>
      <c r="K23" s="27"/>
      <c r="L23" s="27"/>
      <c r="M23" s="27"/>
    </row>
    <row r="24" spans="1:13">
      <c r="A24" s="27"/>
      <c r="B24" s="1"/>
      <c r="C24" s="2"/>
      <c r="D24" s="3"/>
      <c r="E24" s="3"/>
      <c r="F24" s="3"/>
      <c r="G24" s="3"/>
      <c r="H24" s="3" t="s">
        <v>86</v>
      </c>
      <c r="I24" s="36"/>
      <c r="J24" s="4"/>
      <c r="K24" s="27"/>
      <c r="L24" s="27"/>
      <c r="M24" s="27"/>
    </row>
  </sheetData>
  <mergeCells count="2">
    <mergeCell ref="A3:M3"/>
    <mergeCell ref="A20:J20"/>
  </mergeCells>
  <pageMargins left="0.7" right="0.7" top="0.75" bottom="0.75" header="0.3" footer="0.3"/>
  <pageSetup paperSize="9" scale="9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B6" sqref="B6"/>
    </sheetView>
  </sheetViews>
  <sheetFormatPr defaultRowHeight="14.25"/>
  <cols>
    <col min="3" max="3" width="10.5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420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421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42">
      <c r="A11" s="108" t="s">
        <v>761</v>
      </c>
      <c r="B11" s="116"/>
      <c r="C11" s="109" t="s">
        <v>521</v>
      </c>
      <c r="D11" s="109" t="s">
        <v>522</v>
      </c>
      <c r="E11" s="109" t="s">
        <v>591</v>
      </c>
      <c r="F11" s="109" t="s">
        <v>346</v>
      </c>
      <c r="G11" s="71">
        <v>3</v>
      </c>
      <c r="H11" s="119"/>
      <c r="I11" s="198">
        <v>0.08</v>
      </c>
      <c r="J11" s="176">
        <f>H11*1.08</f>
        <v>0</v>
      </c>
      <c r="K11" s="206">
        <f>H11*G11</f>
        <v>0</v>
      </c>
      <c r="L11" s="187">
        <f>M11-K11</f>
        <v>0</v>
      </c>
      <c r="M11" s="187">
        <f>J11*G11</f>
        <v>0</v>
      </c>
    </row>
    <row r="12" spans="1:13" ht="42">
      <c r="A12" s="108" t="s">
        <v>762</v>
      </c>
      <c r="B12" s="116"/>
      <c r="C12" s="109" t="s">
        <v>521</v>
      </c>
      <c r="D12" s="70" t="s">
        <v>520</v>
      </c>
      <c r="E12" s="109" t="s">
        <v>591</v>
      </c>
      <c r="F12" s="70" t="s">
        <v>346</v>
      </c>
      <c r="G12" s="71">
        <v>3</v>
      </c>
      <c r="H12" s="119"/>
      <c r="I12" s="198">
        <v>0.08</v>
      </c>
      <c r="J12" s="176">
        <f t="shared" ref="J12:J23" si="0">H12*1.08</f>
        <v>0</v>
      </c>
      <c r="K12" s="206">
        <f t="shared" ref="K12:K23" si="1">H12*G12</f>
        <v>0</v>
      </c>
      <c r="L12" s="187">
        <f t="shared" ref="L12:L23" si="2">M12-K12</f>
        <v>0</v>
      </c>
      <c r="M12" s="187">
        <f t="shared" ref="M12:M23" si="3">J12*G12</f>
        <v>0</v>
      </c>
    </row>
    <row r="13" spans="1:13">
      <c r="A13" s="108" t="s">
        <v>780</v>
      </c>
      <c r="B13" s="120"/>
      <c r="C13" s="109" t="s">
        <v>141</v>
      </c>
      <c r="D13" s="109" t="s">
        <v>452</v>
      </c>
      <c r="E13" s="68" t="s">
        <v>284</v>
      </c>
      <c r="F13" s="109" t="s">
        <v>269</v>
      </c>
      <c r="G13" s="110">
        <v>30</v>
      </c>
      <c r="H13" s="121"/>
      <c r="I13" s="198">
        <v>0.08</v>
      </c>
      <c r="J13" s="176">
        <f t="shared" si="0"/>
        <v>0</v>
      </c>
      <c r="K13" s="206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108" t="s">
        <v>786</v>
      </c>
      <c r="B14" s="120"/>
      <c r="C14" s="109" t="s">
        <v>140</v>
      </c>
      <c r="D14" s="109" t="s">
        <v>495</v>
      </c>
      <c r="E14" s="68" t="s">
        <v>284</v>
      </c>
      <c r="F14" s="109" t="s">
        <v>489</v>
      </c>
      <c r="G14" s="110">
        <v>12</v>
      </c>
      <c r="H14" s="121"/>
      <c r="I14" s="198">
        <v>0.08</v>
      </c>
      <c r="J14" s="176">
        <f t="shared" si="0"/>
        <v>0</v>
      </c>
      <c r="K14" s="206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108" t="s">
        <v>787</v>
      </c>
      <c r="B15" s="120"/>
      <c r="C15" s="109" t="s">
        <v>139</v>
      </c>
      <c r="D15" s="109" t="s">
        <v>509</v>
      </c>
      <c r="E15" s="68" t="s">
        <v>284</v>
      </c>
      <c r="F15" s="109" t="s">
        <v>489</v>
      </c>
      <c r="G15" s="110">
        <v>6</v>
      </c>
      <c r="H15" s="111"/>
      <c r="I15" s="198">
        <v>0.08</v>
      </c>
      <c r="J15" s="176">
        <f t="shared" si="0"/>
        <v>0</v>
      </c>
      <c r="K15" s="206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108" t="s">
        <v>788</v>
      </c>
      <c r="B16" s="120"/>
      <c r="C16" s="68" t="s">
        <v>138</v>
      </c>
      <c r="D16" s="68" t="s">
        <v>512</v>
      </c>
      <c r="E16" s="68" t="s">
        <v>284</v>
      </c>
      <c r="F16" s="68" t="s">
        <v>489</v>
      </c>
      <c r="G16" s="71">
        <v>6</v>
      </c>
      <c r="H16" s="119"/>
      <c r="I16" s="198">
        <v>0.08</v>
      </c>
      <c r="J16" s="176">
        <f t="shared" si="0"/>
        <v>0</v>
      </c>
      <c r="K16" s="206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108" t="s">
        <v>789</v>
      </c>
      <c r="B17" s="116"/>
      <c r="C17" s="68" t="s">
        <v>217</v>
      </c>
      <c r="D17" s="68" t="s">
        <v>40</v>
      </c>
      <c r="E17" s="68" t="s">
        <v>315</v>
      </c>
      <c r="F17" s="68" t="s">
        <v>349</v>
      </c>
      <c r="G17" s="69">
        <v>6</v>
      </c>
      <c r="H17" s="119"/>
      <c r="I17" s="198">
        <v>0.08</v>
      </c>
      <c r="J17" s="176">
        <f t="shared" si="0"/>
        <v>0</v>
      </c>
      <c r="K17" s="206">
        <f t="shared" si="1"/>
        <v>0</v>
      </c>
      <c r="L17" s="187">
        <f t="shared" si="2"/>
        <v>0</v>
      </c>
      <c r="M17" s="187">
        <f t="shared" si="3"/>
        <v>0</v>
      </c>
    </row>
    <row r="18" spans="1:13" ht="21">
      <c r="A18" s="108" t="s">
        <v>790</v>
      </c>
      <c r="B18" s="116"/>
      <c r="C18" s="68" t="s">
        <v>732</v>
      </c>
      <c r="D18" s="68" t="s">
        <v>492</v>
      </c>
      <c r="E18" s="68" t="s">
        <v>315</v>
      </c>
      <c r="F18" s="68" t="s">
        <v>346</v>
      </c>
      <c r="G18" s="69">
        <v>3</v>
      </c>
      <c r="H18" s="119"/>
      <c r="I18" s="198">
        <v>0.08</v>
      </c>
      <c r="J18" s="176">
        <f t="shared" si="0"/>
        <v>0</v>
      </c>
      <c r="K18" s="206">
        <f t="shared" si="1"/>
        <v>0</v>
      </c>
      <c r="L18" s="187">
        <f t="shared" si="2"/>
        <v>0</v>
      </c>
      <c r="M18" s="187">
        <f t="shared" si="3"/>
        <v>0</v>
      </c>
    </row>
    <row r="19" spans="1:13" ht="31.5">
      <c r="A19" s="108" t="s">
        <v>791</v>
      </c>
      <c r="B19" s="116"/>
      <c r="C19" s="68" t="s">
        <v>732</v>
      </c>
      <c r="D19" s="68" t="s">
        <v>456</v>
      </c>
      <c r="E19" s="68" t="s">
        <v>566</v>
      </c>
      <c r="F19" s="68" t="s">
        <v>344</v>
      </c>
      <c r="G19" s="69">
        <v>15</v>
      </c>
      <c r="H19" s="119"/>
      <c r="I19" s="198">
        <v>0.08</v>
      </c>
      <c r="J19" s="176">
        <f t="shared" si="0"/>
        <v>0</v>
      </c>
      <c r="K19" s="206">
        <f t="shared" si="1"/>
        <v>0</v>
      </c>
      <c r="L19" s="187">
        <f t="shared" si="2"/>
        <v>0</v>
      </c>
      <c r="M19" s="187">
        <f t="shared" si="3"/>
        <v>0</v>
      </c>
    </row>
    <row r="20" spans="1:13">
      <c r="A20" s="108" t="s">
        <v>792</v>
      </c>
      <c r="B20" s="116"/>
      <c r="C20" s="109" t="s">
        <v>232</v>
      </c>
      <c r="D20" s="109" t="s">
        <v>106</v>
      </c>
      <c r="E20" s="109" t="s">
        <v>600</v>
      </c>
      <c r="F20" s="109" t="s">
        <v>545</v>
      </c>
      <c r="G20" s="110">
        <v>6</v>
      </c>
      <c r="H20" s="119"/>
      <c r="I20" s="198">
        <v>0.08</v>
      </c>
      <c r="J20" s="176">
        <f t="shared" si="0"/>
        <v>0</v>
      </c>
      <c r="K20" s="206">
        <f t="shared" si="1"/>
        <v>0</v>
      </c>
      <c r="L20" s="187">
        <f t="shared" si="2"/>
        <v>0</v>
      </c>
      <c r="M20" s="187">
        <f t="shared" si="3"/>
        <v>0</v>
      </c>
    </row>
    <row r="21" spans="1:13" ht="21">
      <c r="A21" s="108" t="s">
        <v>793</v>
      </c>
      <c r="B21" s="116"/>
      <c r="C21" s="109" t="s">
        <v>393</v>
      </c>
      <c r="D21" s="109" t="s">
        <v>394</v>
      </c>
      <c r="E21" s="109" t="s">
        <v>241</v>
      </c>
      <c r="F21" s="109" t="s">
        <v>247</v>
      </c>
      <c r="G21" s="110">
        <v>6</v>
      </c>
      <c r="H21" s="119"/>
      <c r="I21" s="198">
        <v>0.08</v>
      </c>
      <c r="J21" s="176">
        <f t="shared" si="0"/>
        <v>0</v>
      </c>
      <c r="K21" s="206">
        <f t="shared" si="1"/>
        <v>0</v>
      </c>
      <c r="L21" s="187">
        <f t="shared" si="2"/>
        <v>0</v>
      </c>
      <c r="M21" s="187">
        <f t="shared" si="3"/>
        <v>0</v>
      </c>
    </row>
    <row r="22" spans="1:13" ht="21">
      <c r="A22" s="108" t="s">
        <v>794</v>
      </c>
      <c r="B22" s="116"/>
      <c r="C22" s="109" t="s">
        <v>393</v>
      </c>
      <c r="D22" s="109" t="s">
        <v>395</v>
      </c>
      <c r="E22" s="109" t="s">
        <v>266</v>
      </c>
      <c r="F22" s="109">
        <v>10</v>
      </c>
      <c r="G22" s="110">
        <v>6</v>
      </c>
      <c r="H22" s="119"/>
      <c r="I22" s="198">
        <v>0.08</v>
      </c>
      <c r="J22" s="176">
        <f t="shared" si="0"/>
        <v>0</v>
      </c>
      <c r="K22" s="206">
        <f t="shared" si="1"/>
        <v>0</v>
      </c>
      <c r="L22" s="187">
        <f t="shared" si="2"/>
        <v>0</v>
      </c>
      <c r="M22" s="187">
        <f t="shared" si="3"/>
        <v>0</v>
      </c>
    </row>
    <row r="23" spans="1:13" ht="42">
      <c r="A23" s="108" t="s">
        <v>795</v>
      </c>
      <c r="B23" s="150"/>
      <c r="C23" s="112" t="s">
        <v>331</v>
      </c>
      <c r="D23" s="112" t="s">
        <v>32</v>
      </c>
      <c r="E23" s="112" t="s">
        <v>734</v>
      </c>
      <c r="F23" s="112" t="s">
        <v>735</v>
      </c>
      <c r="G23" s="113">
        <v>6</v>
      </c>
      <c r="H23" s="151"/>
      <c r="I23" s="198">
        <v>0.08</v>
      </c>
      <c r="J23" s="176">
        <f t="shared" si="0"/>
        <v>0</v>
      </c>
      <c r="K23" s="206">
        <f t="shared" si="1"/>
        <v>0</v>
      </c>
      <c r="L23" s="187">
        <f t="shared" si="2"/>
        <v>0</v>
      </c>
      <c r="M23" s="187">
        <f t="shared" si="3"/>
        <v>0</v>
      </c>
    </row>
    <row r="24" spans="1:13">
      <c r="A24" s="402"/>
      <c r="B24" s="402"/>
      <c r="C24" s="402"/>
      <c r="D24" s="402"/>
      <c r="E24" s="402"/>
      <c r="F24" s="402"/>
      <c r="G24" s="402"/>
      <c r="H24" s="402"/>
      <c r="I24" s="402"/>
      <c r="J24" s="402"/>
      <c r="K24" s="25">
        <f>SUM(K11:K23)</f>
        <v>0</v>
      </c>
      <c r="L24" s="26" t="s">
        <v>83</v>
      </c>
      <c r="M24" s="25">
        <f>SUM(M11:M23)</f>
        <v>0</v>
      </c>
    </row>
    <row r="25" spans="1:13">
      <c r="A25" s="27"/>
      <c r="B25" s="28"/>
      <c r="C25" s="28"/>
      <c r="D25" s="28"/>
      <c r="E25" s="28"/>
      <c r="F25" s="28"/>
      <c r="G25" s="28"/>
      <c r="H25" s="27"/>
      <c r="I25" s="29"/>
      <c r="J25" s="27"/>
      <c r="K25" s="27"/>
      <c r="L25" s="27"/>
      <c r="M25" s="27"/>
    </row>
    <row r="26" spans="1:13">
      <c r="A26" s="27"/>
      <c r="B26" s="30"/>
      <c r="C26" s="31"/>
      <c r="D26" s="2"/>
      <c r="E26" s="2"/>
      <c r="F26" s="32"/>
      <c r="G26" s="33"/>
      <c r="H26" s="33"/>
      <c r="I26" s="33"/>
      <c r="J26" s="33"/>
      <c r="K26" s="27"/>
      <c r="L26" s="27"/>
      <c r="M26" s="27"/>
    </row>
    <row r="27" spans="1:13">
      <c r="A27" s="27"/>
      <c r="B27" s="34" t="s">
        <v>84</v>
      </c>
      <c r="C27" s="31"/>
      <c r="D27" s="2"/>
      <c r="E27" s="2"/>
      <c r="F27" s="32"/>
      <c r="G27" s="35"/>
      <c r="H27" s="35" t="s">
        <v>85</v>
      </c>
      <c r="I27" s="35"/>
      <c r="J27" s="33"/>
      <c r="K27" s="27"/>
      <c r="L27" s="27"/>
      <c r="M27" s="27"/>
    </row>
    <row r="28" spans="1:13">
      <c r="A28" s="27"/>
      <c r="B28" s="1"/>
      <c r="C28" s="2"/>
      <c r="D28" s="3"/>
      <c r="E28" s="3"/>
      <c r="F28" s="3"/>
      <c r="G28" s="3"/>
      <c r="H28" s="3" t="s">
        <v>86</v>
      </c>
      <c r="I28" s="36"/>
      <c r="J28" s="4"/>
      <c r="K28" s="27"/>
      <c r="L28" s="27"/>
      <c r="M28" s="27"/>
    </row>
  </sheetData>
  <mergeCells count="2">
    <mergeCell ref="A3:M3"/>
    <mergeCell ref="A24:J24"/>
  </mergeCells>
  <pageMargins left="0.7" right="0.7" top="0.75" bottom="0.75" header="0.3" footer="0.3"/>
  <pageSetup paperSize="9" scale="8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B6" sqref="B6"/>
    </sheetView>
  </sheetViews>
  <sheetFormatPr defaultRowHeight="14.25"/>
  <cols>
    <col min="3" max="3" width="17.5" customWidth="1"/>
    <col min="11" max="11" width="9.75" bestFit="1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422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423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8" t="s">
        <v>761</v>
      </c>
      <c r="B11" s="115"/>
      <c r="C11" s="124" t="s">
        <v>109</v>
      </c>
      <c r="D11" s="124" t="s">
        <v>66</v>
      </c>
      <c r="E11" s="124" t="s">
        <v>159</v>
      </c>
      <c r="F11" s="124" t="s">
        <v>343</v>
      </c>
      <c r="G11" s="123">
        <v>12</v>
      </c>
      <c r="H11" s="126"/>
      <c r="I11" s="198">
        <v>0.08</v>
      </c>
      <c r="J11" s="201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108" t="s">
        <v>762</v>
      </c>
      <c r="B12" s="115"/>
      <c r="C12" s="124" t="s">
        <v>109</v>
      </c>
      <c r="D12" s="124" t="s">
        <v>378</v>
      </c>
      <c r="E12" s="124" t="s">
        <v>159</v>
      </c>
      <c r="F12" s="124" t="s">
        <v>343</v>
      </c>
      <c r="G12" s="125">
        <v>12</v>
      </c>
      <c r="H12" s="126"/>
      <c r="I12" s="198">
        <v>0.08</v>
      </c>
      <c r="J12" s="201">
        <f t="shared" ref="J12:J28" si="0">H12*1.08</f>
        <v>0</v>
      </c>
      <c r="K12" s="187">
        <f t="shared" ref="K12:K28" si="1">H12*G12</f>
        <v>0</v>
      </c>
      <c r="L12" s="187">
        <f t="shared" ref="L12:L28" si="2">M12-K12</f>
        <v>0</v>
      </c>
      <c r="M12" s="187">
        <f t="shared" ref="M12:M28" si="3">J12*G12</f>
        <v>0</v>
      </c>
    </row>
    <row r="13" spans="1:13">
      <c r="A13" s="108" t="s">
        <v>780</v>
      </c>
      <c r="B13" s="115"/>
      <c r="C13" s="124" t="s">
        <v>109</v>
      </c>
      <c r="D13" s="124" t="s">
        <v>449</v>
      </c>
      <c r="E13" s="124" t="s">
        <v>159</v>
      </c>
      <c r="F13" s="124" t="s">
        <v>343</v>
      </c>
      <c r="G13" s="123">
        <v>18</v>
      </c>
      <c r="H13" s="126"/>
      <c r="I13" s="198">
        <v>0.08</v>
      </c>
      <c r="J13" s="201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 ht="31.5">
      <c r="A14" s="108" t="s">
        <v>786</v>
      </c>
      <c r="B14" s="115"/>
      <c r="C14" s="124" t="s">
        <v>109</v>
      </c>
      <c r="D14" s="108" t="s">
        <v>535</v>
      </c>
      <c r="E14" s="108" t="s">
        <v>454</v>
      </c>
      <c r="F14" s="108" t="s">
        <v>615</v>
      </c>
      <c r="G14" s="123">
        <v>24</v>
      </c>
      <c r="H14" s="126"/>
      <c r="I14" s="198">
        <v>0.08</v>
      </c>
      <c r="J14" s="201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 ht="21">
      <c r="A15" s="108" t="s">
        <v>787</v>
      </c>
      <c r="B15" s="115"/>
      <c r="C15" s="124" t="s">
        <v>112</v>
      </c>
      <c r="D15" s="124" t="s">
        <v>453</v>
      </c>
      <c r="E15" s="124" t="s">
        <v>562</v>
      </c>
      <c r="F15" s="124" t="s">
        <v>377</v>
      </c>
      <c r="G15" s="125">
        <v>12</v>
      </c>
      <c r="H15" s="126"/>
      <c r="I15" s="198">
        <v>0.08</v>
      </c>
      <c r="J15" s="201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 ht="21">
      <c r="A16" s="108" t="s">
        <v>788</v>
      </c>
      <c r="B16" s="115"/>
      <c r="C16" s="124" t="s">
        <v>112</v>
      </c>
      <c r="D16" s="124" t="s">
        <v>376</v>
      </c>
      <c r="E16" s="124" t="s">
        <v>562</v>
      </c>
      <c r="F16" s="124" t="s">
        <v>377</v>
      </c>
      <c r="G16" s="125">
        <v>12</v>
      </c>
      <c r="H16" s="126"/>
      <c r="I16" s="198">
        <v>0.08</v>
      </c>
      <c r="J16" s="201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 ht="21">
      <c r="A17" s="108" t="s">
        <v>789</v>
      </c>
      <c r="B17" s="115"/>
      <c r="C17" s="124" t="s">
        <v>112</v>
      </c>
      <c r="D17" s="124" t="s">
        <v>578</v>
      </c>
      <c r="E17" s="124" t="s">
        <v>562</v>
      </c>
      <c r="F17" s="124" t="s">
        <v>377</v>
      </c>
      <c r="G17" s="125">
        <v>6</v>
      </c>
      <c r="H17" s="126"/>
      <c r="I17" s="198">
        <v>0.08</v>
      </c>
      <c r="J17" s="201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108" t="s">
        <v>790</v>
      </c>
      <c r="B18" s="115"/>
      <c r="C18" s="108" t="s">
        <v>125</v>
      </c>
      <c r="D18" s="108" t="s">
        <v>32</v>
      </c>
      <c r="E18" s="108" t="s">
        <v>315</v>
      </c>
      <c r="F18" s="108" t="s">
        <v>346</v>
      </c>
      <c r="G18" s="123">
        <v>6</v>
      </c>
      <c r="H18" s="126"/>
      <c r="I18" s="198">
        <v>0.08</v>
      </c>
      <c r="J18" s="201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>
      <c r="A19" s="108" t="s">
        <v>791</v>
      </c>
      <c r="B19" s="115"/>
      <c r="C19" s="108" t="s">
        <v>125</v>
      </c>
      <c r="D19" s="108" t="s">
        <v>126</v>
      </c>
      <c r="E19" s="108" t="s">
        <v>315</v>
      </c>
      <c r="F19" s="108" t="s">
        <v>346</v>
      </c>
      <c r="G19" s="123">
        <v>6</v>
      </c>
      <c r="H19" s="126"/>
      <c r="I19" s="198">
        <v>0.08</v>
      </c>
      <c r="J19" s="201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>
      <c r="A20" s="108" t="s">
        <v>792</v>
      </c>
      <c r="B20" s="115"/>
      <c r="C20" s="108" t="s">
        <v>125</v>
      </c>
      <c r="D20" s="108" t="s">
        <v>127</v>
      </c>
      <c r="E20" s="108" t="s">
        <v>315</v>
      </c>
      <c r="F20" s="108" t="s">
        <v>346</v>
      </c>
      <c r="G20" s="123">
        <v>6</v>
      </c>
      <c r="H20" s="126"/>
      <c r="I20" s="198">
        <v>0.08</v>
      </c>
      <c r="J20" s="201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 ht="21">
      <c r="A21" s="108" t="s">
        <v>793</v>
      </c>
      <c r="B21" s="120"/>
      <c r="C21" s="108" t="s">
        <v>113</v>
      </c>
      <c r="D21" s="108" t="s">
        <v>578</v>
      </c>
      <c r="E21" s="108" t="s">
        <v>606</v>
      </c>
      <c r="F21" s="108" t="s">
        <v>346</v>
      </c>
      <c r="G21" s="123">
        <v>24</v>
      </c>
      <c r="H21" s="126"/>
      <c r="I21" s="198">
        <v>0.08</v>
      </c>
      <c r="J21" s="201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 ht="21">
      <c r="A22" s="108" t="s">
        <v>794</v>
      </c>
      <c r="B22" s="120"/>
      <c r="C22" s="108" t="s">
        <v>113</v>
      </c>
      <c r="D22" s="108" t="s">
        <v>456</v>
      </c>
      <c r="E22" s="108" t="s">
        <v>606</v>
      </c>
      <c r="F22" s="124" t="s">
        <v>343</v>
      </c>
      <c r="G22" s="123">
        <v>18</v>
      </c>
      <c r="H22" s="126"/>
      <c r="I22" s="198">
        <v>0.08</v>
      </c>
      <c r="J22" s="201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 ht="31.5">
      <c r="A23" s="108" t="s">
        <v>795</v>
      </c>
      <c r="B23" s="115"/>
      <c r="C23" s="124" t="s">
        <v>113</v>
      </c>
      <c r="D23" s="124" t="s">
        <v>376</v>
      </c>
      <c r="E23" s="108" t="s">
        <v>591</v>
      </c>
      <c r="F23" s="124" t="s">
        <v>343</v>
      </c>
      <c r="G23" s="125">
        <v>12</v>
      </c>
      <c r="H23" s="126"/>
      <c r="I23" s="198">
        <v>0.08</v>
      </c>
      <c r="J23" s="201">
        <f t="shared" si="0"/>
        <v>0</v>
      </c>
      <c r="K23" s="187">
        <f t="shared" si="1"/>
        <v>0</v>
      </c>
      <c r="L23" s="187">
        <f t="shared" si="2"/>
        <v>0</v>
      </c>
      <c r="M23" s="187">
        <f t="shared" si="3"/>
        <v>0</v>
      </c>
    </row>
    <row r="24" spans="1:13" ht="31.5">
      <c r="A24" s="108" t="s">
        <v>796</v>
      </c>
      <c r="B24" s="115"/>
      <c r="C24" s="124" t="s">
        <v>113</v>
      </c>
      <c r="D24" s="124" t="s">
        <v>457</v>
      </c>
      <c r="E24" s="108" t="s">
        <v>591</v>
      </c>
      <c r="F24" s="124" t="s">
        <v>343</v>
      </c>
      <c r="G24" s="125">
        <v>12</v>
      </c>
      <c r="H24" s="126"/>
      <c r="I24" s="198">
        <v>0.08</v>
      </c>
      <c r="J24" s="201">
        <f t="shared" si="0"/>
        <v>0</v>
      </c>
      <c r="K24" s="187">
        <f t="shared" si="1"/>
        <v>0</v>
      </c>
      <c r="L24" s="187">
        <f t="shared" si="2"/>
        <v>0</v>
      </c>
      <c r="M24" s="187">
        <f t="shared" si="3"/>
        <v>0</v>
      </c>
    </row>
    <row r="25" spans="1:13">
      <c r="A25" s="108" t="s">
        <v>797</v>
      </c>
      <c r="B25" s="115"/>
      <c r="C25" s="124" t="s">
        <v>174</v>
      </c>
      <c r="D25" s="124" t="s">
        <v>449</v>
      </c>
      <c r="E25" s="124" t="s">
        <v>315</v>
      </c>
      <c r="F25" s="124" t="s">
        <v>346</v>
      </c>
      <c r="G25" s="125">
        <v>12</v>
      </c>
      <c r="H25" s="126"/>
      <c r="I25" s="198">
        <v>0.08</v>
      </c>
      <c r="J25" s="201">
        <f t="shared" si="0"/>
        <v>0</v>
      </c>
      <c r="K25" s="187">
        <f t="shared" si="1"/>
        <v>0</v>
      </c>
      <c r="L25" s="187">
        <f t="shared" si="2"/>
        <v>0</v>
      </c>
      <c r="M25" s="187">
        <f t="shared" si="3"/>
        <v>0</v>
      </c>
    </row>
    <row r="26" spans="1:13" ht="21">
      <c r="A26" s="108" t="s">
        <v>798</v>
      </c>
      <c r="B26" s="149"/>
      <c r="C26" s="124" t="s">
        <v>372</v>
      </c>
      <c r="D26" s="124" t="s">
        <v>117</v>
      </c>
      <c r="E26" s="124" t="s">
        <v>562</v>
      </c>
      <c r="F26" s="104" t="s">
        <v>373</v>
      </c>
      <c r="G26" s="125">
        <v>24</v>
      </c>
      <c r="H26" s="126"/>
      <c r="I26" s="198">
        <v>0.08</v>
      </c>
      <c r="J26" s="201">
        <f t="shared" si="0"/>
        <v>0</v>
      </c>
      <c r="K26" s="187">
        <f t="shared" si="1"/>
        <v>0</v>
      </c>
      <c r="L26" s="187">
        <f t="shared" si="2"/>
        <v>0</v>
      </c>
      <c r="M26" s="187">
        <f t="shared" si="3"/>
        <v>0</v>
      </c>
    </row>
    <row r="27" spans="1:13">
      <c r="A27" s="108" t="s">
        <v>799</v>
      </c>
      <c r="B27" s="149"/>
      <c r="C27" s="124" t="s">
        <v>375</v>
      </c>
      <c r="D27" s="124" t="s">
        <v>376</v>
      </c>
      <c r="E27" s="124" t="s">
        <v>345</v>
      </c>
      <c r="F27" s="149" t="s">
        <v>377</v>
      </c>
      <c r="G27" s="125">
        <v>6</v>
      </c>
      <c r="H27" s="126"/>
      <c r="I27" s="198">
        <v>0.08</v>
      </c>
      <c r="J27" s="201">
        <f t="shared" si="0"/>
        <v>0</v>
      </c>
      <c r="K27" s="187">
        <f t="shared" si="1"/>
        <v>0</v>
      </c>
      <c r="L27" s="187">
        <f t="shared" si="2"/>
        <v>0</v>
      </c>
      <c r="M27" s="187">
        <f t="shared" si="3"/>
        <v>0</v>
      </c>
    </row>
    <row r="28" spans="1:13">
      <c r="A28" s="108" t="s">
        <v>800</v>
      </c>
      <c r="B28" s="149"/>
      <c r="C28" s="124" t="s">
        <v>375</v>
      </c>
      <c r="D28" s="124" t="s">
        <v>378</v>
      </c>
      <c r="E28" s="124" t="s">
        <v>345</v>
      </c>
      <c r="F28" s="149" t="s">
        <v>377</v>
      </c>
      <c r="G28" s="125">
        <v>6</v>
      </c>
      <c r="H28" s="126"/>
      <c r="I28" s="198">
        <v>0.08</v>
      </c>
      <c r="J28" s="201">
        <f t="shared" si="0"/>
        <v>0</v>
      </c>
      <c r="K28" s="187">
        <f t="shared" si="1"/>
        <v>0</v>
      </c>
      <c r="L28" s="187">
        <f t="shared" si="2"/>
        <v>0</v>
      </c>
      <c r="M28" s="187">
        <f t="shared" si="3"/>
        <v>0</v>
      </c>
    </row>
    <row r="29" spans="1:13">
      <c r="A29" s="402" t="s">
        <v>83</v>
      </c>
      <c r="B29" s="402"/>
      <c r="C29" s="402"/>
      <c r="D29" s="402"/>
      <c r="E29" s="402"/>
      <c r="F29" s="402"/>
      <c r="G29" s="402"/>
      <c r="H29" s="402"/>
      <c r="I29" s="402"/>
      <c r="J29" s="402"/>
      <c r="K29" s="25">
        <f>SUM(K11:K28)</f>
        <v>0</v>
      </c>
      <c r="L29" s="26" t="s">
        <v>83</v>
      </c>
      <c r="M29" s="25">
        <f>SUM(M11:M28)</f>
        <v>0</v>
      </c>
    </row>
    <row r="30" spans="1:13">
      <c r="A30" s="27"/>
      <c r="B30" s="28"/>
      <c r="C30" s="28"/>
      <c r="D30" s="28"/>
      <c r="E30" s="28"/>
      <c r="F30" s="28"/>
      <c r="G30" s="28"/>
      <c r="H30" s="27"/>
      <c r="I30" s="29"/>
      <c r="J30" s="27"/>
      <c r="K30" s="27"/>
      <c r="L30" s="27"/>
      <c r="M30" s="27"/>
    </row>
    <row r="31" spans="1:13">
      <c r="A31" s="27"/>
      <c r="B31" s="30"/>
      <c r="C31" s="31"/>
      <c r="D31" s="2"/>
      <c r="E31" s="2"/>
      <c r="F31" s="32"/>
      <c r="G31" s="33"/>
      <c r="H31" s="33"/>
      <c r="I31" s="33"/>
      <c r="J31" s="33"/>
      <c r="K31" s="27"/>
      <c r="L31" s="27"/>
      <c r="M31" s="27"/>
    </row>
    <row r="32" spans="1:13">
      <c r="A32" s="27"/>
      <c r="B32" s="34" t="s">
        <v>84</v>
      </c>
      <c r="C32" s="31"/>
      <c r="D32" s="2"/>
      <c r="E32" s="2"/>
      <c r="F32" s="32"/>
      <c r="G32" s="35"/>
      <c r="H32" s="35" t="s">
        <v>85</v>
      </c>
      <c r="I32" s="35"/>
      <c r="J32" s="33"/>
      <c r="K32" s="27"/>
      <c r="L32" s="27"/>
      <c r="M32" s="27"/>
    </row>
    <row r="33" spans="1:13">
      <c r="A33" s="27"/>
      <c r="B33" s="1"/>
      <c r="C33" s="2"/>
      <c r="D33" s="3"/>
      <c r="E33" s="3"/>
      <c r="F33" s="3"/>
      <c r="G33" s="3"/>
      <c r="H33" s="3" t="s">
        <v>86</v>
      </c>
      <c r="I33" s="36"/>
      <c r="J33" s="4"/>
      <c r="K33" s="27"/>
      <c r="L33" s="27"/>
      <c r="M33" s="27"/>
    </row>
  </sheetData>
  <mergeCells count="2">
    <mergeCell ref="A3:M3"/>
    <mergeCell ref="A29:J29"/>
  </mergeCells>
  <pageMargins left="0.7" right="0.7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B6" sqref="B6"/>
    </sheetView>
  </sheetViews>
  <sheetFormatPr defaultRowHeight="14.25"/>
  <cols>
    <col min="3" max="3" width="19.125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424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397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8" t="s">
        <v>761</v>
      </c>
      <c r="B11" s="115"/>
      <c r="C11" s="124" t="s">
        <v>115</v>
      </c>
      <c r="D11" s="124" t="s">
        <v>362</v>
      </c>
      <c r="E11" s="124" t="s">
        <v>315</v>
      </c>
      <c r="F11" s="124" t="s">
        <v>605</v>
      </c>
      <c r="G11" s="125">
        <v>36</v>
      </c>
      <c r="H11" s="126"/>
      <c r="I11" s="198">
        <v>0.08</v>
      </c>
      <c r="J11" s="194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 ht="31.5">
      <c r="A12" s="108" t="s">
        <v>762</v>
      </c>
      <c r="B12" s="115"/>
      <c r="C12" s="108" t="s">
        <v>116</v>
      </c>
      <c r="D12" s="108" t="s">
        <v>117</v>
      </c>
      <c r="E12" s="108" t="s">
        <v>118</v>
      </c>
      <c r="F12" s="108" t="s">
        <v>346</v>
      </c>
      <c r="G12" s="125">
        <v>24</v>
      </c>
      <c r="H12" s="126"/>
      <c r="I12" s="198">
        <v>0.08</v>
      </c>
      <c r="J12" s="194">
        <f t="shared" ref="J12:J41" si="0">H12*1.08</f>
        <v>0</v>
      </c>
      <c r="K12" s="187">
        <f t="shared" ref="K12:K41" si="1">H12*G12</f>
        <v>0</v>
      </c>
      <c r="L12" s="187">
        <f t="shared" ref="L12:L41" si="2">M12-K12</f>
        <v>0</v>
      </c>
      <c r="M12" s="187">
        <f t="shared" ref="M12:M41" si="3">J12*G12</f>
        <v>0</v>
      </c>
    </row>
    <row r="13" spans="1:13" ht="31.5">
      <c r="A13" s="108" t="s">
        <v>780</v>
      </c>
      <c r="B13" s="115"/>
      <c r="C13" s="108" t="s">
        <v>116</v>
      </c>
      <c r="D13" s="108" t="s">
        <v>119</v>
      </c>
      <c r="E13" s="108" t="s">
        <v>118</v>
      </c>
      <c r="F13" s="108" t="s">
        <v>545</v>
      </c>
      <c r="G13" s="125">
        <v>12</v>
      </c>
      <c r="H13" s="126"/>
      <c r="I13" s="198">
        <v>0.08</v>
      </c>
      <c r="J13" s="194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108" t="s">
        <v>786</v>
      </c>
      <c r="B14" s="115"/>
      <c r="C14" s="108" t="s">
        <v>120</v>
      </c>
      <c r="D14" s="108" t="s">
        <v>28</v>
      </c>
      <c r="E14" s="108" t="s">
        <v>345</v>
      </c>
      <c r="F14" s="108" t="s">
        <v>344</v>
      </c>
      <c r="G14" s="123">
        <v>12</v>
      </c>
      <c r="H14" s="126"/>
      <c r="I14" s="198">
        <v>0.08</v>
      </c>
      <c r="J14" s="194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108" t="s">
        <v>787</v>
      </c>
      <c r="B15" s="115"/>
      <c r="C15" s="108" t="s">
        <v>120</v>
      </c>
      <c r="D15" s="108" t="s">
        <v>127</v>
      </c>
      <c r="E15" s="108" t="s">
        <v>345</v>
      </c>
      <c r="F15" s="108" t="s">
        <v>344</v>
      </c>
      <c r="G15" s="123">
        <v>12</v>
      </c>
      <c r="H15" s="126"/>
      <c r="I15" s="198">
        <v>0.08</v>
      </c>
      <c r="J15" s="194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108" t="s">
        <v>788</v>
      </c>
      <c r="B16" s="115"/>
      <c r="C16" s="108" t="s">
        <v>121</v>
      </c>
      <c r="D16" s="108" t="s">
        <v>28</v>
      </c>
      <c r="E16" s="108" t="s">
        <v>159</v>
      </c>
      <c r="F16" s="108" t="s">
        <v>346</v>
      </c>
      <c r="G16" s="123">
        <v>12</v>
      </c>
      <c r="H16" s="126"/>
      <c r="I16" s="198">
        <v>0.08</v>
      </c>
      <c r="J16" s="194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108" t="s">
        <v>789</v>
      </c>
      <c r="B17" s="115"/>
      <c r="C17" s="108" t="s">
        <v>121</v>
      </c>
      <c r="D17" s="108" t="s">
        <v>34</v>
      </c>
      <c r="E17" s="108" t="s">
        <v>159</v>
      </c>
      <c r="F17" s="108" t="s">
        <v>346</v>
      </c>
      <c r="G17" s="123">
        <v>24</v>
      </c>
      <c r="H17" s="126"/>
      <c r="I17" s="198">
        <v>0.08</v>
      </c>
      <c r="J17" s="194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108" t="s">
        <v>790</v>
      </c>
      <c r="B18" s="115"/>
      <c r="C18" s="108" t="s">
        <v>121</v>
      </c>
      <c r="D18" s="108" t="s">
        <v>162</v>
      </c>
      <c r="E18" s="108" t="s">
        <v>159</v>
      </c>
      <c r="F18" s="108" t="s">
        <v>346</v>
      </c>
      <c r="G18" s="123">
        <v>6</v>
      </c>
      <c r="H18" s="126"/>
      <c r="I18" s="198">
        <v>0.08</v>
      </c>
      <c r="J18" s="194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>
      <c r="A19" s="108" t="s">
        <v>791</v>
      </c>
      <c r="B19" s="115"/>
      <c r="C19" s="108" t="s">
        <v>122</v>
      </c>
      <c r="D19" s="108" t="s">
        <v>127</v>
      </c>
      <c r="E19" s="108" t="s">
        <v>600</v>
      </c>
      <c r="F19" s="108" t="s">
        <v>349</v>
      </c>
      <c r="G19" s="123">
        <v>12</v>
      </c>
      <c r="H19" s="126"/>
      <c r="I19" s="198">
        <v>0.08</v>
      </c>
      <c r="J19" s="194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>
      <c r="A20" s="108" t="s">
        <v>792</v>
      </c>
      <c r="B20" s="115"/>
      <c r="C20" s="108" t="s">
        <v>122</v>
      </c>
      <c r="D20" s="108" t="s">
        <v>362</v>
      </c>
      <c r="E20" s="108" t="s">
        <v>600</v>
      </c>
      <c r="F20" s="108" t="s">
        <v>349</v>
      </c>
      <c r="G20" s="123">
        <v>6</v>
      </c>
      <c r="H20" s="126"/>
      <c r="I20" s="198">
        <v>0.08</v>
      </c>
      <c r="J20" s="194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>
      <c r="A21" s="108" t="s">
        <v>793</v>
      </c>
      <c r="B21" s="115"/>
      <c r="C21" s="108" t="s">
        <v>122</v>
      </c>
      <c r="D21" s="108" t="s">
        <v>453</v>
      </c>
      <c r="E21" s="108" t="s">
        <v>600</v>
      </c>
      <c r="F21" s="108" t="s">
        <v>349</v>
      </c>
      <c r="G21" s="123">
        <v>6</v>
      </c>
      <c r="H21" s="126"/>
      <c r="I21" s="198">
        <v>0.08</v>
      </c>
      <c r="J21" s="194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>
      <c r="A22" s="108" t="s">
        <v>794</v>
      </c>
      <c r="B22" s="115"/>
      <c r="C22" s="108" t="s">
        <v>123</v>
      </c>
      <c r="D22" s="108" t="s">
        <v>544</v>
      </c>
      <c r="E22" s="108" t="s">
        <v>159</v>
      </c>
      <c r="F22" s="108" t="s">
        <v>343</v>
      </c>
      <c r="G22" s="123">
        <v>6</v>
      </c>
      <c r="H22" s="126"/>
      <c r="I22" s="198">
        <v>0.08</v>
      </c>
      <c r="J22" s="194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>
      <c r="A23" s="108" t="s">
        <v>795</v>
      </c>
      <c r="B23" s="115"/>
      <c r="C23" s="108" t="s">
        <v>123</v>
      </c>
      <c r="D23" s="108" t="s">
        <v>362</v>
      </c>
      <c r="E23" s="108" t="s">
        <v>159</v>
      </c>
      <c r="F23" s="108" t="s">
        <v>343</v>
      </c>
      <c r="G23" s="123">
        <v>6</v>
      </c>
      <c r="H23" s="126"/>
      <c r="I23" s="198">
        <v>0.08</v>
      </c>
      <c r="J23" s="194">
        <f t="shared" si="0"/>
        <v>0</v>
      </c>
      <c r="K23" s="187">
        <f t="shared" si="1"/>
        <v>0</v>
      </c>
      <c r="L23" s="187">
        <f t="shared" si="2"/>
        <v>0</v>
      </c>
      <c r="M23" s="187">
        <f t="shared" si="3"/>
        <v>0</v>
      </c>
    </row>
    <row r="24" spans="1:13">
      <c r="A24" s="108" t="s">
        <v>796</v>
      </c>
      <c r="B24" s="115"/>
      <c r="C24" s="124" t="s">
        <v>114</v>
      </c>
      <c r="D24" s="124" t="s">
        <v>127</v>
      </c>
      <c r="E24" s="124" t="s">
        <v>596</v>
      </c>
      <c r="F24" s="124" t="s">
        <v>545</v>
      </c>
      <c r="G24" s="125">
        <v>6</v>
      </c>
      <c r="H24" s="126"/>
      <c r="I24" s="198">
        <v>0.08</v>
      </c>
      <c r="J24" s="194">
        <f t="shared" si="0"/>
        <v>0</v>
      </c>
      <c r="K24" s="187">
        <f t="shared" si="1"/>
        <v>0</v>
      </c>
      <c r="L24" s="187">
        <f t="shared" si="2"/>
        <v>0</v>
      </c>
      <c r="M24" s="187">
        <f t="shared" si="3"/>
        <v>0</v>
      </c>
    </row>
    <row r="25" spans="1:13">
      <c r="A25" s="108" t="s">
        <v>797</v>
      </c>
      <c r="B25" s="115"/>
      <c r="C25" s="124" t="s">
        <v>114</v>
      </c>
      <c r="D25" s="124" t="s">
        <v>453</v>
      </c>
      <c r="E25" s="124" t="s">
        <v>596</v>
      </c>
      <c r="F25" s="124" t="s">
        <v>346</v>
      </c>
      <c r="G25" s="125">
        <v>6</v>
      </c>
      <c r="H25" s="126"/>
      <c r="I25" s="198">
        <v>0.08</v>
      </c>
      <c r="J25" s="194">
        <f t="shared" si="0"/>
        <v>0</v>
      </c>
      <c r="K25" s="187">
        <f t="shared" si="1"/>
        <v>0</v>
      </c>
      <c r="L25" s="187">
        <f t="shared" si="2"/>
        <v>0</v>
      </c>
      <c r="M25" s="187">
        <f t="shared" si="3"/>
        <v>0</v>
      </c>
    </row>
    <row r="26" spans="1:13">
      <c r="A26" s="108" t="s">
        <v>798</v>
      </c>
      <c r="B26" s="115"/>
      <c r="C26" s="108" t="s">
        <v>128</v>
      </c>
      <c r="D26" s="108" t="s">
        <v>53</v>
      </c>
      <c r="E26" s="124" t="s">
        <v>159</v>
      </c>
      <c r="F26" s="108" t="s">
        <v>311</v>
      </c>
      <c r="G26" s="123">
        <v>24</v>
      </c>
      <c r="H26" s="126"/>
      <c r="I26" s="198">
        <v>0.08</v>
      </c>
      <c r="J26" s="194">
        <f t="shared" si="0"/>
        <v>0</v>
      </c>
      <c r="K26" s="187">
        <f t="shared" si="1"/>
        <v>0</v>
      </c>
      <c r="L26" s="187">
        <f t="shared" si="2"/>
        <v>0</v>
      </c>
      <c r="M26" s="187">
        <f t="shared" si="3"/>
        <v>0</v>
      </c>
    </row>
    <row r="27" spans="1:13">
      <c r="A27" s="108" t="s">
        <v>799</v>
      </c>
      <c r="B27" s="115"/>
      <c r="C27" s="108" t="s">
        <v>128</v>
      </c>
      <c r="D27" s="108" t="s">
        <v>88</v>
      </c>
      <c r="E27" s="124" t="s">
        <v>159</v>
      </c>
      <c r="F27" s="108" t="s">
        <v>311</v>
      </c>
      <c r="G27" s="123">
        <v>12</v>
      </c>
      <c r="H27" s="126"/>
      <c r="I27" s="198">
        <v>0.08</v>
      </c>
      <c r="J27" s="194">
        <f t="shared" si="0"/>
        <v>0</v>
      </c>
      <c r="K27" s="187">
        <f t="shared" si="1"/>
        <v>0</v>
      </c>
      <c r="L27" s="187">
        <f t="shared" si="2"/>
        <v>0</v>
      </c>
      <c r="M27" s="187">
        <f t="shared" si="3"/>
        <v>0</v>
      </c>
    </row>
    <row r="28" spans="1:13">
      <c r="A28" s="108" t="s">
        <v>800</v>
      </c>
      <c r="B28" s="115"/>
      <c r="C28" s="108" t="s">
        <v>131</v>
      </c>
      <c r="D28" s="108" t="s">
        <v>53</v>
      </c>
      <c r="E28" s="124" t="s">
        <v>159</v>
      </c>
      <c r="F28" s="108" t="s">
        <v>311</v>
      </c>
      <c r="G28" s="123">
        <v>48</v>
      </c>
      <c r="H28" s="126"/>
      <c r="I28" s="198">
        <v>0.08</v>
      </c>
      <c r="J28" s="194">
        <f t="shared" si="0"/>
        <v>0</v>
      </c>
      <c r="K28" s="187">
        <f t="shared" si="1"/>
        <v>0</v>
      </c>
      <c r="L28" s="187">
        <f t="shared" si="2"/>
        <v>0</v>
      </c>
      <c r="M28" s="187">
        <f t="shared" si="3"/>
        <v>0</v>
      </c>
    </row>
    <row r="29" spans="1:13">
      <c r="A29" s="108" t="s">
        <v>801</v>
      </c>
      <c r="B29" s="115"/>
      <c r="C29" s="108" t="s">
        <v>131</v>
      </c>
      <c r="D29" s="108" t="s">
        <v>130</v>
      </c>
      <c r="E29" s="124" t="s">
        <v>159</v>
      </c>
      <c r="F29" s="108" t="s">
        <v>311</v>
      </c>
      <c r="G29" s="123">
        <v>60</v>
      </c>
      <c r="H29" s="126"/>
      <c r="I29" s="198">
        <v>0.08</v>
      </c>
      <c r="J29" s="194">
        <f t="shared" si="0"/>
        <v>0</v>
      </c>
      <c r="K29" s="187">
        <f t="shared" si="1"/>
        <v>0</v>
      </c>
      <c r="L29" s="187">
        <f t="shared" si="2"/>
        <v>0</v>
      </c>
      <c r="M29" s="187">
        <f t="shared" si="3"/>
        <v>0</v>
      </c>
    </row>
    <row r="30" spans="1:13">
      <c r="A30" s="108" t="s">
        <v>802</v>
      </c>
      <c r="B30" s="115"/>
      <c r="C30" s="108" t="s">
        <v>131</v>
      </c>
      <c r="D30" s="108" t="s">
        <v>132</v>
      </c>
      <c r="E30" s="124" t="s">
        <v>159</v>
      </c>
      <c r="F30" s="108" t="s">
        <v>311</v>
      </c>
      <c r="G30" s="123">
        <v>6</v>
      </c>
      <c r="H30" s="126"/>
      <c r="I30" s="198">
        <v>0.08</v>
      </c>
      <c r="J30" s="194">
        <f t="shared" si="0"/>
        <v>0</v>
      </c>
      <c r="K30" s="187">
        <f t="shared" si="1"/>
        <v>0</v>
      </c>
      <c r="L30" s="187">
        <f t="shared" si="2"/>
        <v>0</v>
      </c>
      <c r="M30" s="187">
        <f t="shared" si="3"/>
        <v>0</v>
      </c>
    </row>
    <row r="31" spans="1:13">
      <c r="A31" s="108" t="s">
        <v>803</v>
      </c>
      <c r="B31" s="115"/>
      <c r="C31" s="108" t="s">
        <v>115</v>
      </c>
      <c r="D31" s="108" t="s">
        <v>32</v>
      </c>
      <c r="E31" s="124" t="s">
        <v>596</v>
      </c>
      <c r="F31" s="108" t="s">
        <v>605</v>
      </c>
      <c r="G31" s="123">
        <v>6</v>
      </c>
      <c r="H31" s="126"/>
      <c r="I31" s="198">
        <v>0.08</v>
      </c>
      <c r="J31" s="194">
        <f t="shared" si="0"/>
        <v>0</v>
      </c>
      <c r="K31" s="187">
        <f t="shared" si="1"/>
        <v>0</v>
      </c>
      <c r="L31" s="187">
        <f t="shared" si="2"/>
        <v>0</v>
      </c>
      <c r="M31" s="187">
        <f t="shared" si="3"/>
        <v>0</v>
      </c>
    </row>
    <row r="32" spans="1:13">
      <c r="A32" s="108" t="s">
        <v>804</v>
      </c>
      <c r="B32" s="115"/>
      <c r="C32" s="108" t="s">
        <v>133</v>
      </c>
      <c r="D32" s="108" t="s">
        <v>88</v>
      </c>
      <c r="E32" s="124" t="s">
        <v>596</v>
      </c>
      <c r="F32" s="108" t="s">
        <v>311</v>
      </c>
      <c r="G32" s="123">
        <v>12</v>
      </c>
      <c r="H32" s="126"/>
      <c r="I32" s="198">
        <v>0.08</v>
      </c>
      <c r="J32" s="194">
        <f t="shared" si="0"/>
        <v>0</v>
      </c>
      <c r="K32" s="187">
        <f t="shared" si="1"/>
        <v>0</v>
      </c>
      <c r="L32" s="187">
        <f t="shared" si="2"/>
        <v>0</v>
      </c>
      <c r="M32" s="187">
        <f t="shared" si="3"/>
        <v>0</v>
      </c>
    </row>
    <row r="33" spans="1:14">
      <c r="A33" s="108" t="s">
        <v>805</v>
      </c>
      <c r="B33" s="115"/>
      <c r="C33" s="108" t="s">
        <v>133</v>
      </c>
      <c r="D33" s="108" t="s">
        <v>53</v>
      </c>
      <c r="E33" s="124" t="s">
        <v>596</v>
      </c>
      <c r="F33" s="108" t="s">
        <v>311</v>
      </c>
      <c r="G33" s="123">
        <v>12</v>
      </c>
      <c r="H33" s="126"/>
      <c r="I33" s="198">
        <v>0.08</v>
      </c>
      <c r="J33" s="194">
        <f t="shared" si="0"/>
        <v>0</v>
      </c>
      <c r="K33" s="187">
        <f t="shared" si="1"/>
        <v>0</v>
      </c>
      <c r="L33" s="187">
        <f t="shared" si="2"/>
        <v>0</v>
      </c>
      <c r="M33" s="187">
        <f t="shared" si="3"/>
        <v>0</v>
      </c>
    </row>
    <row r="34" spans="1:14">
      <c r="A34" s="108" t="s">
        <v>806</v>
      </c>
      <c r="B34" s="115"/>
      <c r="C34" s="124" t="s">
        <v>213</v>
      </c>
      <c r="D34" s="124" t="s">
        <v>127</v>
      </c>
      <c r="E34" s="124" t="s">
        <v>159</v>
      </c>
      <c r="F34" s="124" t="s">
        <v>349</v>
      </c>
      <c r="G34" s="125">
        <v>10</v>
      </c>
      <c r="H34" s="126"/>
      <c r="I34" s="198">
        <v>0.08</v>
      </c>
      <c r="J34" s="194">
        <f t="shared" si="0"/>
        <v>0</v>
      </c>
      <c r="K34" s="187">
        <f t="shared" si="1"/>
        <v>0</v>
      </c>
      <c r="L34" s="187">
        <f t="shared" si="2"/>
        <v>0</v>
      </c>
      <c r="M34" s="187">
        <f t="shared" si="3"/>
        <v>0</v>
      </c>
    </row>
    <row r="35" spans="1:14">
      <c r="A35" s="108" t="s">
        <v>807</v>
      </c>
      <c r="B35" s="115"/>
      <c r="C35" s="124" t="s">
        <v>213</v>
      </c>
      <c r="D35" s="124" t="s">
        <v>28</v>
      </c>
      <c r="E35" s="124" t="s">
        <v>159</v>
      </c>
      <c r="F35" s="124" t="s">
        <v>349</v>
      </c>
      <c r="G35" s="125">
        <v>12</v>
      </c>
      <c r="H35" s="126"/>
      <c r="I35" s="198">
        <v>0.08</v>
      </c>
      <c r="J35" s="194">
        <f t="shared" si="0"/>
        <v>0</v>
      </c>
      <c r="K35" s="187">
        <f t="shared" si="1"/>
        <v>0</v>
      </c>
      <c r="L35" s="187">
        <f t="shared" si="2"/>
        <v>0</v>
      </c>
      <c r="M35" s="187">
        <f t="shared" si="3"/>
        <v>0</v>
      </c>
    </row>
    <row r="36" spans="1:14" s="52" customFormat="1" ht="31.5">
      <c r="A36" s="108" t="s">
        <v>808</v>
      </c>
      <c r="B36" s="131"/>
      <c r="C36" s="144" t="s">
        <v>322</v>
      </c>
      <c r="D36" s="144" t="s">
        <v>129</v>
      </c>
      <c r="E36" s="144" t="s">
        <v>321</v>
      </c>
      <c r="F36" s="144" t="s">
        <v>346</v>
      </c>
      <c r="G36" s="145">
        <v>12</v>
      </c>
      <c r="H36" s="132"/>
      <c r="I36" s="198">
        <v>0.08</v>
      </c>
      <c r="J36" s="194">
        <f t="shared" si="0"/>
        <v>0</v>
      </c>
      <c r="K36" s="187">
        <f t="shared" si="1"/>
        <v>0</v>
      </c>
      <c r="L36" s="187">
        <f t="shared" si="2"/>
        <v>0</v>
      </c>
      <c r="M36" s="187">
        <f t="shared" si="3"/>
        <v>0</v>
      </c>
    </row>
    <row r="37" spans="1:14" ht="31.5">
      <c r="A37" s="108" t="s">
        <v>809</v>
      </c>
      <c r="B37" s="120"/>
      <c r="C37" s="108" t="s">
        <v>322</v>
      </c>
      <c r="D37" s="108" t="s">
        <v>327</v>
      </c>
      <c r="E37" s="108" t="s">
        <v>321</v>
      </c>
      <c r="F37" s="144" t="s">
        <v>346</v>
      </c>
      <c r="G37" s="123">
        <v>6</v>
      </c>
      <c r="H37" s="128"/>
      <c r="I37" s="198">
        <v>0.08</v>
      </c>
      <c r="J37" s="194">
        <f t="shared" si="0"/>
        <v>0</v>
      </c>
      <c r="K37" s="187">
        <f t="shared" si="1"/>
        <v>0</v>
      </c>
      <c r="L37" s="187">
        <f t="shared" si="2"/>
        <v>0</v>
      </c>
      <c r="M37" s="187">
        <f t="shared" si="3"/>
        <v>0</v>
      </c>
    </row>
    <row r="38" spans="1:14">
      <c r="A38" s="108" t="s">
        <v>810</v>
      </c>
      <c r="B38" s="115"/>
      <c r="C38" s="108" t="s">
        <v>52</v>
      </c>
      <c r="D38" s="108" t="s">
        <v>53</v>
      </c>
      <c r="E38" s="108" t="s">
        <v>159</v>
      </c>
      <c r="F38" s="108" t="s">
        <v>311</v>
      </c>
      <c r="G38" s="123">
        <v>80</v>
      </c>
      <c r="H38" s="126"/>
      <c r="I38" s="198">
        <v>0.08</v>
      </c>
      <c r="J38" s="194">
        <f t="shared" si="0"/>
        <v>0</v>
      </c>
      <c r="K38" s="187">
        <f t="shared" si="1"/>
        <v>0</v>
      </c>
      <c r="L38" s="187">
        <f t="shared" si="2"/>
        <v>0</v>
      </c>
      <c r="M38" s="187">
        <f t="shared" si="3"/>
        <v>0</v>
      </c>
    </row>
    <row r="39" spans="1:14">
      <c r="A39" s="108" t="s">
        <v>811</v>
      </c>
      <c r="B39" s="115"/>
      <c r="C39" s="108" t="s">
        <v>52</v>
      </c>
      <c r="D39" s="108" t="s">
        <v>129</v>
      </c>
      <c r="E39" s="108" t="s">
        <v>159</v>
      </c>
      <c r="F39" s="108" t="s">
        <v>311</v>
      </c>
      <c r="G39" s="123">
        <v>24</v>
      </c>
      <c r="H39" s="126"/>
      <c r="I39" s="198">
        <v>0.08</v>
      </c>
      <c r="J39" s="194">
        <f t="shared" si="0"/>
        <v>0</v>
      </c>
      <c r="K39" s="187">
        <f t="shared" si="1"/>
        <v>0</v>
      </c>
      <c r="L39" s="187">
        <f t="shared" si="2"/>
        <v>0</v>
      </c>
      <c r="M39" s="187">
        <f t="shared" si="3"/>
        <v>0</v>
      </c>
    </row>
    <row r="40" spans="1:14">
      <c r="A40" s="108" t="s">
        <v>812</v>
      </c>
      <c r="B40" s="115"/>
      <c r="C40" s="108" t="s">
        <v>52</v>
      </c>
      <c r="D40" s="108" t="s">
        <v>130</v>
      </c>
      <c r="E40" s="108" t="s">
        <v>159</v>
      </c>
      <c r="F40" s="108" t="s">
        <v>311</v>
      </c>
      <c r="G40" s="123">
        <v>24</v>
      </c>
      <c r="H40" s="126"/>
      <c r="I40" s="198">
        <v>0.08</v>
      </c>
      <c r="J40" s="194">
        <f t="shared" si="0"/>
        <v>0</v>
      </c>
      <c r="K40" s="187">
        <f t="shared" si="1"/>
        <v>0</v>
      </c>
      <c r="L40" s="187">
        <f t="shared" si="2"/>
        <v>0</v>
      </c>
      <c r="M40" s="187">
        <f t="shared" si="3"/>
        <v>0</v>
      </c>
    </row>
    <row r="41" spans="1:14">
      <c r="A41" s="108" t="s">
        <v>813</v>
      </c>
      <c r="B41" s="149"/>
      <c r="C41" s="108" t="s">
        <v>379</v>
      </c>
      <c r="D41" s="149" t="s">
        <v>119</v>
      </c>
      <c r="E41" s="108" t="s">
        <v>159</v>
      </c>
      <c r="F41" s="149" t="s">
        <v>346</v>
      </c>
      <c r="G41" s="123">
        <v>10</v>
      </c>
      <c r="H41" s="149"/>
      <c r="I41" s="198">
        <v>0.08</v>
      </c>
      <c r="J41" s="194">
        <f t="shared" si="0"/>
        <v>0</v>
      </c>
      <c r="K41" s="187">
        <f t="shared" si="1"/>
        <v>0</v>
      </c>
      <c r="L41" s="187">
        <f t="shared" si="2"/>
        <v>0</v>
      </c>
      <c r="M41" s="187">
        <f t="shared" si="3"/>
        <v>0</v>
      </c>
    </row>
    <row r="42" spans="1:14">
      <c r="A42" s="404" t="s">
        <v>83</v>
      </c>
      <c r="B42" s="405"/>
      <c r="C42" s="405"/>
      <c r="D42" s="405"/>
      <c r="E42" s="405"/>
      <c r="F42" s="405"/>
      <c r="G42" s="405"/>
      <c r="H42" s="405"/>
      <c r="I42" s="405"/>
      <c r="J42" s="406"/>
      <c r="K42" s="25">
        <f>SUM(K11:K41)</f>
        <v>0</v>
      </c>
      <c r="L42" s="26" t="s">
        <v>83</v>
      </c>
      <c r="M42" s="25">
        <f>SUM(M11:M41)</f>
        <v>0</v>
      </c>
    </row>
    <row r="43" spans="1:14">
      <c r="B43" s="27"/>
      <c r="C43" s="28"/>
      <c r="D43" s="28"/>
      <c r="E43" s="28"/>
      <c r="F43" s="28"/>
      <c r="G43" s="28"/>
      <c r="H43" s="28"/>
      <c r="I43" s="27"/>
      <c r="J43" s="29"/>
      <c r="K43" s="27"/>
      <c r="L43" s="27"/>
      <c r="M43" s="27"/>
      <c r="N43" s="27"/>
    </row>
    <row r="44" spans="1:14">
      <c r="B44" s="27"/>
      <c r="C44" s="30"/>
      <c r="D44" s="31"/>
      <c r="E44" s="2"/>
      <c r="F44" s="2"/>
      <c r="G44" s="32"/>
      <c r="H44" s="33"/>
      <c r="I44" s="33"/>
      <c r="J44" s="33"/>
      <c r="K44" s="33"/>
      <c r="L44" s="27"/>
      <c r="M44" s="27"/>
      <c r="N44" s="27"/>
    </row>
    <row r="45" spans="1:14">
      <c r="B45" s="27"/>
      <c r="C45" s="34" t="s">
        <v>84</v>
      </c>
      <c r="D45" s="31"/>
      <c r="E45" s="2"/>
      <c r="F45" s="2"/>
      <c r="G45" s="32"/>
      <c r="H45" s="35"/>
      <c r="I45" s="35" t="s">
        <v>85</v>
      </c>
      <c r="J45" s="35"/>
      <c r="K45" s="33"/>
      <c r="L45" s="27"/>
      <c r="M45" s="27"/>
      <c r="N45" s="27"/>
    </row>
    <row r="46" spans="1:14">
      <c r="B46" s="27"/>
      <c r="C46" s="1"/>
      <c r="D46" s="2"/>
      <c r="E46" s="3"/>
      <c r="F46" s="3"/>
      <c r="G46" s="3"/>
      <c r="H46" s="3"/>
      <c r="I46" s="3" t="s">
        <v>86</v>
      </c>
      <c r="J46" s="36"/>
      <c r="K46" s="4"/>
      <c r="L46" s="27"/>
      <c r="M46" s="27"/>
      <c r="N46" s="27"/>
    </row>
  </sheetData>
  <mergeCells count="2">
    <mergeCell ref="A3:M3"/>
    <mergeCell ref="A42:J42"/>
  </mergeCells>
  <pageMargins left="0.7" right="0.7" top="0.75" bottom="0.75" header="0.3" footer="0.3"/>
  <pageSetup paperSize="9" scale="95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6" sqref="B6"/>
    </sheetView>
  </sheetViews>
  <sheetFormatPr defaultRowHeight="14.25"/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741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381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8" t="s">
        <v>761</v>
      </c>
      <c r="B11" s="120"/>
      <c r="C11" s="109" t="s">
        <v>151</v>
      </c>
      <c r="D11" s="109" t="s">
        <v>456</v>
      </c>
      <c r="E11" s="109" t="s">
        <v>345</v>
      </c>
      <c r="F11" s="109" t="s">
        <v>344</v>
      </c>
      <c r="G11" s="110">
        <v>6</v>
      </c>
      <c r="H11" s="111"/>
      <c r="I11" s="198">
        <v>0.08</v>
      </c>
      <c r="J11" s="201">
        <f>H11*1.08</f>
        <v>0</v>
      </c>
      <c r="K11" s="187">
        <f>H11*G11</f>
        <v>0</v>
      </c>
      <c r="L11" s="187">
        <f>M11-K11</f>
        <v>0</v>
      </c>
      <c r="M11" s="187">
        <f>G11*J11</f>
        <v>0</v>
      </c>
    </row>
    <row r="12" spans="1:13">
      <c r="A12" s="108" t="s">
        <v>762</v>
      </c>
      <c r="B12" s="120"/>
      <c r="C12" s="109" t="s">
        <v>151</v>
      </c>
      <c r="D12" s="109" t="s">
        <v>676</v>
      </c>
      <c r="E12" s="109" t="s">
        <v>579</v>
      </c>
      <c r="F12" s="109" t="s">
        <v>344</v>
      </c>
      <c r="G12" s="110">
        <v>18</v>
      </c>
      <c r="H12" s="111"/>
      <c r="I12" s="198">
        <v>0.08</v>
      </c>
      <c r="J12" s="201">
        <f t="shared" ref="J12:J15" si="0">H12*1.08</f>
        <v>0</v>
      </c>
      <c r="K12" s="187">
        <f t="shared" ref="K12:K15" si="1">H12*G12</f>
        <v>0</v>
      </c>
      <c r="L12" s="187">
        <f t="shared" ref="L12:L15" si="2">M12-K12</f>
        <v>0</v>
      </c>
      <c r="M12" s="187">
        <f t="shared" ref="M12:M15" si="3">G12*J12</f>
        <v>0</v>
      </c>
    </row>
    <row r="13" spans="1:13">
      <c r="A13" s="108" t="s">
        <v>780</v>
      </c>
      <c r="B13" s="120"/>
      <c r="C13" s="109" t="s">
        <v>151</v>
      </c>
      <c r="D13" s="108" t="s">
        <v>152</v>
      </c>
      <c r="E13" s="109" t="s">
        <v>159</v>
      </c>
      <c r="F13" s="109" t="s">
        <v>346</v>
      </c>
      <c r="G13" s="110">
        <v>12</v>
      </c>
      <c r="H13" s="111"/>
      <c r="I13" s="198">
        <v>0.08</v>
      </c>
      <c r="J13" s="201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108" t="s">
        <v>786</v>
      </c>
      <c r="B14" s="120"/>
      <c r="C14" s="109" t="s">
        <v>151</v>
      </c>
      <c r="D14" s="70" t="s">
        <v>153</v>
      </c>
      <c r="E14" s="109" t="s">
        <v>17</v>
      </c>
      <c r="F14" s="109" t="s">
        <v>346</v>
      </c>
      <c r="G14" s="110">
        <v>8</v>
      </c>
      <c r="H14" s="119"/>
      <c r="I14" s="198">
        <v>0.08</v>
      </c>
      <c r="J14" s="201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 ht="31.5">
      <c r="A15" s="108" t="s">
        <v>787</v>
      </c>
      <c r="B15" s="116"/>
      <c r="C15" s="109" t="s">
        <v>698</v>
      </c>
      <c r="D15" s="109" t="s">
        <v>449</v>
      </c>
      <c r="E15" s="109" t="s">
        <v>315</v>
      </c>
      <c r="F15" s="109" t="s">
        <v>531</v>
      </c>
      <c r="G15" s="110">
        <v>24</v>
      </c>
      <c r="H15" s="111"/>
      <c r="I15" s="198">
        <v>0.08</v>
      </c>
      <c r="J15" s="201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402" t="s">
        <v>83</v>
      </c>
      <c r="B16" s="402"/>
      <c r="C16" s="402"/>
      <c r="D16" s="402"/>
      <c r="E16" s="402"/>
      <c r="F16" s="402"/>
      <c r="G16" s="402"/>
      <c r="H16" s="402"/>
      <c r="I16" s="402"/>
      <c r="J16" s="402"/>
      <c r="K16" s="25">
        <f>SUM(K11:K15)</f>
        <v>0</v>
      </c>
      <c r="L16" s="26" t="s">
        <v>83</v>
      </c>
      <c r="M16" s="25">
        <f>SUM(M11:M15)</f>
        <v>0</v>
      </c>
    </row>
    <row r="17" spans="1:13">
      <c r="A17" s="27"/>
      <c r="B17" s="28"/>
      <c r="C17" s="28"/>
      <c r="D17" s="28"/>
      <c r="E17" s="28"/>
      <c r="F17" s="28"/>
      <c r="G17" s="28"/>
      <c r="H17" s="27"/>
      <c r="I17" s="29"/>
      <c r="J17" s="27"/>
      <c r="K17" s="27"/>
      <c r="L17" s="27"/>
      <c r="M17" s="27"/>
    </row>
    <row r="18" spans="1:13">
      <c r="A18" s="27"/>
      <c r="B18" s="30"/>
      <c r="C18" s="31"/>
      <c r="D18" s="2"/>
      <c r="E18" s="2"/>
      <c r="F18" s="32"/>
      <c r="G18" s="33"/>
      <c r="H18" s="33"/>
      <c r="I18" s="33"/>
      <c r="J18" s="33"/>
      <c r="K18" s="27"/>
      <c r="L18" s="27"/>
      <c r="M18" s="27"/>
    </row>
    <row r="19" spans="1:13">
      <c r="A19" s="27"/>
      <c r="B19" s="34" t="s">
        <v>84</v>
      </c>
      <c r="C19" s="31"/>
      <c r="D19" s="2"/>
      <c r="E19" s="2"/>
      <c r="F19" s="32"/>
      <c r="G19" s="35"/>
      <c r="H19" s="35" t="s">
        <v>85</v>
      </c>
      <c r="I19" s="35"/>
      <c r="J19" s="33"/>
      <c r="K19" s="27"/>
      <c r="L19" s="27"/>
      <c r="M19" s="27"/>
    </row>
    <row r="20" spans="1:13">
      <c r="A20" s="27"/>
      <c r="B20" s="1"/>
      <c r="C20" s="2"/>
      <c r="D20" s="3"/>
      <c r="E20" s="3"/>
      <c r="F20" s="3"/>
      <c r="G20" s="3"/>
      <c r="H20" s="3" t="s">
        <v>86</v>
      </c>
      <c r="I20" s="36"/>
      <c r="J20" s="4"/>
      <c r="K20" s="27"/>
      <c r="L20" s="27"/>
      <c r="M20" s="27"/>
    </row>
  </sheetData>
  <mergeCells count="2">
    <mergeCell ref="A3:M3"/>
    <mergeCell ref="A16:J16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B5" sqref="B5"/>
    </sheetView>
  </sheetViews>
  <sheetFormatPr defaultRowHeight="14.25"/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>
      <c r="A5" s="4"/>
      <c r="B5" s="6" t="s">
        <v>704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703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31.5">
      <c r="A11" s="108" t="s">
        <v>761</v>
      </c>
      <c r="B11" s="115"/>
      <c r="C11" s="124" t="s">
        <v>192</v>
      </c>
      <c r="D11" s="124" t="s">
        <v>449</v>
      </c>
      <c r="E11" s="124" t="s">
        <v>701</v>
      </c>
      <c r="F11" s="124" t="s">
        <v>702</v>
      </c>
      <c r="G11" s="125">
        <v>10</v>
      </c>
      <c r="H11" s="126"/>
      <c r="I11" s="198">
        <v>0.08</v>
      </c>
      <c r="J11" s="201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402" t="s">
        <v>83</v>
      </c>
      <c r="B12" s="402"/>
      <c r="C12" s="402"/>
      <c r="D12" s="402"/>
      <c r="E12" s="402"/>
      <c r="F12" s="402"/>
      <c r="G12" s="402"/>
      <c r="H12" s="402"/>
      <c r="I12" s="402"/>
      <c r="J12" s="402"/>
      <c r="K12" s="25">
        <f>SUM(K11)</f>
        <v>0</v>
      </c>
      <c r="L12" s="26" t="s">
        <v>83</v>
      </c>
      <c r="M12" s="25">
        <f>SUM(M11)</f>
        <v>0</v>
      </c>
    </row>
    <row r="13" spans="1:13">
      <c r="A13" s="27"/>
      <c r="B13" s="28"/>
      <c r="C13" s="28"/>
      <c r="D13" s="28"/>
      <c r="E13" s="28"/>
      <c r="F13" s="28"/>
      <c r="G13" s="28"/>
      <c r="H13" s="27"/>
      <c r="I13" s="29"/>
      <c r="J13" s="27"/>
      <c r="K13" s="27"/>
      <c r="L13" s="27"/>
      <c r="M13" s="27"/>
    </row>
    <row r="14" spans="1:13">
      <c r="A14" s="27"/>
      <c r="B14" s="30"/>
      <c r="C14" s="31"/>
      <c r="D14" s="2"/>
      <c r="E14" s="2"/>
      <c r="F14" s="32"/>
      <c r="G14" s="33"/>
      <c r="H14" s="33"/>
      <c r="I14" s="33"/>
      <c r="J14" s="33"/>
      <c r="K14" s="27"/>
      <c r="L14" s="27"/>
      <c r="M14" s="27"/>
    </row>
    <row r="15" spans="1:13">
      <c r="A15" s="27"/>
      <c r="B15" s="34" t="s">
        <v>84</v>
      </c>
      <c r="C15" s="31"/>
      <c r="D15" s="2"/>
      <c r="E15" s="2"/>
      <c r="F15" s="32"/>
      <c r="G15" s="35"/>
      <c r="H15" s="35" t="s">
        <v>85</v>
      </c>
      <c r="I15" s="35"/>
      <c r="J15" s="33"/>
      <c r="K15" s="27"/>
      <c r="L15" s="27"/>
      <c r="M15" s="27"/>
    </row>
    <row r="16" spans="1:13">
      <c r="A16" s="27"/>
      <c r="B16" s="1"/>
      <c r="C16" s="2"/>
      <c r="D16" s="3"/>
      <c r="E16" s="3"/>
      <c r="F16" s="3"/>
      <c r="G16" s="3"/>
      <c r="H16" s="3" t="s">
        <v>86</v>
      </c>
      <c r="I16" s="36"/>
      <c r="J16" s="4"/>
      <c r="K16" s="27"/>
      <c r="L16" s="27"/>
      <c r="M16" s="27"/>
    </row>
  </sheetData>
  <mergeCells count="2">
    <mergeCell ref="A3:M3"/>
    <mergeCell ref="A12:J12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B5" sqref="B5"/>
    </sheetView>
  </sheetViews>
  <sheetFormatPr defaultRowHeight="14.25"/>
  <cols>
    <col min="3" max="3" width="11.125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425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703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1">
      <c r="A11" s="48" t="s">
        <v>761</v>
      </c>
      <c r="B11" s="11"/>
      <c r="C11" s="19" t="s">
        <v>616</v>
      </c>
      <c r="D11" s="19" t="s">
        <v>164</v>
      </c>
      <c r="E11" s="19" t="s">
        <v>163</v>
      </c>
      <c r="F11" s="12" t="s">
        <v>755</v>
      </c>
      <c r="G11" s="43">
        <v>12</v>
      </c>
      <c r="H11" s="42"/>
      <c r="I11" s="186">
        <v>0.08</v>
      </c>
      <c r="J11" s="188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 ht="21">
      <c r="A12" s="48" t="s">
        <v>762</v>
      </c>
      <c r="B12" s="18"/>
      <c r="C12" s="19" t="s">
        <v>617</v>
      </c>
      <c r="D12" s="19" t="s">
        <v>162</v>
      </c>
      <c r="E12" s="21" t="s">
        <v>606</v>
      </c>
      <c r="F12" s="12" t="s">
        <v>580</v>
      </c>
      <c r="G12" s="43">
        <v>12</v>
      </c>
      <c r="H12" s="42"/>
      <c r="I12" s="186">
        <v>0.08</v>
      </c>
      <c r="J12" s="188">
        <f t="shared" ref="J12:J16" si="0">H12*1.08</f>
        <v>0</v>
      </c>
      <c r="K12" s="187">
        <f t="shared" ref="K12:K16" si="1">H12*G12</f>
        <v>0</v>
      </c>
      <c r="L12" s="187">
        <f t="shared" ref="L12:L16" si="2">M12-K12</f>
        <v>0</v>
      </c>
      <c r="M12" s="187">
        <f t="shared" ref="M12:M16" si="3">J12*G12</f>
        <v>0</v>
      </c>
    </row>
    <row r="13" spans="1:13" ht="21">
      <c r="A13" s="48" t="s">
        <v>780</v>
      </c>
      <c r="B13" s="18"/>
      <c r="C13" s="19" t="s">
        <v>618</v>
      </c>
      <c r="D13" s="19" t="s">
        <v>161</v>
      </c>
      <c r="E13" s="21" t="s">
        <v>606</v>
      </c>
      <c r="F13" s="12" t="s">
        <v>580</v>
      </c>
      <c r="G13" s="43">
        <v>24</v>
      </c>
      <c r="H13" s="17"/>
      <c r="I13" s="186">
        <v>0.08</v>
      </c>
      <c r="J13" s="188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 ht="21">
      <c r="A14" s="48" t="s">
        <v>786</v>
      </c>
      <c r="B14" s="18"/>
      <c r="C14" s="19" t="s">
        <v>160</v>
      </c>
      <c r="D14" s="19" t="s">
        <v>27</v>
      </c>
      <c r="E14" s="19" t="s">
        <v>159</v>
      </c>
      <c r="F14" s="12" t="s">
        <v>580</v>
      </c>
      <c r="G14" s="43">
        <v>36</v>
      </c>
      <c r="H14" s="17"/>
      <c r="I14" s="186">
        <v>0.08</v>
      </c>
      <c r="J14" s="188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 ht="21">
      <c r="A15" s="48" t="s">
        <v>787</v>
      </c>
      <c r="B15" s="18"/>
      <c r="C15" s="12" t="s">
        <v>160</v>
      </c>
      <c r="D15" s="19" t="s">
        <v>28</v>
      </c>
      <c r="E15" s="19" t="s">
        <v>159</v>
      </c>
      <c r="F15" s="12" t="s">
        <v>580</v>
      </c>
      <c r="G15" s="43">
        <v>12</v>
      </c>
      <c r="H15" s="17"/>
      <c r="I15" s="186">
        <v>0.08</v>
      </c>
      <c r="J15" s="188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 ht="31.5">
      <c r="A16" s="48" t="s">
        <v>788</v>
      </c>
      <c r="B16" s="18"/>
      <c r="C16" s="12" t="s">
        <v>619</v>
      </c>
      <c r="D16" s="19" t="s">
        <v>158</v>
      </c>
      <c r="E16" s="21" t="s">
        <v>620</v>
      </c>
      <c r="F16" s="12" t="s">
        <v>580</v>
      </c>
      <c r="G16" s="43">
        <v>40</v>
      </c>
      <c r="H16" s="17"/>
      <c r="I16" s="186">
        <v>0.08</v>
      </c>
      <c r="J16" s="188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402" t="s">
        <v>83</v>
      </c>
      <c r="B17" s="402"/>
      <c r="C17" s="402"/>
      <c r="D17" s="402"/>
      <c r="E17" s="402"/>
      <c r="F17" s="402"/>
      <c r="G17" s="402"/>
      <c r="H17" s="402"/>
      <c r="I17" s="402"/>
      <c r="J17" s="402"/>
      <c r="K17" s="25">
        <f>SUM(K11:K16)</f>
        <v>0</v>
      </c>
      <c r="L17" s="26" t="s">
        <v>83</v>
      </c>
      <c r="M17" s="25">
        <f>SUM(M11:M16)</f>
        <v>0</v>
      </c>
    </row>
    <row r="18" spans="1:13">
      <c r="A18" s="27"/>
      <c r="B18" s="28"/>
      <c r="C18" s="28"/>
      <c r="D18" s="28"/>
      <c r="E18" s="28"/>
      <c r="F18" s="28"/>
      <c r="G18" s="28"/>
      <c r="H18" s="27"/>
      <c r="I18" s="29"/>
      <c r="J18" s="27"/>
      <c r="K18" s="27"/>
      <c r="L18" s="27"/>
      <c r="M18" s="27"/>
    </row>
    <row r="19" spans="1:13">
      <c r="A19" s="27"/>
      <c r="B19" s="30"/>
      <c r="C19" s="31"/>
      <c r="D19" s="2"/>
      <c r="E19" s="2"/>
      <c r="F19" s="32"/>
      <c r="G19" s="33"/>
      <c r="H19" s="33"/>
      <c r="I19" s="33"/>
      <c r="J19" s="33"/>
      <c r="K19" s="27"/>
      <c r="L19" s="27"/>
      <c r="M19" s="27"/>
    </row>
    <row r="20" spans="1:13">
      <c r="A20" s="27"/>
      <c r="B20" s="34" t="s">
        <v>84</v>
      </c>
      <c r="C20" s="31"/>
      <c r="D20" s="2"/>
      <c r="E20" s="2"/>
      <c r="F20" s="32"/>
      <c r="G20" s="35"/>
      <c r="H20" s="35" t="s">
        <v>85</v>
      </c>
      <c r="I20" s="35"/>
      <c r="J20" s="33"/>
      <c r="K20" s="27"/>
      <c r="L20" s="27"/>
      <c r="M20" s="27"/>
    </row>
    <row r="21" spans="1:13">
      <c r="A21" s="27"/>
      <c r="B21" s="1"/>
      <c r="C21" s="2"/>
      <c r="D21" s="3"/>
      <c r="E21" s="3"/>
      <c r="F21" s="3"/>
      <c r="G21" s="3"/>
      <c r="H21" s="3" t="s">
        <v>86</v>
      </c>
      <c r="I21" s="36"/>
      <c r="J21" s="4"/>
      <c r="K21" s="27"/>
      <c r="L21" s="27"/>
      <c r="M21" s="27"/>
    </row>
  </sheetData>
  <mergeCells count="2">
    <mergeCell ref="A3:M3"/>
    <mergeCell ref="A17:J17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5" sqref="B5"/>
    </sheetView>
  </sheetViews>
  <sheetFormatPr defaultRowHeight="14.25"/>
  <cols>
    <col min="3" max="3" width="1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426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703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8" t="s">
        <v>761</v>
      </c>
      <c r="B11" s="115"/>
      <c r="C11" s="124" t="s">
        <v>173</v>
      </c>
      <c r="D11" s="124" t="s">
        <v>27</v>
      </c>
      <c r="E11" s="124" t="s">
        <v>159</v>
      </c>
      <c r="F11" s="124" t="s">
        <v>346</v>
      </c>
      <c r="G11" s="125">
        <v>48</v>
      </c>
      <c r="H11" s="175"/>
      <c r="I11" s="198">
        <v>0.08</v>
      </c>
      <c r="J11" s="194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 ht="31.5">
      <c r="A12" s="108" t="s">
        <v>762</v>
      </c>
      <c r="B12" s="115"/>
      <c r="C12" s="108" t="s">
        <v>736</v>
      </c>
      <c r="D12" s="108" t="s">
        <v>176</v>
      </c>
      <c r="E12" s="108" t="s">
        <v>737</v>
      </c>
      <c r="F12" s="108" t="s">
        <v>344</v>
      </c>
      <c r="G12" s="123">
        <v>60</v>
      </c>
      <c r="H12" s="175"/>
      <c r="I12" s="198">
        <v>0.08</v>
      </c>
      <c r="J12" s="194">
        <f t="shared" ref="J12:J17" si="0">H12*1.08</f>
        <v>0</v>
      </c>
      <c r="K12" s="187">
        <f t="shared" ref="K12:K17" si="1">H12*G12</f>
        <v>0</v>
      </c>
      <c r="L12" s="187">
        <f t="shared" ref="L12:L17" si="2">M12-K12</f>
        <v>0</v>
      </c>
      <c r="M12" s="187">
        <f t="shared" ref="M12:M17" si="3">J12*G12</f>
        <v>0</v>
      </c>
    </row>
    <row r="13" spans="1:13">
      <c r="A13" s="108" t="s">
        <v>780</v>
      </c>
      <c r="B13" s="120"/>
      <c r="C13" s="108" t="s">
        <v>178</v>
      </c>
      <c r="D13" s="108" t="s">
        <v>27</v>
      </c>
      <c r="E13" s="108" t="s">
        <v>315</v>
      </c>
      <c r="F13" s="108" t="s">
        <v>349</v>
      </c>
      <c r="G13" s="123">
        <v>6</v>
      </c>
      <c r="H13" s="176"/>
      <c r="I13" s="198">
        <v>0.08</v>
      </c>
      <c r="J13" s="194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 ht="21">
      <c r="A14" s="108" t="s">
        <v>786</v>
      </c>
      <c r="B14" s="120"/>
      <c r="C14" s="108" t="s">
        <v>329</v>
      </c>
      <c r="D14" s="108" t="s">
        <v>243</v>
      </c>
      <c r="E14" s="108" t="s">
        <v>606</v>
      </c>
      <c r="F14" s="108" t="s">
        <v>346</v>
      </c>
      <c r="G14" s="123">
        <v>24</v>
      </c>
      <c r="H14" s="177"/>
      <c r="I14" s="198">
        <v>0.08</v>
      </c>
      <c r="J14" s="194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 ht="21">
      <c r="A15" s="108" t="s">
        <v>787</v>
      </c>
      <c r="B15" s="120"/>
      <c r="C15" s="108" t="s">
        <v>329</v>
      </c>
      <c r="D15" s="108" t="s">
        <v>328</v>
      </c>
      <c r="E15" s="108" t="s">
        <v>606</v>
      </c>
      <c r="F15" s="108" t="s">
        <v>346</v>
      </c>
      <c r="G15" s="123">
        <v>12</v>
      </c>
      <c r="H15" s="177"/>
      <c r="I15" s="198">
        <v>0.08</v>
      </c>
      <c r="J15" s="194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108" t="s">
        <v>788</v>
      </c>
      <c r="B16" s="120"/>
      <c r="C16" s="108" t="s">
        <v>329</v>
      </c>
      <c r="D16" s="108" t="s">
        <v>243</v>
      </c>
      <c r="E16" s="108" t="s">
        <v>315</v>
      </c>
      <c r="F16" s="108" t="s">
        <v>346</v>
      </c>
      <c r="G16" s="123">
        <v>24</v>
      </c>
      <c r="H16" s="178"/>
      <c r="I16" s="198">
        <v>0.08</v>
      </c>
      <c r="J16" s="194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 ht="21">
      <c r="A17" s="108" t="s">
        <v>789</v>
      </c>
      <c r="B17" s="149"/>
      <c r="C17" s="108" t="s">
        <v>380</v>
      </c>
      <c r="D17" s="108" t="s">
        <v>27</v>
      </c>
      <c r="E17" s="108" t="s">
        <v>315</v>
      </c>
      <c r="F17" s="108" t="s">
        <v>545</v>
      </c>
      <c r="G17" s="123">
        <v>6</v>
      </c>
      <c r="H17" s="179"/>
      <c r="I17" s="198">
        <v>0.08</v>
      </c>
      <c r="J17" s="194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402" t="s">
        <v>83</v>
      </c>
      <c r="B18" s="402"/>
      <c r="C18" s="402"/>
      <c r="D18" s="402"/>
      <c r="E18" s="402"/>
      <c r="F18" s="402"/>
      <c r="G18" s="402"/>
      <c r="H18" s="402"/>
      <c r="I18" s="402"/>
      <c r="J18" s="402"/>
      <c r="K18" s="25">
        <f>SUM(K11:K17)</f>
        <v>0</v>
      </c>
      <c r="L18" s="26" t="s">
        <v>83</v>
      </c>
      <c r="M18" s="25">
        <f>SUM(M11:M17)</f>
        <v>0</v>
      </c>
    </row>
    <row r="19" spans="1:13">
      <c r="A19" s="27"/>
      <c r="B19" s="28"/>
      <c r="C19" s="28"/>
      <c r="D19" s="28"/>
      <c r="E19" s="28"/>
      <c r="F19" s="28"/>
      <c r="G19" s="28"/>
      <c r="H19" s="27"/>
      <c r="I19" s="29"/>
      <c r="J19" s="27"/>
      <c r="K19" s="27"/>
      <c r="L19" s="27"/>
      <c r="M19" s="27"/>
    </row>
    <row r="20" spans="1:13">
      <c r="A20" s="27"/>
      <c r="B20" s="30"/>
      <c r="C20" s="31"/>
      <c r="D20" s="2"/>
      <c r="E20" s="2"/>
      <c r="F20" s="32"/>
      <c r="G20" s="33"/>
      <c r="H20" s="33"/>
      <c r="I20" s="33"/>
      <c r="J20" s="33"/>
      <c r="K20" s="27"/>
      <c r="L20" s="27"/>
      <c r="M20" s="27"/>
    </row>
    <row r="21" spans="1:13">
      <c r="A21" s="27"/>
      <c r="B21" s="34" t="s">
        <v>84</v>
      </c>
      <c r="C21" s="31"/>
      <c r="D21" s="2"/>
      <c r="E21" s="2"/>
      <c r="F21" s="32"/>
      <c r="G21" s="35"/>
      <c r="H21" s="35" t="s">
        <v>85</v>
      </c>
      <c r="I21" s="35"/>
      <c r="J21" s="33"/>
      <c r="K21" s="27"/>
      <c r="L21" s="27"/>
      <c r="M21" s="27"/>
    </row>
    <row r="22" spans="1:13">
      <c r="A22" s="27"/>
      <c r="B22" s="1"/>
      <c r="C22" s="2"/>
      <c r="D22" s="3"/>
      <c r="E22" s="3"/>
      <c r="F22" s="3"/>
      <c r="G22" s="3"/>
      <c r="H22" s="3" t="s">
        <v>86</v>
      </c>
      <c r="I22" s="36"/>
      <c r="J22" s="4"/>
      <c r="K22" s="27"/>
      <c r="L22" s="27"/>
      <c r="M22" s="27"/>
    </row>
  </sheetData>
  <mergeCells count="2">
    <mergeCell ref="A3:M3"/>
    <mergeCell ref="A18:J18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B6" sqref="B6"/>
    </sheetView>
  </sheetViews>
  <sheetFormatPr defaultRowHeight="14.25"/>
  <cols>
    <col min="3" max="3" width="17.125" customWidth="1"/>
    <col min="11" max="11" width="9.75" bestFit="1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742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2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8" t="s">
        <v>761</v>
      </c>
      <c r="B11" s="116"/>
      <c r="C11" s="68" t="s">
        <v>222</v>
      </c>
      <c r="D11" s="68" t="s">
        <v>453</v>
      </c>
      <c r="E11" s="68" t="s">
        <v>315</v>
      </c>
      <c r="F11" s="68" t="s">
        <v>531</v>
      </c>
      <c r="G11" s="69">
        <v>100</v>
      </c>
      <c r="H11" s="119"/>
      <c r="I11" s="198">
        <v>0.08</v>
      </c>
      <c r="J11" s="201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108" t="s">
        <v>762</v>
      </c>
      <c r="B12" s="116"/>
      <c r="C12" s="68" t="s">
        <v>643</v>
      </c>
      <c r="D12" s="68" t="s">
        <v>649</v>
      </c>
      <c r="E12" s="68" t="s">
        <v>345</v>
      </c>
      <c r="F12" s="68" t="s">
        <v>646</v>
      </c>
      <c r="G12" s="69">
        <v>12</v>
      </c>
      <c r="H12" s="119"/>
      <c r="I12" s="198">
        <v>0.08</v>
      </c>
      <c r="J12" s="201">
        <f t="shared" ref="J12:J16" si="0">H12*1.08</f>
        <v>0</v>
      </c>
      <c r="K12" s="187">
        <f t="shared" ref="K12:K16" si="1">H12*G12</f>
        <v>0</v>
      </c>
      <c r="L12" s="187">
        <f t="shared" ref="L12:L16" si="2">M12-K12</f>
        <v>0</v>
      </c>
      <c r="M12" s="187">
        <f t="shared" ref="M12:M16" si="3">J12*G12</f>
        <v>0</v>
      </c>
    </row>
    <row r="13" spans="1:13">
      <c r="A13" s="108" t="s">
        <v>780</v>
      </c>
      <c r="B13" s="116"/>
      <c r="C13" s="68" t="s">
        <v>643</v>
      </c>
      <c r="D13" s="68" t="s">
        <v>650</v>
      </c>
      <c r="E13" s="68" t="s">
        <v>345</v>
      </c>
      <c r="F13" s="68" t="s">
        <v>594</v>
      </c>
      <c r="G13" s="69">
        <v>180</v>
      </c>
      <c r="H13" s="119"/>
      <c r="I13" s="198">
        <v>0.08</v>
      </c>
      <c r="J13" s="201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108" t="s">
        <v>786</v>
      </c>
      <c r="B14" s="116"/>
      <c r="C14" s="68" t="s">
        <v>643</v>
      </c>
      <c r="D14" s="68" t="s">
        <v>644</v>
      </c>
      <c r="E14" s="68" t="s">
        <v>345</v>
      </c>
      <c r="F14" s="68" t="s">
        <v>344</v>
      </c>
      <c r="G14" s="71">
        <v>6</v>
      </c>
      <c r="H14" s="119"/>
      <c r="I14" s="198">
        <v>0.08</v>
      </c>
      <c r="J14" s="201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108" t="s">
        <v>787</v>
      </c>
      <c r="B15" s="116"/>
      <c r="C15" s="68" t="s">
        <v>643</v>
      </c>
      <c r="D15" s="68" t="s">
        <v>645</v>
      </c>
      <c r="E15" s="68" t="s">
        <v>345</v>
      </c>
      <c r="F15" s="68" t="s">
        <v>646</v>
      </c>
      <c r="G15" s="69">
        <v>6</v>
      </c>
      <c r="H15" s="119"/>
      <c r="I15" s="198">
        <v>0.08</v>
      </c>
      <c r="J15" s="201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108" t="s">
        <v>788</v>
      </c>
      <c r="B16" s="116"/>
      <c r="C16" s="68" t="s">
        <v>641</v>
      </c>
      <c r="D16" s="70" t="s">
        <v>119</v>
      </c>
      <c r="E16" s="68" t="s">
        <v>600</v>
      </c>
      <c r="F16" s="70" t="s">
        <v>642</v>
      </c>
      <c r="G16" s="69">
        <v>24</v>
      </c>
      <c r="H16" s="119"/>
      <c r="I16" s="198">
        <v>0.08</v>
      </c>
      <c r="J16" s="201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402"/>
      <c r="B17" s="402"/>
      <c r="C17" s="402"/>
      <c r="D17" s="402"/>
      <c r="E17" s="402"/>
      <c r="F17" s="402"/>
      <c r="G17" s="402"/>
      <c r="H17" s="402"/>
      <c r="I17" s="402"/>
      <c r="J17" s="402"/>
      <c r="K17" s="25">
        <f>SUM(K11:K16)</f>
        <v>0</v>
      </c>
      <c r="L17" s="26" t="s">
        <v>83</v>
      </c>
      <c r="M17" s="25">
        <f>SUM(M11:M16)</f>
        <v>0</v>
      </c>
    </row>
    <row r="18" spans="1:13">
      <c r="A18" s="27"/>
      <c r="B18" s="28"/>
      <c r="C18" s="28"/>
      <c r="D18" s="28"/>
      <c r="E18" s="28"/>
      <c r="F18" s="28"/>
      <c r="G18" s="28"/>
      <c r="H18" s="27"/>
      <c r="I18" s="29"/>
      <c r="J18" s="27"/>
      <c r="K18" s="27"/>
      <c r="L18" s="27"/>
      <c r="M18" s="27"/>
    </row>
    <row r="19" spans="1:13">
      <c r="A19" s="27"/>
      <c r="B19" s="30"/>
      <c r="C19" s="31"/>
      <c r="D19" s="2"/>
      <c r="E19" s="2"/>
      <c r="F19" s="32"/>
      <c r="G19" s="33"/>
      <c r="H19" s="33"/>
      <c r="I19" s="33"/>
      <c r="J19" s="33"/>
      <c r="K19" s="27"/>
      <c r="L19" s="27"/>
      <c r="M19" s="27"/>
    </row>
    <row r="20" spans="1:13">
      <c r="A20" s="27"/>
      <c r="B20" s="34" t="s">
        <v>84</v>
      </c>
      <c r="C20" s="31"/>
      <c r="D20" s="2"/>
      <c r="E20" s="2"/>
      <c r="F20" s="32"/>
      <c r="G20" s="35"/>
      <c r="H20" s="35" t="s">
        <v>85</v>
      </c>
      <c r="I20" s="35"/>
      <c r="J20" s="33"/>
      <c r="K20" s="27"/>
      <c r="L20" s="27"/>
      <c r="M20" s="27"/>
    </row>
    <row r="21" spans="1:13">
      <c r="A21" s="27"/>
      <c r="B21" s="1"/>
      <c r="C21" s="2"/>
      <c r="D21" s="3"/>
      <c r="E21" s="3"/>
      <c r="F21" s="3"/>
      <c r="G21" s="3"/>
      <c r="H21" s="3" t="s">
        <v>86</v>
      </c>
      <c r="I21" s="36"/>
      <c r="J21" s="4"/>
      <c r="K21" s="27"/>
      <c r="L21" s="27"/>
      <c r="M21" s="27"/>
    </row>
  </sheetData>
  <mergeCells count="2">
    <mergeCell ref="A3:M3"/>
    <mergeCell ref="A17:J17"/>
  </mergeCells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B6" sqref="B6"/>
    </sheetView>
  </sheetViews>
  <sheetFormatPr defaultRowHeight="14.25"/>
  <sheetData>
    <row r="1" spans="1:13">
      <c r="B1" s="34" t="s">
        <v>911</v>
      </c>
      <c r="C1" s="2"/>
      <c r="D1" s="3"/>
      <c r="F1" s="3"/>
      <c r="G1" s="3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385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381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78" t="s">
        <v>761</v>
      </c>
      <c r="B11" s="78"/>
      <c r="C11" s="79" t="s">
        <v>19</v>
      </c>
      <c r="D11" s="79" t="s">
        <v>27</v>
      </c>
      <c r="E11" s="85" t="s">
        <v>315</v>
      </c>
      <c r="F11" s="79" t="s">
        <v>346</v>
      </c>
      <c r="G11" s="82">
        <v>10</v>
      </c>
      <c r="H11" s="83"/>
      <c r="I11" s="190">
        <v>0.08</v>
      </c>
      <c r="J11" s="191">
        <f>H11*1.08</f>
        <v>0</v>
      </c>
      <c r="K11" s="192">
        <f>H11*G11</f>
        <v>0</v>
      </c>
      <c r="L11" s="192">
        <f>M11-K11</f>
        <v>0</v>
      </c>
      <c r="M11" s="192">
        <f>J11*G11</f>
        <v>0</v>
      </c>
    </row>
    <row r="12" spans="1:13">
      <c r="A12" s="78" t="s">
        <v>762</v>
      </c>
      <c r="B12" s="78"/>
      <c r="C12" s="79" t="s">
        <v>19</v>
      </c>
      <c r="D12" s="79" t="s">
        <v>28</v>
      </c>
      <c r="E12" s="85" t="s">
        <v>315</v>
      </c>
      <c r="F12" s="79" t="s">
        <v>346</v>
      </c>
      <c r="G12" s="82">
        <v>12</v>
      </c>
      <c r="H12" s="83"/>
      <c r="I12" s="190">
        <v>0.08</v>
      </c>
      <c r="J12" s="191">
        <f t="shared" ref="J12:J30" si="0">H12*1.08</f>
        <v>0</v>
      </c>
      <c r="K12" s="192">
        <f t="shared" ref="K12:K30" si="1">H12*G12</f>
        <v>0</v>
      </c>
      <c r="L12" s="192">
        <f t="shared" ref="L12:L30" si="2">M12-K12</f>
        <v>0</v>
      </c>
      <c r="M12" s="192">
        <f t="shared" ref="M12:M30" si="3">J12*G12</f>
        <v>0</v>
      </c>
    </row>
    <row r="13" spans="1:13">
      <c r="A13" s="78" t="s">
        <v>780</v>
      </c>
      <c r="B13" s="78"/>
      <c r="C13" s="79" t="s">
        <v>19</v>
      </c>
      <c r="D13" s="79" t="s">
        <v>29</v>
      </c>
      <c r="E13" s="85" t="s">
        <v>315</v>
      </c>
      <c r="F13" s="79" t="s">
        <v>346</v>
      </c>
      <c r="G13" s="82">
        <v>6</v>
      </c>
      <c r="H13" s="83"/>
      <c r="I13" s="190">
        <v>0.08</v>
      </c>
      <c r="J13" s="191">
        <f t="shared" si="0"/>
        <v>0</v>
      </c>
      <c r="K13" s="192">
        <f t="shared" si="1"/>
        <v>0</v>
      </c>
      <c r="L13" s="192">
        <f t="shared" si="2"/>
        <v>0</v>
      </c>
      <c r="M13" s="192">
        <f t="shared" si="3"/>
        <v>0</v>
      </c>
    </row>
    <row r="14" spans="1:13">
      <c r="A14" s="78" t="s">
        <v>786</v>
      </c>
      <c r="B14" s="78"/>
      <c r="C14" s="79" t="s">
        <v>24</v>
      </c>
      <c r="D14" s="79" t="s">
        <v>27</v>
      </c>
      <c r="E14" s="79" t="s">
        <v>538</v>
      </c>
      <c r="F14" s="79" t="s">
        <v>346</v>
      </c>
      <c r="G14" s="82">
        <v>6</v>
      </c>
      <c r="H14" s="83"/>
      <c r="I14" s="190">
        <v>0.08</v>
      </c>
      <c r="J14" s="191">
        <f t="shared" si="0"/>
        <v>0</v>
      </c>
      <c r="K14" s="192">
        <f t="shared" si="1"/>
        <v>0</v>
      </c>
      <c r="L14" s="192">
        <f t="shared" si="2"/>
        <v>0</v>
      </c>
      <c r="M14" s="192">
        <f t="shared" si="3"/>
        <v>0</v>
      </c>
    </row>
    <row r="15" spans="1:13">
      <c r="A15" s="78" t="s">
        <v>787</v>
      </c>
      <c r="B15" s="78"/>
      <c r="C15" s="79" t="s">
        <v>24</v>
      </c>
      <c r="D15" s="79" t="s">
        <v>28</v>
      </c>
      <c r="E15" s="79" t="s">
        <v>538</v>
      </c>
      <c r="F15" s="79" t="s">
        <v>346</v>
      </c>
      <c r="G15" s="82">
        <v>10</v>
      </c>
      <c r="H15" s="83"/>
      <c r="I15" s="190">
        <v>0.08</v>
      </c>
      <c r="J15" s="191">
        <f t="shared" si="0"/>
        <v>0</v>
      </c>
      <c r="K15" s="192">
        <f t="shared" si="1"/>
        <v>0</v>
      </c>
      <c r="L15" s="192">
        <f t="shared" si="2"/>
        <v>0</v>
      </c>
      <c r="M15" s="192">
        <f t="shared" si="3"/>
        <v>0</v>
      </c>
    </row>
    <row r="16" spans="1:13">
      <c r="A16" s="78" t="s">
        <v>788</v>
      </c>
      <c r="B16" s="78"/>
      <c r="C16" s="79" t="s">
        <v>24</v>
      </c>
      <c r="D16" s="79" t="s">
        <v>29</v>
      </c>
      <c r="E16" s="79" t="s">
        <v>538</v>
      </c>
      <c r="F16" s="79" t="s">
        <v>346</v>
      </c>
      <c r="G16" s="82">
        <v>6</v>
      </c>
      <c r="H16" s="83"/>
      <c r="I16" s="190">
        <v>0.08</v>
      </c>
      <c r="J16" s="191">
        <f t="shared" si="0"/>
        <v>0</v>
      </c>
      <c r="K16" s="192">
        <f t="shared" si="1"/>
        <v>0</v>
      </c>
      <c r="L16" s="192">
        <f t="shared" si="2"/>
        <v>0</v>
      </c>
      <c r="M16" s="192">
        <f t="shared" si="3"/>
        <v>0</v>
      </c>
    </row>
    <row r="17" spans="1:13" ht="21">
      <c r="A17" s="78" t="s">
        <v>789</v>
      </c>
      <c r="B17" s="79"/>
      <c r="C17" s="79" t="s">
        <v>143</v>
      </c>
      <c r="D17" s="79" t="s">
        <v>105</v>
      </c>
      <c r="E17" s="79" t="s">
        <v>579</v>
      </c>
      <c r="F17" s="79" t="s">
        <v>561</v>
      </c>
      <c r="G17" s="82">
        <v>10</v>
      </c>
      <c r="H17" s="84"/>
      <c r="I17" s="190">
        <v>0.08</v>
      </c>
      <c r="J17" s="191">
        <f t="shared" si="0"/>
        <v>0</v>
      </c>
      <c r="K17" s="192">
        <f t="shared" si="1"/>
        <v>0</v>
      </c>
      <c r="L17" s="192">
        <f t="shared" si="2"/>
        <v>0</v>
      </c>
      <c r="M17" s="192">
        <f t="shared" si="3"/>
        <v>0</v>
      </c>
    </row>
    <row r="18" spans="1:13" ht="21">
      <c r="A18" s="78" t="s">
        <v>790</v>
      </c>
      <c r="B18" s="79"/>
      <c r="C18" s="79" t="s">
        <v>143</v>
      </c>
      <c r="D18" s="79" t="s">
        <v>144</v>
      </c>
      <c r="E18" s="79" t="s">
        <v>579</v>
      </c>
      <c r="F18" s="79" t="s">
        <v>561</v>
      </c>
      <c r="G18" s="82">
        <v>6</v>
      </c>
      <c r="H18" s="84"/>
      <c r="I18" s="190">
        <v>0.08</v>
      </c>
      <c r="J18" s="191">
        <f t="shared" si="0"/>
        <v>0</v>
      </c>
      <c r="K18" s="192">
        <f t="shared" si="1"/>
        <v>0</v>
      </c>
      <c r="L18" s="192">
        <f t="shared" si="2"/>
        <v>0</v>
      </c>
      <c r="M18" s="192">
        <f t="shared" si="3"/>
        <v>0</v>
      </c>
    </row>
    <row r="19" spans="1:13">
      <c r="A19" s="78" t="s">
        <v>791</v>
      </c>
      <c r="B19" s="79"/>
      <c r="C19" s="79" t="s">
        <v>145</v>
      </c>
      <c r="D19" s="79" t="s">
        <v>105</v>
      </c>
      <c r="E19" s="79" t="s">
        <v>538</v>
      </c>
      <c r="F19" s="79" t="s">
        <v>346</v>
      </c>
      <c r="G19" s="82">
        <v>6</v>
      </c>
      <c r="H19" s="84"/>
      <c r="I19" s="190">
        <v>0.08</v>
      </c>
      <c r="J19" s="191">
        <f t="shared" si="0"/>
        <v>0</v>
      </c>
      <c r="K19" s="192">
        <f t="shared" si="1"/>
        <v>0</v>
      </c>
      <c r="L19" s="192">
        <f t="shared" si="2"/>
        <v>0</v>
      </c>
      <c r="M19" s="192">
        <f t="shared" si="3"/>
        <v>0</v>
      </c>
    </row>
    <row r="20" spans="1:13">
      <c r="A20" s="78" t="s">
        <v>792</v>
      </c>
      <c r="B20" s="79"/>
      <c r="C20" s="79" t="s">
        <v>145</v>
      </c>
      <c r="D20" s="79" t="s">
        <v>106</v>
      </c>
      <c r="E20" s="79" t="s">
        <v>538</v>
      </c>
      <c r="F20" s="79" t="s">
        <v>346</v>
      </c>
      <c r="G20" s="82">
        <v>6</v>
      </c>
      <c r="H20" s="84"/>
      <c r="I20" s="190">
        <v>0.08</v>
      </c>
      <c r="J20" s="191">
        <f t="shared" si="0"/>
        <v>0</v>
      </c>
      <c r="K20" s="192">
        <f t="shared" si="1"/>
        <v>0</v>
      </c>
      <c r="L20" s="192">
        <f t="shared" si="2"/>
        <v>0</v>
      </c>
      <c r="M20" s="192">
        <f t="shared" si="3"/>
        <v>0</v>
      </c>
    </row>
    <row r="21" spans="1:13">
      <c r="A21" s="78" t="s">
        <v>793</v>
      </c>
      <c r="B21" s="79"/>
      <c r="C21" s="79" t="s">
        <v>145</v>
      </c>
      <c r="D21" s="79" t="s">
        <v>40</v>
      </c>
      <c r="E21" s="79" t="s">
        <v>538</v>
      </c>
      <c r="F21" s="79" t="s">
        <v>346</v>
      </c>
      <c r="G21" s="82">
        <v>6</v>
      </c>
      <c r="H21" s="84"/>
      <c r="I21" s="190">
        <v>0.08</v>
      </c>
      <c r="J21" s="191">
        <f t="shared" si="0"/>
        <v>0</v>
      </c>
      <c r="K21" s="192">
        <f t="shared" si="1"/>
        <v>0</v>
      </c>
      <c r="L21" s="192">
        <f t="shared" si="2"/>
        <v>0</v>
      </c>
      <c r="M21" s="192">
        <f t="shared" si="3"/>
        <v>0</v>
      </c>
    </row>
    <row r="22" spans="1:13">
      <c r="A22" s="78" t="s">
        <v>794</v>
      </c>
      <c r="B22" s="79"/>
      <c r="C22" s="79" t="s">
        <v>145</v>
      </c>
      <c r="D22" s="79" t="s">
        <v>27</v>
      </c>
      <c r="E22" s="79" t="s">
        <v>538</v>
      </c>
      <c r="F22" s="79" t="s">
        <v>346</v>
      </c>
      <c r="G22" s="82">
        <v>6</v>
      </c>
      <c r="H22" s="84"/>
      <c r="I22" s="190">
        <v>0.08</v>
      </c>
      <c r="J22" s="191">
        <f t="shared" si="0"/>
        <v>0</v>
      </c>
      <c r="K22" s="192">
        <f t="shared" si="1"/>
        <v>0</v>
      </c>
      <c r="L22" s="192">
        <f t="shared" si="2"/>
        <v>0</v>
      </c>
      <c r="M22" s="192">
        <f t="shared" si="3"/>
        <v>0</v>
      </c>
    </row>
    <row r="23" spans="1:13">
      <c r="A23" s="78" t="s">
        <v>795</v>
      </c>
      <c r="B23" s="79"/>
      <c r="C23" s="79" t="s">
        <v>155</v>
      </c>
      <c r="D23" s="79" t="s">
        <v>448</v>
      </c>
      <c r="E23" s="85" t="s">
        <v>315</v>
      </c>
      <c r="F23" s="85" t="s">
        <v>346</v>
      </c>
      <c r="G23" s="82">
        <v>6</v>
      </c>
      <c r="H23" s="84"/>
      <c r="I23" s="190">
        <v>0.08</v>
      </c>
      <c r="J23" s="191">
        <f t="shared" si="0"/>
        <v>0</v>
      </c>
      <c r="K23" s="192">
        <f t="shared" si="1"/>
        <v>0</v>
      </c>
      <c r="L23" s="192">
        <f t="shared" si="2"/>
        <v>0</v>
      </c>
      <c r="M23" s="192">
        <f t="shared" si="3"/>
        <v>0</v>
      </c>
    </row>
    <row r="24" spans="1:13">
      <c r="A24" s="78" t="s">
        <v>796</v>
      </c>
      <c r="B24" s="79"/>
      <c r="C24" s="79" t="s">
        <v>155</v>
      </c>
      <c r="D24" s="79" t="s">
        <v>498</v>
      </c>
      <c r="E24" s="85" t="s">
        <v>315</v>
      </c>
      <c r="F24" s="85" t="s">
        <v>346</v>
      </c>
      <c r="G24" s="82">
        <v>8</v>
      </c>
      <c r="H24" s="84"/>
      <c r="I24" s="190">
        <v>0.08</v>
      </c>
      <c r="J24" s="191">
        <f t="shared" si="0"/>
        <v>0</v>
      </c>
      <c r="K24" s="192">
        <f t="shared" si="1"/>
        <v>0</v>
      </c>
      <c r="L24" s="192">
        <f t="shared" si="2"/>
        <v>0</v>
      </c>
      <c r="M24" s="192">
        <f t="shared" si="3"/>
        <v>0</v>
      </c>
    </row>
    <row r="25" spans="1:13" s="53" customFormat="1" ht="12.75">
      <c r="A25" s="78" t="s">
        <v>797</v>
      </c>
      <c r="B25" s="80"/>
      <c r="C25" s="85" t="s">
        <v>316</v>
      </c>
      <c r="D25" s="85" t="s">
        <v>88</v>
      </c>
      <c r="E25" s="85" t="s">
        <v>315</v>
      </c>
      <c r="F25" s="85" t="s">
        <v>346</v>
      </c>
      <c r="G25" s="86">
        <v>300</v>
      </c>
      <c r="H25" s="81"/>
      <c r="I25" s="190">
        <v>0.08</v>
      </c>
      <c r="J25" s="191">
        <f t="shared" si="0"/>
        <v>0</v>
      </c>
      <c r="K25" s="192">
        <f t="shared" si="1"/>
        <v>0</v>
      </c>
      <c r="L25" s="192">
        <f t="shared" si="2"/>
        <v>0</v>
      </c>
      <c r="M25" s="192">
        <f t="shared" si="3"/>
        <v>0</v>
      </c>
    </row>
    <row r="26" spans="1:13" s="53" customFormat="1" ht="12.75">
      <c r="A26" s="78" t="s">
        <v>798</v>
      </c>
      <c r="B26" s="80"/>
      <c r="C26" s="85" t="s">
        <v>316</v>
      </c>
      <c r="D26" s="85" t="s">
        <v>317</v>
      </c>
      <c r="E26" s="85" t="s">
        <v>315</v>
      </c>
      <c r="F26" s="85" t="s">
        <v>346</v>
      </c>
      <c r="G26" s="86">
        <v>80</v>
      </c>
      <c r="H26" s="81"/>
      <c r="I26" s="190">
        <v>0.08</v>
      </c>
      <c r="J26" s="191">
        <f t="shared" si="0"/>
        <v>0</v>
      </c>
      <c r="K26" s="192">
        <f t="shared" si="1"/>
        <v>0</v>
      </c>
      <c r="L26" s="192">
        <f t="shared" si="2"/>
        <v>0</v>
      </c>
      <c r="M26" s="192">
        <f t="shared" si="3"/>
        <v>0</v>
      </c>
    </row>
    <row r="27" spans="1:13" s="53" customFormat="1" ht="12.75">
      <c r="A27" s="78" t="s">
        <v>799</v>
      </c>
      <c r="B27" s="80"/>
      <c r="C27" s="85" t="s">
        <v>316</v>
      </c>
      <c r="D27" s="85" t="s">
        <v>53</v>
      </c>
      <c r="E27" s="85" t="s">
        <v>315</v>
      </c>
      <c r="F27" s="85" t="s">
        <v>346</v>
      </c>
      <c r="G27" s="86">
        <v>80</v>
      </c>
      <c r="H27" s="81"/>
      <c r="I27" s="190">
        <v>0.08</v>
      </c>
      <c r="J27" s="191">
        <f t="shared" si="0"/>
        <v>0</v>
      </c>
      <c r="K27" s="192">
        <f t="shared" si="1"/>
        <v>0</v>
      </c>
      <c r="L27" s="192">
        <f t="shared" si="2"/>
        <v>0</v>
      </c>
      <c r="M27" s="192">
        <f t="shared" si="3"/>
        <v>0</v>
      </c>
    </row>
    <row r="28" spans="1:13">
      <c r="A28" s="78" t="s">
        <v>800</v>
      </c>
      <c r="B28" s="87"/>
      <c r="C28" s="87" t="s">
        <v>324</v>
      </c>
      <c r="D28" s="87" t="s">
        <v>53</v>
      </c>
      <c r="E28" s="85" t="s">
        <v>315</v>
      </c>
      <c r="F28" s="85" t="s">
        <v>346</v>
      </c>
      <c r="G28" s="88">
        <v>20</v>
      </c>
      <c r="H28" s="89"/>
      <c r="I28" s="190">
        <v>0.08</v>
      </c>
      <c r="J28" s="191">
        <f t="shared" si="0"/>
        <v>0</v>
      </c>
      <c r="K28" s="192">
        <f t="shared" si="1"/>
        <v>0</v>
      </c>
      <c r="L28" s="192">
        <f t="shared" si="2"/>
        <v>0</v>
      </c>
      <c r="M28" s="192">
        <f t="shared" si="3"/>
        <v>0</v>
      </c>
    </row>
    <row r="29" spans="1:13">
      <c r="A29" s="78" t="s">
        <v>801</v>
      </c>
      <c r="B29" s="87"/>
      <c r="C29" s="87" t="s">
        <v>324</v>
      </c>
      <c r="D29" s="87" t="s">
        <v>130</v>
      </c>
      <c r="E29" s="85" t="s">
        <v>315</v>
      </c>
      <c r="F29" s="85" t="s">
        <v>346</v>
      </c>
      <c r="G29" s="88">
        <v>8</v>
      </c>
      <c r="H29" s="89"/>
      <c r="I29" s="190">
        <v>0.08</v>
      </c>
      <c r="J29" s="191">
        <f t="shared" si="0"/>
        <v>0</v>
      </c>
      <c r="K29" s="192">
        <f t="shared" si="1"/>
        <v>0</v>
      </c>
      <c r="L29" s="192">
        <f t="shared" si="2"/>
        <v>0</v>
      </c>
      <c r="M29" s="192">
        <f t="shared" si="3"/>
        <v>0</v>
      </c>
    </row>
    <row r="30" spans="1:13">
      <c r="A30" s="78" t="s">
        <v>802</v>
      </c>
      <c r="B30" s="87"/>
      <c r="C30" s="87" t="s">
        <v>324</v>
      </c>
      <c r="D30" s="87" t="s">
        <v>88</v>
      </c>
      <c r="E30" s="85" t="s">
        <v>315</v>
      </c>
      <c r="F30" s="85" t="s">
        <v>346</v>
      </c>
      <c r="G30" s="88">
        <v>12</v>
      </c>
      <c r="H30" s="89"/>
      <c r="I30" s="190">
        <v>0.08</v>
      </c>
      <c r="J30" s="191">
        <f t="shared" si="0"/>
        <v>0</v>
      </c>
      <c r="K30" s="192">
        <f t="shared" si="1"/>
        <v>0</v>
      </c>
      <c r="L30" s="192">
        <f t="shared" si="2"/>
        <v>0</v>
      </c>
      <c r="M30" s="192">
        <f t="shared" si="3"/>
        <v>0</v>
      </c>
    </row>
    <row r="31" spans="1:13">
      <c r="A31" s="402" t="s">
        <v>83</v>
      </c>
      <c r="B31" s="402"/>
      <c r="C31" s="402"/>
      <c r="D31" s="402"/>
      <c r="E31" s="402"/>
      <c r="F31" s="402"/>
      <c r="G31" s="402"/>
      <c r="H31" s="402"/>
      <c r="I31" s="402"/>
      <c r="J31" s="402"/>
      <c r="K31" s="25">
        <f>SUM(K11:K30)</f>
        <v>0</v>
      </c>
      <c r="L31" s="26" t="s">
        <v>83</v>
      </c>
      <c r="M31" s="25">
        <f>SUM(M11:M30)</f>
        <v>0</v>
      </c>
    </row>
    <row r="32" spans="1:13">
      <c r="A32" s="27"/>
      <c r="B32" s="28"/>
      <c r="C32" s="28"/>
      <c r="D32" s="28"/>
      <c r="E32" s="28"/>
      <c r="F32" s="28"/>
      <c r="G32" s="28"/>
      <c r="H32" s="27"/>
      <c r="I32" s="29"/>
      <c r="J32" s="27"/>
      <c r="K32" s="27"/>
      <c r="L32" s="27"/>
      <c r="M32" s="27"/>
    </row>
    <row r="33" spans="1:13">
      <c r="A33" s="27"/>
      <c r="B33" s="30"/>
      <c r="C33" s="31"/>
      <c r="D33" s="2"/>
      <c r="E33" s="2"/>
      <c r="F33" s="32"/>
      <c r="G33" s="33"/>
      <c r="H33" s="33"/>
      <c r="I33" s="33"/>
      <c r="J33" s="33"/>
      <c r="K33" s="27"/>
      <c r="L33" s="27"/>
      <c r="M33" s="27"/>
    </row>
    <row r="34" spans="1:13">
      <c r="A34" s="27"/>
      <c r="B34" s="34" t="s">
        <v>84</v>
      </c>
      <c r="C34" s="31"/>
      <c r="D34" s="2"/>
      <c r="E34" s="2"/>
      <c r="F34" s="32"/>
      <c r="G34" s="35"/>
      <c r="H34" s="35" t="s">
        <v>85</v>
      </c>
      <c r="I34" s="35"/>
      <c r="J34" s="33"/>
      <c r="K34" s="27"/>
      <c r="L34" s="27"/>
      <c r="M34" s="27"/>
    </row>
    <row r="35" spans="1:13">
      <c r="A35" s="27"/>
      <c r="B35" s="1"/>
      <c r="C35" s="2"/>
      <c r="D35" s="3"/>
      <c r="E35" s="3"/>
      <c r="F35" s="3"/>
      <c r="G35" s="3"/>
      <c r="H35" s="3" t="s">
        <v>86</v>
      </c>
      <c r="I35" s="36"/>
      <c r="J35" s="4"/>
      <c r="K35" s="27"/>
      <c r="L35" s="27"/>
      <c r="M35" s="27"/>
    </row>
  </sheetData>
  <mergeCells count="2">
    <mergeCell ref="A3:M3"/>
    <mergeCell ref="A31:J31"/>
  </mergeCells>
  <pageMargins left="0.7" right="0.7" top="0.75" bottom="0.75" header="0.3" footer="0.3"/>
  <pageSetup paperSize="9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B6" sqref="B6"/>
    </sheetView>
  </sheetViews>
  <sheetFormatPr defaultRowHeight="14.25"/>
  <cols>
    <col min="3" max="3" width="17.5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427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428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8" t="s">
        <v>761</v>
      </c>
      <c r="B11" s="116"/>
      <c r="C11" s="68" t="s">
        <v>228</v>
      </c>
      <c r="D11" s="68" t="s">
        <v>28</v>
      </c>
      <c r="E11" s="68" t="s">
        <v>159</v>
      </c>
      <c r="F11" s="68" t="s">
        <v>343</v>
      </c>
      <c r="G11" s="69">
        <v>12</v>
      </c>
      <c r="H11" s="119"/>
      <c r="I11" s="198">
        <v>0.08</v>
      </c>
      <c r="J11" s="201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108" t="s">
        <v>762</v>
      </c>
      <c r="B12" s="116"/>
      <c r="C12" s="68" t="s">
        <v>228</v>
      </c>
      <c r="D12" s="68" t="s">
        <v>29</v>
      </c>
      <c r="E12" s="68" t="s">
        <v>159</v>
      </c>
      <c r="F12" s="68" t="s">
        <v>343</v>
      </c>
      <c r="G12" s="69">
        <v>6</v>
      </c>
      <c r="H12" s="119"/>
      <c r="I12" s="198">
        <v>0.08</v>
      </c>
      <c r="J12" s="201">
        <f t="shared" ref="J12:J25" si="0">H12*1.08</f>
        <v>0</v>
      </c>
      <c r="K12" s="187">
        <f t="shared" ref="K12:K25" si="1">H12*G12</f>
        <v>0</v>
      </c>
      <c r="L12" s="187">
        <f t="shared" ref="L12:L25" si="2">M12-K12</f>
        <v>0</v>
      </c>
      <c r="M12" s="187">
        <f t="shared" ref="M12:M25" si="3">J12*G12</f>
        <v>0</v>
      </c>
    </row>
    <row r="13" spans="1:13">
      <c r="A13" s="108" t="s">
        <v>780</v>
      </c>
      <c r="B13" s="116"/>
      <c r="C13" s="68" t="s">
        <v>228</v>
      </c>
      <c r="D13" s="68" t="s">
        <v>27</v>
      </c>
      <c r="E13" s="68" t="s">
        <v>159</v>
      </c>
      <c r="F13" s="68" t="s">
        <v>343</v>
      </c>
      <c r="G13" s="69">
        <v>18</v>
      </c>
      <c r="H13" s="119"/>
      <c r="I13" s="198">
        <v>0.08</v>
      </c>
      <c r="J13" s="201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108" t="s">
        <v>786</v>
      </c>
      <c r="B14" s="116"/>
      <c r="C14" s="68" t="s">
        <v>229</v>
      </c>
      <c r="D14" s="68" t="s">
        <v>362</v>
      </c>
      <c r="E14" s="68" t="s">
        <v>315</v>
      </c>
      <c r="F14" s="68" t="s">
        <v>545</v>
      </c>
      <c r="G14" s="69">
        <v>6</v>
      </c>
      <c r="H14" s="119"/>
      <c r="I14" s="198">
        <v>0.08</v>
      </c>
      <c r="J14" s="201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108" t="s">
        <v>787</v>
      </c>
      <c r="B15" s="120"/>
      <c r="C15" s="68" t="s">
        <v>665</v>
      </c>
      <c r="D15" s="68" t="s">
        <v>667</v>
      </c>
      <c r="E15" s="68" t="s">
        <v>315</v>
      </c>
      <c r="F15" s="68" t="s">
        <v>531</v>
      </c>
      <c r="G15" s="69">
        <v>50</v>
      </c>
      <c r="H15" s="98"/>
      <c r="I15" s="198">
        <v>0.08</v>
      </c>
      <c r="J15" s="201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108" t="s">
        <v>788</v>
      </c>
      <c r="B16" s="116"/>
      <c r="C16" s="68" t="s">
        <v>665</v>
      </c>
      <c r="D16" s="68" t="s">
        <v>666</v>
      </c>
      <c r="E16" s="68" t="s">
        <v>315</v>
      </c>
      <c r="F16" s="68" t="s">
        <v>343</v>
      </c>
      <c r="G16" s="69">
        <v>50</v>
      </c>
      <c r="H16" s="98"/>
      <c r="I16" s="198">
        <v>0.08</v>
      </c>
      <c r="J16" s="201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108" t="s">
        <v>789</v>
      </c>
      <c r="B17" s="116"/>
      <c r="C17" s="68" t="s">
        <v>665</v>
      </c>
      <c r="D17" s="68" t="s">
        <v>585</v>
      </c>
      <c r="E17" s="68" t="s">
        <v>315</v>
      </c>
      <c r="F17" s="68" t="s">
        <v>343</v>
      </c>
      <c r="G17" s="69">
        <v>48</v>
      </c>
      <c r="H17" s="119"/>
      <c r="I17" s="198">
        <v>0.08</v>
      </c>
      <c r="J17" s="201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108" t="s">
        <v>790</v>
      </c>
      <c r="B18" s="116"/>
      <c r="C18" s="68" t="s">
        <v>665</v>
      </c>
      <c r="D18" s="68" t="s">
        <v>668</v>
      </c>
      <c r="E18" s="68" t="s">
        <v>315</v>
      </c>
      <c r="F18" s="68" t="s">
        <v>343</v>
      </c>
      <c r="G18" s="69">
        <v>12</v>
      </c>
      <c r="H18" s="119"/>
      <c r="I18" s="198">
        <v>0.08</v>
      </c>
      <c r="J18" s="201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>
      <c r="A19" s="108" t="s">
        <v>791</v>
      </c>
      <c r="B19" s="116"/>
      <c r="C19" s="68" t="s">
        <v>665</v>
      </c>
      <c r="D19" s="68" t="s">
        <v>669</v>
      </c>
      <c r="E19" s="68" t="s">
        <v>315</v>
      </c>
      <c r="F19" s="68" t="s">
        <v>343</v>
      </c>
      <c r="G19" s="69">
        <v>48</v>
      </c>
      <c r="H19" s="119"/>
      <c r="I19" s="198">
        <v>0.08</v>
      </c>
      <c r="J19" s="201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>
      <c r="A20" s="108" t="s">
        <v>792</v>
      </c>
      <c r="B20" s="116"/>
      <c r="C20" s="68" t="s">
        <v>665</v>
      </c>
      <c r="D20" s="68" t="s">
        <v>670</v>
      </c>
      <c r="E20" s="68" t="s">
        <v>315</v>
      </c>
      <c r="F20" s="68" t="s">
        <v>343</v>
      </c>
      <c r="G20" s="69">
        <v>6</v>
      </c>
      <c r="H20" s="119"/>
      <c r="I20" s="198">
        <v>0.08</v>
      </c>
      <c r="J20" s="201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>
      <c r="A21" s="108" t="s">
        <v>793</v>
      </c>
      <c r="B21" s="116"/>
      <c r="C21" s="68" t="s">
        <v>665</v>
      </c>
      <c r="D21" s="68" t="s">
        <v>671</v>
      </c>
      <c r="E21" s="68" t="s">
        <v>315</v>
      </c>
      <c r="F21" s="68" t="s">
        <v>343</v>
      </c>
      <c r="G21" s="69">
        <v>12</v>
      </c>
      <c r="H21" s="119"/>
      <c r="I21" s="198">
        <v>0.08</v>
      </c>
      <c r="J21" s="201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>
      <c r="A22" s="108" t="s">
        <v>794</v>
      </c>
      <c r="B22" s="116"/>
      <c r="C22" s="68" t="s">
        <v>665</v>
      </c>
      <c r="D22" s="68" t="s">
        <v>672</v>
      </c>
      <c r="E22" s="68" t="s">
        <v>315</v>
      </c>
      <c r="F22" s="68" t="s">
        <v>343</v>
      </c>
      <c r="G22" s="69">
        <v>12</v>
      </c>
      <c r="H22" s="119"/>
      <c r="I22" s="198">
        <v>0.08</v>
      </c>
      <c r="J22" s="201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>
      <c r="A23" s="108" t="s">
        <v>795</v>
      </c>
      <c r="B23" s="116"/>
      <c r="C23" s="68" t="s">
        <v>665</v>
      </c>
      <c r="D23" s="68" t="s">
        <v>673</v>
      </c>
      <c r="E23" s="68" t="s">
        <v>315</v>
      </c>
      <c r="F23" s="68" t="s">
        <v>343</v>
      </c>
      <c r="G23" s="69">
        <v>8</v>
      </c>
      <c r="H23" s="119"/>
      <c r="I23" s="198">
        <v>0.08</v>
      </c>
      <c r="J23" s="201">
        <f t="shared" si="0"/>
        <v>0</v>
      </c>
      <c r="K23" s="187">
        <f t="shared" si="1"/>
        <v>0</v>
      </c>
      <c r="L23" s="187">
        <f t="shared" si="2"/>
        <v>0</v>
      </c>
      <c r="M23" s="187">
        <f t="shared" si="3"/>
        <v>0</v>
      </c>
    </row>
    <row r="24" spans="1:13">
      <c r="A24" s="108" t="s">
        <v>796</v>
      </c>
      <c r="B24" s="116"/>
      <c r="C24" s="68" t="s">
        <v>665</v>
      </c>
      <c r="D24" s="70" t="s">
        <v>674</v>
      </c>
      <c r="E24" s="68" t="s">
        <v>315</v>
      </c>
      <c r="F24" s="70" t="s">
        <v>343</v>
      </c>
      <c r="G24" s="71">
        <v>12</v>
      </c>
      <c r="H24" s="119"/>
      <c r="I24" s="198">
        <v>0.08</v>
      </c>
      <c r="J24" s="201">
        <f t="shared" si="0"/>
        <v>0</v>
      </c>
      <c r="K24" s="187">
        <f t="shared" si="1"/>
        <v>0</v>
      </c>
      <c r="L24" s="187">
        <f t="shared" si="2"/>
        <v>0</v>
      </c>
      <c r="M24" s="187">
        <f t="shared" si="3"/>
        <v>0</v>
      </c>
    </row>
    <row r="25" spans="1:13">
      <c r="A25" s="108" t="s">
        <v>797</v>
      </c>
      <c r="B25" s="116"/>
      <c r="C25" s="68" t="s">
        <v>665</v>
      </c>
      <c r="D25" s="68" t="s">
        <v>675</v>
      </c>
      <c r="E25" s="68" t="s">
        <v>315</v>
      </c>
      <c r="F25" s="68" t="s">
        <v>343</v>
      </c>
      <c r="G25" s="69">
        <v>6</v>
      </c>
      <c r="H25" s="119"/>
      <c r="I25" s="198">
        <v>0.08</v>
      </c>
      <c r="J25" s="201">
        <f t="shared" si="0"/>
        <v>0</v>
      </c>
      <c r="K25" s="187">
        <f t="shared" si="1"/>
        <v>0</v>
      </c>
      <c r="L25" s="187">
        <f t="shared" si="2"/>
        <v>0</v>
      </c>
      <c r="M25" s="187">
        <f t="shared" si="3"/>
        <v>0</v>
      </c>
    </row>
    <row r="26" spans="1:13">
      <c r="A26" s="402" t="s">
        <v>83</v>
      </c>
      <c r="B26" s="402"/>
      <c r="C26" s="402"/>
      <c r="D26" s="402"/>
      <c r="E26" s="402"/>
      <c r="F26" s="402"/>
      <c r="G26" s="402"/>
      <c r="H26" s="402"/>
      <c r="I26" s="402"/>
      <c r="J26" s="402"/>
      <c r="K26" s="25">
        <f>SUM(K11:K25)</f>
        <v>0</v>
      </c>
      <c r="L26" s="26" t="s">
        <v>83</v>
      </c>
      <c r="M26" s="25">
        <f>SUM(M11:M25)</f>
        <v>0</v>
      </c>
    </row>
    <row r="27" spans="1:13">
      <c r="A27" s="27"/>
      <c r="B27" s="28"/>
      <c r="C27" s="28"/>
      <c r="D27" s="28"/>
      <c r="E27" s="28"/>
      <c r="F27" s="28"/>
      <c r="G27" s="28"/>
      <c r="H27" s="27"/>
      <c r="I27" s="29"/>
      <c r="J27" s="27"/>
      <c r="K27" s="27"/>
      <c r="L27" s="27"/>
      <c r="M27" s="27"/>
    </row>
    <row r="28" spans="1:13">
      <c r="A28" s="27"/>
      <c r="B28" s="30"/>
      <c r="C28" s="31"/>
      <c r="D28" s="2"/>
      <c r="E28" s="2"/>
      <c r="F28" s="32"/>
      <c r="G28" s="33"/>
      <c r="H28" s="33"/>
      <c r="I28" s="33"/>
      <c r="J28" s="33"/>
      <c r="K28" s="27"/>
      <c r="L28" s="27"/>
      <c r="M28" s="27"/>
    </row>
    <row r="29" spans="1:13">
      <c r="A29" s="27"/>
      <c r="B29" s="34" t="s">
        <v>84</v>
      </c>
      <c r="C29" s="31"/>
      <c r="D29" s="2"/>
      <c r="E29" s="2"/>
      <c r="F29" s="32"/>
      <c r="G29" s="35"/>
      <c r="H29" s="35" t="s">
        <v>85</v>
      </c>
      <c r="I29" s="35"/>
      <c r="J29" s="33"/>
      <c r="K29" s="27"/>
      <c r="L29" s="27"/>
      <c r="M29" s="27"/>
    </row>
    <row r="30" spans="1:13">
      <c r="A30" s="27"/>
      <c r="B30" s="1"/>
      <c r="C30" s="2"/>
      <c r="D30" s="3"/>
      <c r="E30" s="3"/>
      <c r="F30" s="3"/>
      <c r="G30" s="3"/>
      <c r="H30" s="3" t="s">
        <v>86</v>
      </c>
      <c r="I30" s="36"/>
      <c r="J30" s="4"/>
      <c r="K30" s="27"/>
      <c r="L30" s="27"/>
      <c r="M30" s="27"/>
    </row>
  </sheetData>
  <mergeCells count="2">
    <mergeCell ref="A3:M3"/>
    <mergeCell ref="A26:J26"/>
  </mergeCells>
  <pageMargins left="0.7" right="0.7" top="0.75" bottom="0.75" header="0.3" footer="0.3"/>
  <pageSetup paperSize="9" scale="96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B6" sqref="B6"/>
    </sheetView>
  </sheetViews>
  <sheetFormatPr defaultRowHeight="15"/>
  <cols>
    <col min="1" max="2" width="9" style="244"/>
    <col min="3" max="3" width="58.125" style="244" customWidth="1"/>
    <col min="4" max="11" width="9" style="244"/>
    <col min="12" max="12" width="11" style="244" bestFit="1" customWidth="1"/>
    <col min="13" max="13" width="10.125" style="244" bestFit="1" customWidth="1"/>
    <col min="14" max="14" width="11" style="244" bestFit="1" customWidth="1"/>
    <col min="15" max="16384" width="9" style="244"/>
  </cols>
  <sheetData>
    <row r="1" spans="1:14">
      <c r="A1" s="240"/>
      <c r="B1" s="398" t="s">
        <v>911</v>
      </c>
      <c r="C1"/>
      <c r="D1"/>
      <c r="E1"/>
      <c r="F1"/>
      <c r="G1" s="398" t="s">
        <v>912</v>
      </c>
      <c r="H1" s="241"/>
      <c r="I1" s="242"/>
      <c r="J1" s="243"/>
    </row>
    <row r="2" spans="1:14">
      <c r="A2" s="240"/>
      <c r="B2" s="245"/>
      <c r="C2" s="246"/>
      <c r="D2" s="247"/>
      <c r="E2" s="246"/>
      <c r="F2" s="247"/>
      <c r="G2" s="242"/>
      <c r="H2" s="242"/>
      <c r="I2" s="240"/>
      <c r="J2" s="240"/>
    </row>
    <row r="3" spans="1:14" ht="42.7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4">
      <c r="A4" s="241"/>
      <c r="B4" s="241"/>
      <c r="C4" s="241"/>
      <c r="D4" s="241"/>
      <c r="E4" s="241"/>
      <c r="F4" s="241"/>
      <c r="G4" s="241"/>
      <c r="H4" s="241"/>
      <c r="I4" s="241"/>
      <c r="J4" s="241"/>
    </row>
    <row r="5" spans="1:14">
      <c r="A5" s="248"/>
      <c r="B5" s="249" t="s">
        <v>814</v>
      </c>
      <c r="C5" s="248"/>
      <c r="D5" s="248"/>
      <c r="E5" s="250"/>
      <c r="F5" s="251"/>
      <c r="G5" s="251"/>
      <c r="H5" s="251"/>
      <c r="I5" s="251"/>
      <c r="J5" s="251"/>
    </row>
    <row r="6" spans="1:14">
      <c r="A6" s="251"/>
      <c r="B6" s="252" t="s">
        <v>915</v>
      </c>
      <c r="C6" s="248"/>
      <c r="D6" s="251"/>
      <c r="E6" s="253"/>
      <c r="F6" s="251"/>
      <c r="G6" s="251"/>
      <c r="H6" s="251"/>
      <c r="I6" s="251"/>
      <c r="J6" s="251"/>
    </row>
    <row r="7" spans="1:14" ht="63" customHeight="1">
      <c r="A7" s="254" t="s">
        <v>3</v>
      </c>
      <c r="B7" s="254" t="s">
        <v>4</v>
      </c>
      <c r="C7" s="254" t="s">
        <v>5</v>
      </c>
      <c r="D7" s="254" t="s">
        <v>770</v>
      </c>
      <c r="E7" s="254" t="s">
        <v>7</v>
      </c>
      <c r="F7" s="254" t="s">
        <v>771</v>
      </c>
      <c r="G7" s="254" t="s">
        <v>781</v>
      </c>
      <c r="H7" s="254" t="s">
        <v>8</v>
      </c>
      <c r="I7" s="254" t="s">
        <v>10</v>
      </c>
      <c r="J7" s="254" t="s">
        <v>11</v>
      </c>
      <c r="K7" s="254" t="s">
        <v>12</v>
      </c>
      <c r="L7" s="254" t="s">
        <v>772</v>
      </c>
      <c r="M7" s="255" t="s">
        <v>14</v>
      </c>
      <c r="N7" s="255" t="s">
        <v>773</v>
      </c>
    </row>
    <row r="8" spans="1:14">
      <c r="A8" s="256">
        <v>1</v>
      </c>
      <c r="B8" s="256">
        <v>2</v>
      </c>
      <c r="C8" s="256">
        <v>3</v>
      </c>
      <c r="D8" s="256">
        <v>4</v>
      </c>
      <c r="E8" s="256">
        <v>5</v>
      </c>
      <c r="F8" s="256">
        <v>6</v>
      </c>
      <c r="G8" s="256">
        <v>7</v>
      </c>
      <c r="H8" s="256">
        <v>8</v>
      </c>
      <c r="I8" s="256">
        <v>9</v>
      </c>
      <c r="J8" s="256">
        <v>10</v>
      </c>
      <c r="K8" s="256">
        <v>11</v>
      </c>
      <c r="L8" s="256">
        <v>12</v>
      </c>
      <c r="M8" s="257">
        <v>13</v>
      </c>
      <c r="N8" s="257">
        <v>14</v>
      </c>
    </row>
    <row r="9" spans="1:14">
      <c r="A9" s="407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9"/>
    </row>
    <row r="10" spans="1:14" s="264" customFormat="1" ht="67.5" customHeight="1">
      <c r="A10" s="258" t="s">
        <v>761</v>
      </c>
      <c r="B10" s="259"/>
      <c r="C10" s="239" t="s">
        <v>776</v>
      </c>
      <c r="D10" s="260" t="s">
        <v>777</v>
      </c>
      <c r="E10" s="260" t="s">
        <v>779</v>
      </c>
      <c r="F10" s="260" t="s">
        <v>778</v>
      </c>
      <c r="G10" s="258">
        <v>40</v>
      </c>
      <c r="H10" s="258" t="s">
        <v>774</v>
      </c>
      <c r="I10" s="263"/>
      <c r="J10" s="261">
        <v>0.08</v>
      </c>
      <c r="K10" s="262">
        <f>I10*1.08</f>
        <v>0</v>
      </c>
      <c r="L10" s="263">
        <f>I10*G10</f>
        <v>0</v>
      </c>
      <c r="M10" s="263">
        <f>N10-L10</f>
        <v>0</v>
      </c>
      <c r="N10" s="263">
        <f>K10*G10</f>
        <v>0</v>
      </c>
    </row>
    <row r="11" spans="1:14" s="264" customFormat="1" ht="49.5" customHeight="1">
      <c r="A11" s="258" t="s">
        <v>762</v>
      </c>
      <c r="B11" s="276"/>
      <c r="C11" s="239" t="s">
        <v>784</v>
      </c>
      <c r="D11" s="260" t="s">
        <v>782</v>
      </c>
      <c r="E11" s="260" t="s">
        <v>779</v>
      </c>
      <c r="F11" s="260" t="s">
        <v>778</v>
      </c>
      <c r="G11" s="258">
        <v>200</v>
      </c>
      <c r="H11" s="258" t="s">
        <v>774</v>
      </c>
      <c r="I11" s="263"/>
      <c r="J11" s="261">
        <v>0.08</v>
      </c>
      <c r="K11" s="262">
        <f t="shared" ref="K11:K12" si="0">I11*1.08</f>
        <v>0</v>
      </c>
      <c r="L11" s="263">
        <f t="shared" ref="L11:L12" si="1">I11*G11</f>
        <v>0</v>
      </c>
      <c r="M11" s="263">
        <f t="shared" ref="M11:M12" si="2">N11-L11</f>
        <v>0</v>
      </c>
      <c r="N11" s="263">
        <f t="shared" ref="N11:N12" si="3">K11*G11</f>
        <v>0</v>
      </c>
    </row>
    <row r="12" spans="1:14" s="264" customFormat="1" ht="66" customHeight="1">
      <c r="A12" s="258" t="s">
        <v>780</v>
      </c>
      <c r="B12" s="276"/>
      <c r="C12" s="239" t="s">
        <v>785</v>
      </c>
      <c r="D12" s="260" t="s">
        <v>783</v>
      </c>
      <c r="E12" s="260" t="s">
        <v>779</v>
      </c>
      <c r="F12" s="260" t="s">
        <v>778</v>
      </c>
      <c r="G12" s="258">
        <v>40</v>
      </c>
      <c r="H12" s="258" t="s">
        <v>774</v>
      </c>
      <c r="I12" s="263"/>
      <c r="J12" s="261">
        <v>0.08</v>
      </c>
      <c r="K12" s="262">
        <f t="shared" si="0"/>
        <v>0</v>
      </c>
      <c r="L12" s="263">
        <f t="shared" si="1"/>
        <v>0</v>
      </c>
      <c r="M12" s="263">
        <f t="shared" si="2"/>
        <v>0</v>
      </c>
      <c r="N12" s="263">
        <f t="shared" si="3"/>
        <v>0</v>
      </c>
    </row>
    <row r="13" spans="1:14" s="267" customFormat="1">
      <c r="A13" s="410" t="s">
        <v>775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2"/>
      <c r="L13" s="265">
        <f>SUM(L10:L12)</f>
        <v>0</v>
      </c>
      <c r="M13" s="266"/>
      <c r="N13" s="265">
        <f>SUM(N10:N12)</f>
        <v>0</v>
      </c>
    </row>
    <row r="14" spans="1:14">
      <c r="A14" s="251"/>
      <c r="B14" s="251"/>
      <c r="C14" s="251"/>
      <c r="D14" s="251"/>
      <c r="E14" s="253"/>
      <c r="F14" s="251"/>
      <c r="G14" s="251"/>
      <c r="H14" s="251"/>
      <c r="I14" s="251"/>
      <c r="J14" s="251"/>
    </row>
    <row r="15" spans="1:14">
      <c r="A15" s="268"/>
      <c r="B15" s="269"/>
      <c r="C15" s="270"/>
      <c r="D15" s="246"/>
      <c r="E15" s="246"/>
      <c r="F15" s="271"/>
      <c r="G15" s="272"/>
      <c r="H15" s="272"/>
      <c r="I15" s="272"/>
      <c r="J15" s="268"/>
    </row>
    <row r="16" spans="1:14">
      <c r="A16" s="268"/>
      <c r="B16" s="273" t="s">
        <v>84</v>
      </c>
      <c r="C16" s="270"/>
      <c r="D16" s="270"/>
      <c r="E16" s="246"/>
      <c r="F16" s="271"/>
      <c r="G16" s="274"/>
      <c r="H16" s="275" t="s">
        <v>85</v>
      </c>
      <c r="I16" s="272"/>
      <c r="J16" s="268"/>
    </row>
    <row r="17" spans="1:10">
      <c r="A17" s="268"/>
      <c r="B17" s="245"/>
      <c r="C17" s="246"/>
      <c r="D17" s="246"/>
      <c r="E17" s="246"/>
      <c r="F17" s="247"/>
      <c r="G17" s="247"/>
      <c r="H17" s="275" t="s">
        <v>86</v>
      </c>
      <c r="I17" s="242"/>
      <c r="J17" s="268"/>
    </row>
  </sheetData>
  <mergeCells count="3">
    <mergeCell ref="A3:M3"/>
    <mergeCell ref="A9:N9"/>
    <mergeCell ref="A13:K13"/>
  </mergeCells>
  <pageMargins left="0.7" right="0.7" top="0.75" bottom="0.75" header="0.3" footer="0.3"/>
  <pageSetup paperSize="9" scale="67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opLeftCell="A4" workbookViewId="0">
      <selection activeCell="B6" sqref="B6"/>
    </sheetView>
  </sheetViews>
  <sheetFormatPr defaultRowHeight="14.25"/>
  <cols>
    <col min="3" max="3" width="21.375" customWidth="1"/>
    <col min="4" max="4" width="11.375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430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429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8" t="s">
        <v>761</v>
      </c>
      <c r="B11" s="120"/>
      <c r="C11" s="108" t="s">
        <v>274</v>
      </c>
      <c r="D11" s="108" t="s">
        <v>509</v>
      </c>
      <c r="E11" s="108" t="s">
        <v>272</v>
      </c>
      <c r="F11" s="108" t="s">
        <v>273</v>
      </c>
      <c r="G11" s="123">
        <v>24</v>
      </c>
      <c r="H11" s="176"/>
      <c r="I11" s="198">
        <v>0.08</v>
      </c>
      <c r="J11" s="176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 ht="21">
      <c r="A12" s="108" t="s">
        <v>762</v>
      </c>
      <c r="B12" s="115"/>
      <c r="C12" s="124" t="s">
        <v>276</v>
      </c>
      <c r="D12" s="124" t="s">
        <v>557</v>
      </c>
      <c r="E12" s="124" t="s">
        <v>272</v>
      </c>
      <c r="F12" s="124" t="s">
        <v>295</v>
      </c>
      <c r="G12" s="123">
        <v>24</v>
      </c>
      <c r="H12" s="175"/>
      <c r="I12" s="198">
        <v>0.08</v>
      </c>
      <c r="J12" s="176">
        <f t="shared" ref="J12:J35" si="0">H12*1.08</f>
        <v>0</v>
      </c>
      <c r="K12" s="187">
        <f t="shared" ref="K12:K35" si="1">H12*G12</f>
        <v>0</v>
      </c>
      <c r="L12" s="187">
        <f t="shared" ref="L12:L35" si="2">M12-K12</f>
        <v>0</v>
      </c>
      <c r="M12" s="187">
        <f t="shared" ref="M12:M35" si="3">J12*G12</f>
        <v>0</v>
      </c>
    </row>
    <row r="13" spans="1:13">
      <c r="A13" s="108" t="s">
        <v>780</v>
      </c>
      <c r="B13" s="115"/>
      <c r="C13" s="124" t="s">
        <v>572</v>
      </c>
      <c r="D13" s="124" t="s">
        <v>573</v>
      </c>
      <c r="E13" s="124" t="s">
        <v>272</v>
      </c>
      <c r="F13" s="124" t="s">
        <v>574</v>
      </c>
      <c r="G13" s="123">
        <v>6</v>
      </c>
      <c r="H13" s="175"/>
      <c r="I13" s="198">
        <v>0.08</v>
      </c>
      <c r="J13" s="176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108" t="s">
        <v>786</v>
      </c>
      <c r="B14" s="115"/>
      <c r="C14" s="124" t="s">
        <v>289</v>
      </c>
      <c r="D14" s="124" t="s">
        <v>586</v>
      </c>
      <c r="E14" s="124" t="s">
        <v>272</v>
      </c>
      <c r="F14" s="124" t="s">
        <v>273</v>
      </c>
      <c r="G14" s="123">
        <v>50</v>
      </c>
      <c r="H14" s="175"/>
      <c r="I14" s="198">
        <v>0.08</v>
      </c>
      <c r="J14" s="176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108" t="s">
        <v>787</v>
      </c>
      <c r="B15" s="115"/>
      <c r="C15" s="124" t="s">
        <v>288</v>
      </c>
      <c r="D15" s="124" t="s">
        <v>452</v>
      </c>
      <c r="E15" s="124" t="s">
        <v>282</v>
      </c>
      <c r="F15" s="124" t="s">
        <v>574</v>
      </c>
      <c r="G15" s="123">
        <v>6</v>
      </c>
      <c r="H15" s="175"/>
      <c r="I15" s="198">
        <v>0.08</v>
      </c>
      <c r="J15" s="176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108" t="s">
        <v>788</v>
      </c>
      <c r="B16" s="115"/>
      <c r="C16" s="124" t="s">
        <v>699</v>
      </c>
      <c r="D16" s="124" t="s">
        <v>451</v>
      </c>
      <c r="E16" s="124" t="s">
        <v>282</v>
      </c>
      <c r="F16" s="124" t="s">
        <v>574</v>
      </c>
      <c r="G16" s="123">
        <v>24</v>
      </c>
      <c r="H16" s="175"/>
      <c r="I16" s="198">
        <v>0.08</v>
      </c>
      <c r="J16" s="176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108" t="s">
        <v>789</v>
      </c>
      <c r="B17" s="115"/>
      <c r="C17" s="124" t="s">
        <v>286</v>
      </c>
      <c r="D17" s="124" t="s">
        <v>506</v>
      </c>
      <c r="E17" s="124" t="s">
        <v>272</v>
      </c>
      <c r="F17" s="124" t="s">
        <v>278</v>
      </c>
      <c r="G17" s="123">
        <v>6</v>
      </c>
      <c r="H17" s="175"/>
      <c r="I17" s="198">
        <v>0.08</v>
      </c>
      <c r="J17" s="176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108" t="s">
        <v>790</v>
      </c>
      <c r="B18" s="115"/>
      <c r="C18" s="124" t="s">
        <v>285</v>
      </c>
      <c r="D18" s="108" t="s">
        <v>577</v>
      </c>
      <c r="E18" s="108" t="s">
        <v>284</v>
      </c>
      <c r="F18" s="108" t="s">
        <v>269</v>
      </c>
      <c r="G18" s="123">
        <v>48</v>
      </c>
      <c r="H18" s="175"/>
      <c r="I18" s="198">
        <v>0.08</v>
      </c>
      <c r="J18" s="176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 ht="21">
      <c r="A19" s="108" t="s">
        <v>791</v>
      </c>
      <c r="B19" s="115"/>
      <c r="C19" s="124" t="s">
        <v>198</v>
      </c>
      <c r="D19" s="124" t="s">
        <v>593</v>
      </c>
      <c r="E19" s="124" t="s">
        <v>272</v>
      </c>
      <c r="F19" s="124" t="s">
        <v>475</v>
      </c>
      <c r="G19" s="123">
        <v>6</v>
      </c>
      <c r="H19" s="175"/>
      <c r="I19" s="198">
        <v>0.08</v>
      </c>
      <c r="J19" s="176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 ht="21">
      <c r="A20" s="108" t="s">
        <v>792</v>
      </c>
      <c r="B20" s="115"/>
      <c r="C20" s="124" t="s">
        <v>597</v>
      </c>
      <c r="D20" s="124" t="s">
        <v>598</v>
      </c>
      <c r="E20" s="124" t="s">
        <v>282</v>
      </c>
      <c r="F20" s="124" t="s">
        <v>574</v>
      </c>
      <c r="G20" s="123">
        <v>24</v>
      </c>
      <c r="H20" s="175"/>
      <c r="I20" s="198">
        <v>0.08</v>
      </c>
      <c r="J20" s="176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 ht="21">
      <c r="A21" s="108" t="s">
        <v>793</v>
      </c>
      <c r="B21" s="115"/>
      <c r="C21" s="124" t="s">
        <v>597</v>
      </c>
      <c r="D21" s="124" t="s">
        <v>598</v>
      </c>
      <c r="E21" s="124" t="s">
        <v>272</v>
      </c>
      <c r="F21" s="124" t="s">
        <v>574</v>
      </c>
      <c r="G21" s="123">
        <v>6</v>
      </c>
      <c r="H21" s="175"/>
      <c r="I21" s="198">
        <v>0.08</v>
      </c>
      <c r="J21" s="176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 ht="21">
      <c r="A22" s="108" t="s">
        <v>794</v>
      </c>
      <c r="B22" s="115"/>
      <c r="C22" s="124" t="s">
        <v>283</v>
      </c>
      <c r="D22" s="124" t="s">
        <v>599</v>
      </c>
      <c r="E22" s="124" t="s">
        <v>272</v>
      </c>
      <c r="F22" s="124" t="s">
        <v>278</v>
      </c>
      <c r="G22" s="123">
        <v>6</v>
      </c>
      <c r="H22" s="175"/>
      <c r="I22" s="198">
        <v>0.08</v>
      </c>
      <c r="J22" s="176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 ht="31.5">
      <c r="A23" s="108" t="s">
        <v>795</v>
      </c>
      <c r="B23" s="115"/>
      <c r="C23" s="124" t="s">
        <v>602</v>
      </c>
      <c r="D23" s="124" t="s">
        <v>604</v>
      </c>
      <c r="E23" s="124" t="s">
        <v>603</v>
      </c>
      <c r="F23" s="124" t="s">
        <v>475</v>
      </c>
      <c r="G23" s="123">
        <v>6</v>
      </c>
      <c r="H23" s="175"/>
      <c r="I23" s="198">
        <v>0.08</v>
      </c>
      <c r="J23" s="176">
        <f t="shared" si="0"/>
        <v>0</v>
      </c>
      <c r="K23" s="187">
        <f t="shared" si="1"/>
        <v>0</v>
      </c>
      <c r="L23" s="187">
        <f t="shared" si="2"/>
        <v>0</v>
      </c>
      <c r="M23" s="187">
        <f t="shared" si="3"/>
        <v>0</v>
      </c>
    </row>
    <row r="24" spans="1:13" ht="21">
      <c r="A24" s="108" t="s">
        <v>796</v>
      </c>
      <c r="B24" s="115"/>
      <c r="C24" s="124" t="s">
        <v>611</v>
      </c>
      <c r="D24" s="124" t="s">
        <v>612</v>
      </c>
      <c r="E24" s="124" t="s">
        <v>282</v>
      </c>
      <c r="F24" s="124" t="s">
        <v>574</v>
      </c>
      <c r="G24" s="123">
        <v>6</v>
      </c>
      <c r="H24" s="175"/>
      <c r="I24" s="198">
        <v>0.08</v>
      </c>
      <c r="J24" s="176">
        <f t="shared" si="0"/>
        <v>0</v>
      </c>
      <c r="K24" s="187">
        <f t="shared" si="1"/>
        <v>0</v>
      </c>
      <c r="L24" s="187">
        <f t="shared" si="2"/>
        <v>0</v>
      </c>
      <c r="M24" s="187">
        <f t="shared" si="3"/>
        <v>0</v>
      </c>
    </row>
    <row r="25" spans="1:13" ht="21">
      <c r="A25" s="108" t="s">
        <v>797</v>
      </c>
      <c r="B25" s="115"/>
      <c r="C25" s="124" t="s">
        <v>611</v>
      </c>
      <c r="D25" s="124" t="s">
        <v>612</v>
      </c>
      <c r="E25" s="124" t="s">
        <v>272</v>
      </c>
      <c r="F25" s="124" t="s">
        <v>574</v>
      </c>
      <c r="G25" s="123">
        <v>6</v>
      </c>
      <c r="H25" s="175"/>
      <c r="I25" s="198">
        <v>0.08</v>
      </c>
      <c r="J25" s="176">
        <f t="shared" si="0"/>
        <v>0</v>
      </c>
      <c r="K25" s="187">
        <f t="shared" si="1"/>
        <v>0</v>
      </c>
      <c r="L25" s="187">
        <f t="shared" si="2"/>
        <v>0</v>
      </c>
      <c r="M25" s="187">
        <f t="shared" si="3"/>
        <v>0</v>
      </c>
    </row>
    <row r="26" spans="1:13">
      <c r="A26" s="108" t="s">
        <v>798</v>
      </c>
      <c r="B26" s="115"/>
      <c r="C26" s="124" t="s">
        <v>280</v>
      </c>
      <c r="D26" s="124" t="s">
        <v>526</v>
      </c>
      <c r="E26" s="124" t="s">
        <v>282</v>
      </c>
      <c r="F26" s="124" t="s">
        <v>253</v>
      </c>
      <c r="G26" s="123">
        <v>3</v>
      </c>
      <c r="H26" s="175"/>
      <c r="I26" s="198">
        <v>0.08</v>
      </c>
      <c r="J26" s="176">
        <f t="shared" si="0"/>
        <v>0</v>
      </c>
      <c r="K26" s="187">
        <f t="shared" si="1"/>
        <v>0</v>
      </c>
      <c r="L26" s="187">
        <f t="shared" si="2"/>
        <v>0</v>
      </c>
      <c r="M26" s="187">
        <f t="shared" si="3"/>
        <v>0</v>
      </c>
    </row>
    <row r="27" spans="1:13" ht="31.5">
      <c r="A27" s="108" t="s">
        <v>799</v>
      </c>
      <c r="B27" s="115"/>
      <c r="C27" s="124" t="s">
        <v>279</v>
      </c>
      <c r="D27" s="124" t="s">
        <v>588</v>
      </c>
      <c r="E27" s="124" t="s">
        <v>282</v>
      </c>
      <c r="F27" s="124" t="s">
        <v>587</v>
      </c>
      <c r="G27" s="123">
        <v>6</v>
      </c>
      <c r="H27" s="175"/>
      <c r="I27" s="198">
        <v>0.08</v>
      </c>
      <c r="J27" s="176">
        <f t="shared" si="0"/>
        <v>0</v>
      </c>
      <c r="K27" s="187">
        <f t="shared" si="1"/>
        <v>0</v>
      </c>
      <c r="L27" s="187">
        <f t="shared" si="2"/>
        <v>0</v>
      </c>
      <c r="M27" s="187">
        <f t="shared" si="3"/>
        <v>0</v>
      </c>
    </row>
    <row r="28" spans="1:13" ht="21">
      <c r="A28" s="108" t="s">
        <v>800</v>
      </c>
      <c r="B28" s="115"/>
      <c r="C28" s="152" t="s">
        <v>570</v>
      </c>
      <c r="D28" s="152" t="s">
        <v>571</v>
      </c>
      <c r="E28" s="152" t="s">
        <v>272</v>
      </c>
      <c r="F28" s="152" t="s">
        <v>278</v>
      </c>
      <c r="G28" s="153">
        <v>6</v>
      </c>
      <c r="H28" s="183"/>
      <c r="I28" s="198">
        <v>0.08</v>
      </c>
      <c r="J28" s="176">
        <f t="shared" si="0"/>
        <v>0</v>
      </c>
      <c r="K28" s="187">
        <f t="shared" si="1"/>
        <v>0</v>
      </c>
      <c r="L28" s="187">
        <f t="shared" si="2"/>
        <v>0</v>
      </c>
      <c r="M28" s="187">
        <f t="shared" si="3"/>
        <v>0</v>
      </c>
    </row>
    <row r="29" spans="1:13">
      <c r="A29" s="108" t="s">
        <v>801</v>
      </c>
      <c r="B29" s="115"/>
      <c r="C29" s="124" t="s">
        <v>290</v>
      </c>
      <c r="D29" s="124" t="s">
        <v>451</v>
      </c>
      <c r="E29" s="124" t="s">
        <v>284</v>
      </c>
      <c r="F29" s="124" t="s">
        <v>256</v>
      </c>
      <c r="G29" s="123">
        <v>6</v>
      </c>
      <c r="H29" s="180"/>
      <c r="I29" s="198">
        <v>0.08</v>
      </c>
      <c r="J29" s="176">
        <f t="shared" si="0"/>
        <v>0</v>
      </c>
      <c r="K29" s="187">
        <f t="shared" si="1"/>
        <v>0</v>
      </c>
      <c r="L29" s="187">
        <f t="shared" si="2"/>
        <v>0</v>
      </c>
      <c r="M29" s="187">
        <f t="shared" si="3"/>
        <v>0</v>
      </c>
    </row>
    <row r="30" spans="1:13">
      <c r="A30" s="108" t="s">
        <v>802</v>
      </c>
      <c r="B30" s="120"/>
      <c r="C30" s="115" t="s">
        <v>302</v>
      </c>
      <c r="D30" s="108" t="s">
        <v>509</v>
      </c>
      <c r="E30" s="108" t="s">
        <v>272</v>
      </c>
      <c r="F30" s="108" t="s">
        <v>215</v>
      </c>
      <c r="G30" s="123">
        <v>40</v>
      </c>
      <c r="H30" s="181"/>
      <c r="I30" s="198">
        <v>0.08</v>
      </c>
      <c r="J30" s="176">
        <f t="shared" si="0"/>
        <v>0</v>
      </c>
      <c r="K30" s="187">
        <f t="shared" si="1"/>
        <v>0</v>
      </c>
      <c r="L30" s="187">
        <f t="shared" si="2"/>
        <v>0</v>
      </c>
      <c r="M30" s="187">
        <f t="shared" si="3"/>
        <v>0</v>
      </c>
    </row>
    <row r="31" spans="1:13">
      <c r="A31" s="108" t="s">
        <v>803</v>
      </c>
      <c r="B31" s="120"/>
      <c r="C31" s="115" t="s">
        <v>302</v>
      </c>
      <c r="D31" s="115" t="s">
        <v>509</v>
      </c>
      <c r="E31" s="115" t="s">
        <v>301</v>
      </c>
      <c r="F31" s="115" t="s">
        <v>269</v>
      </c>
      <c r="G31" s="154">
        <v>40</v>
      </c>
      <c r="H31" s="181"/>
      <c r="I31" s="198">
        <v>0.08</v>
      </c>
      <c r="J31" s="176">
        <f t="shared" si="0"/>
        <v>0</v>
      </c>
      <c r="K31" s="187">
        <f t="shared" si="1"/>
        <v>0</v>
      </c>
      <c r="L31" s="187">
        <f t="shared" si="2"/>
        <v>0</v>
      </c>
      <c r="M31" s="187">
        <f t="shared" si="3"/>
        <v>0</v>
      </c>
    </row>
    <row r="32" spans="1:13">
      <c r="A32" s="108" t="s">
        <v>804</v>
      </c>
      <c r="B32" s="120"/>
      <c r="C32" s="108" t="s">
        <v>352</v>
      </c>
      <c r="D32" s="108" t="s">
        <v>583</v>
      </c>
      <c r="E32" s="108" t="s">
        <v>282</v>
      </c>
      <c r="F32" s="108" t="s">
        <v>251</v>
      </c>
      <c r="G32" s="123">
        <v>6</v>
      </c>
      <c r="H32" s="181"/>
      <c r="I32" s="198">
        <v>0.08</v>
      </c>
      <c r="J32" s="176">
        <f t="shared" si="0"/>
        <v>0</v>
      </c>
      <c r="K32" s="187">
        <f t="shared" si="1"/>
        <v>0</v>
      </c>
      <c r="L32" s="187">
        <f t="shared" si="2"/>
        <v>0</v>
      </c>
      <c r="M32" s="187">
        <f t="shared" si="3"/>
        <v>0</v>
      </c>
    </row>
    <row r="33" spans="1:13">
      <c r="A33" s="108" t="s">
        <v>805</v>
      </c>
      <c r="B33" s="120"/>
      <c r="C33" s="108" t="s">
        <v>351</v>
      </c>
      <c r="D33" s="108" t="s">
        <v>584</v>
      </c>
      <c r="E33" s="108" t="s">
        <v>282</v>
      </c>
      <c r="F33" s="108" t="s">
        <v>574</v>
      </c>
      <c r="G33" s="123">
        <v>40</v>
      </c>
      <c r="H33" s="181"/>
      <c r="I33" s="198">
        <v>0.08</v>
      </c>
      <c r="J33" s="176">
        <f t="shared" si="0"/>
        <v>0</v>
      </c>
      <c r="K33" s="187">
        <f t="shared" si="1"/>
        <v>0</v>
      </c>
      <c r="L33" s="187">
        <f t="shared" si="2"/>
        <v>0</v>
      </c>
      <c r="M33" s="187">
        <f t="shared" si="3"/>
        <v>0</v>
      </c>
    </row>
    <row r="34" spans="1:13" ht="21">
      <c r="A34" s="108" t="s">
        <v>806</v>
      </c>
      <c r="B34" s="104"/>
      <c r="C34" s="124" t="s">
        <v>366</v>
      </c>
      <c r="D34" s="104" t="s">
        <v>367</v>
      </c>
      <c r="E34" s="104" t="s">
        <v>282</v>
      </c>
      <c r="F34" s="104" t="s">
        <v>368</v>
      </c>
      <c r="G34" s="155">
        <v>12</v>
      </c>
      <c r="H34" s="182"/>
      <c r="I34" s="198">
        <v>0.08</v>
      </c>
      <c r="J34" s="176">
        <f t="shared" si="0"/>
        <v>0</v>
      </c>
      <c r="K34" s="187">
        <f t="shared" si="1"/>
        <v>0</v>
      </c>
      <c r="L34" s="187">
        <f t="shared" si="2"/>
        <v>0</v>
      </c>
      <c r="M34" s="187">
        <f t="shared" si="3"/>
        <v>0</v>
      </c>
    </row>
    <row r="35" spans="1:13" ht="21">
      <c r="A35" s="108" t="s">
        <v>807</v>
      </c>
      <c r="B35" s="104"/>
      <c r="C35" s="124" t="s">
        <v>366</v>
      </c>
      <c r="D35" s="104" t="s">
        <v>367</v>
      </c>
      <c r="E35" s="104" t="s">
        <v>272</v>
      </c>
      <c r="F35" s="104" t="s">
        <v>368</v>
      </c>
      <c r="G35" s="155">
        <v>6</v>
      </c>
      <c r="H35" s="182"/>
      <c r="I35" s="198">
        <v>0.08</v>
      </c>
      <c r="J35" s="176">
        <f t="shared" si="0"/>
        <v>0</v>
      </c>
      <c r="K35" s="187">
        <f t="shared" si="1"/>
        <v>0</v>
      </c>
      <c r="L35" s="187">
        <f t="shared" si="2"/>
        <v>0</v>
      </c>
      <c r="M35" s="187">
        <f t="shared" si="3"/>
        <v>0</v>
      </c>
    </row>
    <row r="36" spans="1:13">
      <c r="A36" s="402" t="s">
        <v>83</v>
      </c>
      <c r="B36" s="402"/>
      <c r="C36" s="402"/>
      <c r="D36" s="402"/>
      <c r="E36" s="402"/>
      <c r="F36" s="402"/>
      <c r="G36" s="402"/>
      <c r="H36" s="402"/>
      <c r="I36" s="402"/>
      <c r="J36" s="402"/>
      <c r="K36" s="25">
        <f>SUM(K11:K35)</f>
        <v>0</v>
      </c>
      <c r="L36" s="26" t="s">
        <v>83</v>
      </c>
      <c r="M36" s="25">
        <f>SUM(M11:M35)</f>
        <v>0</v>
      </c>
    </row>
    <row r="37" spans="1:13">
      <c r="A37" s="27"/>
      <c r="B37" s="28"/>
      <c r="C37" s="28"/>
      <c r="D37" s="28"/>
      <c r="E37" s="28"/>
      <c r="F37" s="28"/>
      <c r="G37" s="28"/>
      <c r="H37" s="27"/>
      <c r="I37" s="29"/>
      <c r="J37" s="27"/>
      <c r="K37" s="27"/>
      <c r="L37" s="27"/>
      <c r="M37" s="27"/>
    </row>
    <row r="38" spans="1:13">
      <c r="A38" s="27"/>
      <c r="B38" s="30"/>
      <c r="C38" s="31"/>
      <c r="D38" s="2"/>
      <c r="E38" s="2"/>
      <c r="F38" s="32"/>
      <c r="G38" s="33"/>
      <c r="H38" s="33"/>
      <c r="I38" s="33"/>
      <c r="J38" s="33"/>
      <c r="K38" s="27"/>
      <c r="L38" s="27"/>
      <c r="M38" s="27"/>
    </row>
    <row r="39" spans="1:13">
      <c r="A39" s="27"/>
      <c r="B39" s="34" t="s">
        <v>84</v>
      </c>
      <c r="C39" s="31"/>
      <c r="D39" s="2"/>
      <c r="E39" s="2"/>
      <c r="F39" s="32"/>
      <c r="G39" s="35"/>
      <c r="H39" s="35" t="s">
        <v>85</v>
      </c>
      <c r="I39" s="35"/>
      <c r="J39" s="33"/>
      <c r="K39" s="27"/>
      <c r="L39" s="27"/>
      <c r="M39" s="27"/>
    </row>
    <row r="40" spans="1:13">
      <c r="A40" s="27"/>
      <c r="B40" s="1"/>
      <c r="C40" s="2"/>
      <c r="D40" s="3"/>
      <c r="E40" s="3"/>
      <c r="F40" s="3"/>
      <c r="G40" s="3"/>
      <c r="H40" s="3" t="s">
        <v>86</v>
      </c>
      <c r="I40" s="36"/>
      <c r="J40" s="4"/>
      <c r="K40" s="27"/>
      <c r="L40" s="27"/>
      <c r="M40" s="27"/>
    </row>
  </sheetData>
  <mergeCells count="2">
    <mergeCell ref="A3:M3"/>
    <mergeCell ref="A36:J36"/>
  </mergeCells>
  <pageMargins left="0.7" right="0.7" top="0.75" bottom="0.75" header="0.3" footer="0.3"/>
  <pageSetup paperSize="9" scale="91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B5" sqref="B5"/>
    </sheetView>
  </sheetViews>
  <sheetFormatPr defaultRowHeight="14.25"/>
  <cols>
    <col min="3" max="3" width="13.25" customWidth="1"/>
    <col min="5" max="5" width="10.5" customWidth="1"/>
    <col min="11" max="11" width="9.75" bestFit="1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>
      <c r="A5" s="4"/>
      <c r="B5" s="6" t="s">
        <v>431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429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8" t="s">
        <v>761</v>
      </c>
      <c r="B11" s="115"/>
      <c r="C11" s="124" t="s">
        <v>270</v>
      </c>
      <c r="D11" s="124" t="s">
        <v>33</v>
      </c>
      <c r="E11" s="124" t="s">
        <v>272</v>
      </c>
      <c r="F11" s="124" t="s">
        <v>256</v>
      </c>
      <c r="G11" s="123">
        <v>100</v>
      </c>
      <c r="H11" s="126"/>
      <c r="I11" s="198">
        <v>0.08</v>
      </c>
      <c r="J11" s="176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 ht="21">
      <c r="A12" s="108" t="s">
        <v>762</v>
      </c>
      <c r="B12" s="115"/>
      <c r="C12" s="124" t="s">
        <v>271</v>
      </c>
      <c r="D12" s="124" t="s">
        <v>458</v>
      </c>
      <c r="E12" s="124" t="s">
        <v>716</v>
      </c>
      <c r="F12" s="108" t="s">
        <v>256</v>
      </c>
      <c r="G12" s="123">
        <v>60</v>
      </c>
      <c r="H12" s="126"/>
      <c r="I12" s="198">
        <v>0.08</v>
      </c>
      <c r="J12" s="176">
        <f t="shared" ref="J12:J24" si="0">H12*1.08</f>
        <v>0</v>
      </c>
      <c r="K12" s="187">
        <f t="shared" ref="K12:K24" si="1">H12*G12</f>
        <v>0</v>
      </c>
      <c r="L12" s="187">
        <f t="shared" ref="L12:L24" si="2">M12-K12</f>
        <v>0</v>
      </c>
      <c r="M12" s="187">
        <f t="shared" ref="M12:M24" si="3">J12*G12</f>
        <v>0</v>
      </c>
    </row>
    <row r="13" spans="1:13" ht="21">
      <c r="A13" s="108" t="s">
        <v>780</v>
      </c>
      <c r="B13" s="115"/>
      <c r="C13" s="124" t="s">
        <v>271</v>
      </c>
      <c r="D13" s="124" t="s">
        <v>458</v>
      </c>
      <c r="E13" s="124" t="s">
        <v>282</v>
      </c>
      <c r="F13" s="124" t="s">
        <v>261</v>
      </c>
      <c r="G13" s="123">
        <v>100</v>
      </c>
      <c r="H13" s="126"/>
      <c r="I13" s="198">
        <v>0.08</v>
      </c>
      <c r="J13" s="176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108" t="s">
        <v>786</v>
      </c>
      <c r="B14" s="115"/>
      <c r="C14" s="124" t="s">
        <v>270</v>
      </c>
      <c r="D14" s="124" t="s">
        <v>269</v>
      </c>
      <c r="E14" s="124" t="s">
        <v>715</v>
      </c>
      <c r="F14" s="124" t="s">
        <v>269</v>
      </c>
      <c r="G14" s="123">
        <v>6</v>
      </c>
      <c r="H14" s="126"/>
      <c r="I14" s="198">
        <v>0.08</v>
      </c>
      <c r="J14" s="176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108" t="s">
        <v>787</v>
      </c>
      <c r="B15" s="115"/>
      <c r="C15" s="124" t="s">
        <v>719</v>
      </c>
      <c r="D15" s="124" t="s">
        <v>452</v>
      </c>
      <c r="E15" s="124" t="s">
        <v>720</v>
      </c>
      <c r="F15" s="124" t="s">
        <v>234</v>
      </c>
      <c r="G15" s="123">
        <v>350</v>
      </c>
      <c r="H15" s="126"/>
      <c r="I15" s="198">
        <v>0.08</v>
      </c>
      <c r="J15" s="176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108" t="s">
        <v>788</v>
      </c>
      <c r="B16" s="115"/>
      <c r="C16" s="124" t="s">
        <v>721</v>
      </c>
      <c r="D16" s="124" t="s">
        <v>33</v>
      </c>
      <c r="E16" s="124" t="s">
        <v>282</v>
      </c>
      <c r="F16" s="124" t="s">
        <v>480</v>
      </c>
      <c r="G16" s="123">
        <v>60</v>
      </c>
      <c r="H16" s="126"/>
      <c r="I16" s="198">
        <v>0.08</v>
      </c>
      <c r="J16" s="176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108" t="s">
        <v>789</v>
      </c>
      <c r="B17" s="115"/>
      <c r="C17" s="124" t="s">
        <v>721</v>
      </c>
      <c r="D17" s="124" t="s">
        <v>33</v>
      </c>
      <c r="E17" s="124" t="s">
        <v>282</v>
      </c>
      <c r="F17" s="124" t="s">
        <v>215</v>
      </c>
      <c r="G17" s="123">
        <v>600</v>
      </c>
      <c r="H17" s="126"/>
      <c r="I17" s="198">
        <v>0.08</v>
      </c>
      <c r="J17" s="176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 s="220" customFormat="1">
      <c r="A18" s="108" t="s">
        <v>790</v>
      </c>
      <c r="B18" s="222"/>
      <c r="C18" s="223" t="s">
        <v>275</v>
      </c>
      <c r="D18" s="223" t="s">
        <v>452</v>
      </c>
      <c r="E18" s="223" t="s">
        <v>716</v>
      </c>
      <c r="F18" s="224" t="s">
        <v>295</v>
      </c>
      <c r="G18" s="225">
        <v>10</v>
      </c>
      <c r="H18" s="226"/>
      <c r="I18" s="227">
        <v>0.08</v>
      </c>
      <c r="J18" s="228">
        <f t="shared" si="0"/>
        <v>0</v>
      </c>
      <c r="K18" s="229">
        <f t="shared" si="1"/>
        <v>0</v>
      </c>
      <c r="L18" s="229">
        <f t="shared" si="2"/>
        <v>0</v>
      </c>
      <c r="M18" s="229">
        <f t="shared" si="3"/>
        <v>0</v>
      </c>
    </row>
    <row r="19" spans="1:13" s="220" customFormat="1">
      <c r="A19" s="108" t="s">
        <v>791</v>
      </c>
      <c r="B19" s="222"/>
      <c r="C19" s="223" t="s">
        <v>275</v>
      </c>
      <c r="D19" s="223" t="s">
        <v>33</v>
      </c>
      <c r="E19" s="223" t="s">
        <v>716</v>
      </c>
      <c r="F19" s="223" t="s">
        <v>295</v>
      </c>
      <c r="G19" s="225">
        <v>60</v>
      </c>
      <c r="H19" s="226"/>
      <c r="I19" s="227">
        <v>0.08</v>
      </c>
      <c r="J19" s="228">
        <f t="shared" si="0"/>
        <v>0</v>
      </c>
      <c r="K19" s="229">
        <f t="shared" si="1"/>
        <v>0</v>
      </c>
      <c r="L19" s="229">
        <f t="shared" si="2"/>
        <v>0</v>
      </c>
      <c r="M19" s="229">
        <f t="shared" si="3"/>
        <v>0</v>
      </c>
    </row>
    <row r="20" spans="1:13">
      <c r="A20" s="108" t="s">
        <v>792</v>
      </c>
      <c r="B20" s="115"/>
      <c r="C20" s="124" t="s">
        <v>281</v>
      </c>
      <c r="D20" s="124" t="s">
        <v>273</v>
      </c>
      <c r="E20" s="124" t="s">
        <v>716</v>
      </c>
      <c r="F20" s="124" t="s">
        <v>273</v>
      </c>
      <c r="G20" s="123">
        <v>200</v>
      </c>
      <c r="H20" s="126"/>
      <c r="I20" s="198">
        <v>0.08</v>
      </c>
      <c r="J20" s="176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 ht="31.5">
      <c r="A21" s="108" t="s">
        <v>793</v>
      </c>
      <c r="B21" s="115"/>
      <c r="C21" s="108" t="s">
        <v>754</v>
      </c>
      <c r="D21" s="108" t="s">
        <v>277</v>
      </c>
      <c r="E21" s="124" t="s">
        <v>282</v>
      </c>
      <c r="F21" s="108" t="s">
        <v>277</v>
      </c>
      <c r="G21" s="123">
        <v>500</v>
      </c>
      <c r="H21" s="126"/>
      <c r="I21" s="198">
        <v>0.08</v>
      </c>
      <c r="J21" s="176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>
      <c r="A22" s="108" t="s">
        <v>794</v>
      </c>
      <c r="B22" s="115"/>
      <c r="C22" s="124" t="s">
        <v>287</v>
      </c>
      <c r="D22" s="124" t="s">
        <v>506</v>
      </c>
      <c r="E22" s="124" t="s">
        <v>282</v>
      </c>
      <c r="F22" s="124" t="s">
        <v>256</v>
      </c>
      <c r="G22" s="123">
        <v>24</v>
      </c>
      <c r="H22" s="126"/>
      <c r="I22" s="198">
        <v>0.08</v>
      </c>
      <c r="J22" s="176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>
      <c r="A23" s="108" t="s">
        <v>795</v>
      </c>
      <c r="B23" s="115"/>
      <c r="C23" s="124" t="s">
        <v>287</v>
      </c>
      <c r="D23" s="124" t="s">
        <v>506</v>
      </c>
      <c r="E23" s="124" t="s">
        <v>716</v>
      </c>
      <c r="F23" s="124" t="s">
        <v>256</v>
      </c>
      <c r="G23" s="123">
        <v>48</v>
      </c>
      <c r="H23" s="126"/>
      <c r="I23" s="198">
        <v>0.08</v>
      </c>
      <c r="J23" s="176">
        <f t="shared" si="0"/>
        <v>0</v>
      </c>
      <c r="K23" s="187">
        <f t="shared" si="1"/>
        <v>0</v>
      </c>
      <c r="L23" s="187">
        <f t="shared" si="2"/>
        <v>0</v>
      </c>
      <c r="M23" s="187">
        <f t="shared" si="3"/>
        <v>0</v>
      </c>
    </row>
    <row r="24" spans="1:13">
      <c r="A24" s="108" t="s">
        <v>796</v>
      </c>
      <c r="B24" s="115"/>
      <c r="C24" s="124" t="s">
        <v>285</v>
      </c>
      <c r="D24" s="124" t="s">
        <v>502</v>
      </c>
      <c r="E24" s="124" t="s">
        <v>282</v>
      </c>
      <c r="F24" s="124" t="s">
        <v>273</v>
      </c>
      <c r="G24" s="123">
        <v>36</v>
      </c>
      <c r="H24" s="126"/>
      <c r="I24" s="198">
        <v>0.08</v>
      </c>
      <c r="J24" s="176">
        <f t="shared" si="0"/>
        <v>0</v>
      </c>
      <c r="K24" s="187">
        <f t="shared" si="1"/>
        <v>0</v>
      </c>
      <c r="L24" s="187">
        <f t="shared" si="2"/>
        <v>0</v>
      </c>
      <c r="M24" s="187">
        <f t="shared" si="3"/>
        <v>0</v>
      </c>
    </row>
    <row r="25" spans="1:13">
      <c r="A25" s="402" t="s">
        <v>83</v>
      </c>
      <c r="B25" s="402"/>
      <c r="C25" s="402"/>
      <c r="D25" s="402"/>
      <c r="E25" s="402"/>
      <c r="F25" s="402"/>
      <c r="G25" s="402"/>
      <c r="H25" s="402"/>
      <c r="I25" s="402"/>
      <c r="J25" s="402"/>
      <c r="K25" s="25">
        <f>SUM(K11:K24)</f>
        <v>0</v>
      </c>
      <c r="L25" s="26" t="s">
        <v>83</v>
      </c>
      <c r="M25" s="25">
        <f>SUM(M11:M24)</f>
        <v>0</v>
      </c>
    </row>
    <row r="26" spans="1:13">
      <c r="A26" s="27"/>
      <c r="B26" s="28"/>
      <c r="C26" s="28"/>
      <c r="D26" s="28"/>
      <c r="E26" s="28"/>
      <c r="F26" s="28"/>
      <c r="G26" s="28"/>
      <c r="H26" s="27"/>
      <c r="I26" s="29"/>
      <c r="J26" s="27"/>
      <c r="K26" s="27"/>
      <c r="L26" s="27"/>
      <c r="M26" s="27"/>
    </row>
    <row r="27" spans="1:13">
      <c r="A27" s="27"/>
      <c r="B27" s="30"/>
      <c r="C27" s="31"/>
      <c r="D27" s="2"/>
      <c r="E27" s="2"/>
      <c r="F27" s="32"/>
      <c r="G27" s="33"/>
      <c r="H27" s="33"/>
      <c r="I27" s="33"/>
      <c r="J27" s="33"/>
      <c r="K27" s="27"/>
      <c r="L27" s="27"/>
      <c r="M27" s="27"/>
    </row>
    <row r="28" spans="1:13">
      <c r="A28" s="27"/>
      <c r="B28" s="34" t="s">
        <v>84</v>
      </c>
      <c r="C28" s="31"/>
      <c r="D28" s="2"/>
      <c r="E28" s="2"/>
      <c r="F28" s="32"/>
      <c r="G28" s="35"/>
      <c r="H28" s="35" t="s">
        <v>85</v>
      </c>
      <c r="I28" s="35"/>
      <c r="J28" s="33"/>
      <c r="K28" s="27"/>
      <c r="L28" s="27"/>
      <c r="M28" s="27"/>
    </row>
    <row r="29" spans="1:13">
      <c r="A29" s="27"/>
      <c r="B29" s="1"/>
      <c r="C29" s="2"/>
      <c r="D29" s="3"/>
      <c r="E29" s="3"/>
      <c r="F29" s="3"/>
      <c r="G29" s="3"/>
      <c r="H29" s="3" t="s">
        <v>86</v>
      </c>
      <c r="I29" s="36"/>
      <c r="J29" s="4"/>
      <c r="K29" s="27"/>
      <c r="L29" s="27"/>
      <c r="M29" s="27"/>
    </row>
  </sheetData>
  <mergeCells count="2">
    <mergeCell ref="A3:M3"/>
    <mergeCell ref="A25:J25"/>
  </mergeCells>
  <pageMargins left="0.7" right="0.7" top="0.75" bottom="0.75" header="0.3" footer="0.3"/>
  <pageSetup paperSize="9" scale="97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workbookViewId="0">
      <selection activeCell="B5" sqref="B5"/>
    </sheetView>
  </sheetViews>
  <sheetFormatPr defaultRowHeight="14.25"/>
  <cols>
    <col min="2" max="2" width="15.625" customWidth="1"/>
    <col min="3" max="3" width="27.375" style="62" customWidth="1"/>
    <col min="5" max="5" width="11.875" customWidth="1"/>
    <col min="11" max="11" width="9.75" bestFit="1" customWidth="1"/>
    <col min="13" max="13" width="9.75" bestFit="1" customWidth="1"/>
  </cols>
  <sheetData>
    <row r="1" spans="1:13">
      <c r="B1" s="398" t="s">
        <v>911</v>
      </c>
      <c r="C1"/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72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432</v>
      </c>
      <c r="C5" s="157"/>
      <c r="D5" s="4"/>
      <c r="E5" s="4"/>
      <c r="F5" s="4"/>
      <c r="G5" s="4"/>
      <c r="H5" s="4"/>
      <c r="I5" s="4"/>
      <c r="J5" s="4"/>
    </row>
    <row r="6" spans="1:13">
      <c r="B6" s="6" t="s">
        <v>429</v>
      </c>
      <c r="C6" s="157"/>
    </row>
    <row r="7" spans="1:13">
      <c r="B7" s="7"/>
      <c r="C7" s="157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15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59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8" t="s">
        <v>761</v>
      </c>
      <c r="B11" s="120"/>
      <c r="C11" s="68" t="s">
        <v>75</v>
      </c>
      <c r="D11" s="68" t="s">
        <v>461</v>
      </c>
      <c r="E11" s="68" t="s">
        <v>301</v>
      </c>
      <c r="F11" s="68" t="s">
        <v>482</v>
      </c>
      <c r="G11" s="69">
        <v>6</v>
      </c>
      <c r="H11" s="98"/>
      <c r="I11" s="198">
        <v>0.08</v>
      </c>
      <c r="J11" s="201">
        <f t="shared" ref="J11:J25" si="0">H11*1.08</f>
        <v>0</v>
      </c>
      <c r="K11" s="187">
        <f t="shared" ref="K11:K25" si="1">H11*G11</f>
        <v>0</v>
      </c>
      <c r="L11" s="187">
        <f t="shared" ref="L11:L25" si="2">M11-K11</f>
        <v>0</v>
      </c>
      <c r="M11" s="187">
        <f t="shared" ref="M11:M25" si="3">J11*G11</f>
        <v>0</v>
      </c>
    </row>
    <row r="12" spans="1:13">
      <c r="A12" s="108" t="s">
        <v>762</v>
      </c>
      <c r="B12" s="120"/>
      <c r="C12" s="68" t="s">
        <v>631</v>
      </c>
      <c r="D12" s="68" t="s">
        <v>526</v>
      </c>
      <c r="E12" s="68" t="s">
        <v>630</v>
      </c>
      <c r="F12" s="68" t="s">
        <v>269</v>
      </c>
      <c r="G12" s="71">
        <v>12</v>
      </c>
      <c r="H12" s="98"/>
      <c r="I12" s="198">
        <v>0.08</v>
      </c>
      <c r="J12" s="201">
        <f t="shared" si="0"/>
        <v>0</v>
      </c>
      <c r="K12" s="187">
        <f t="shared" si="1"/>
        <v>0</v>
      </c>
      <c r="L12" s="187">
        <f t="shared" si="2"/>
        <v>0</v>
      </c>
      <c r="M12" s="187">
        <f t="shared" si="3"/>
        <v>0</v>
      </c>
    </row>
    <row r="13" spans="1:13">
      <c r="A13" s="108" t="s">
        <v>780</v>
      </c>
      <c r="B13" s="120"/>
      <c r="C13" s="68" t="s">
        <v>300</v>
      </c>
      <c r="D13" s="68" t="s">
        <v>526</v>
      </c>
      <c r="E13" s="68" t="s">
        <v>630</v>
      </c>
      <c r="F13" s="68" t="s">
        <v>475</v>
      </c>
      <c r="G13" s="71">
        <v>6</v>
      </c>
      <c r="H13" s="119"/>
      <c r="I13" s="198">
        <v>0.08</v>
      </c>
      <c r="J13" s="201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108" t="s">
        <v>786</v>
      </c>
      <c r="B14" s="120"/>
      <c r="C14" s="68" t="s">
        <v>299</v>
      </c>
      <c r="D14" s="68" t="s">
        <v>298</v>
      </c>
      <c r="E14" s="68" t="s">
        <v>628</v>
      </c>
      <c r="F14" s="68" t="s">
        <v>298</v>
      </c>
      <c r="G14" s="71">
        <v>350</v>
      </c>
      <c r="H14" s="119"/>
      <c r="I14" s="198">
        <v>0.08</v>
      </c>
      <c r="J14" s="201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 ht="19.5" customHeight="1">
      <c r="A15" s="108" t="s">
        <v>787</v>
      </c>
      <c r="B15" s="120"/>
      <c r="C15" s="68" t="s">
        <v>622</v>
      </c>
      <c r="D15" s="68" t="s">
        <v>33</v>
      </c>
      <c r="E15" s="68" t="s">
        <v>301</v>
      </c>
      <c r="F15" s="68" t="s">
        <v>518</v>
      </c>
      <c r="G15" s="71">
        <v>6</v>
      </c>
      <c r="H15" s="119"/>
      <c r="I15" s="198">
        <v>0.08</v>
      </c>
      <c r="J15" s="201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 ht="16.5" customHeight="1">
      <c r="A16" s="108" t="s">
        <v>788</v>
      </c>
      <c r="B16" s="120"/>
      <c r="C16" s="68" t="s">
        <v>623</v>
      </c>
      <c r="D16" s="68" t="s">
        <v>33</v>
      </c>
      <c r="E16" s="68" t="s">
        <v>301</v>
      </c>
      <c r="F16" s="68" t="s">
        <v>518</v>
      </c>
      <c r="G16" s="71">
        <v>6</v>
      </c>
      <c r="H16" s="119"/>
      <c r="I16" s="198">
        <v>0.08</v>
      </c>
      <c r="J16" s="201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108" t="s">
        <v>789</v>
      </c>
      <c r="B17" s="120"/>
      <c r="C17" s="68" t="s">
        <v>296</v>
      </c>
      <c r="D17" s="68" t="s">
        <v>295</v>
      </c>
      <c r="E17" s="68" t="s">
        <v>235</v>
      </c>
      <c r="F17" s="68" t="s">
        <v>295</v>
      </c>
      <c r="G17" s="71">
        <v>3</v>
      </c>
      <c r="H17" s="119"/>
      <c r="I17" s="198">
        <v>0.08</v>
      </c>
      <c r="J17" s="201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 ht="21">
      <c r="A18" s="108" t="s">
        <v>790</v>
      </c>
      <c r="B18" s="120"/>
      <c r="C18" s="68" t="s">
        <v>625</v>
      </c>
      <c r="D18" s="68" t="s">
        <v>506</v>
      </c>
      <c r="E18" s="68" t="s">
        <v>624</v>
      </c>
      <c r="F18" s="68" t="s">
        <v>475</v>
      </c>
      <c r="G18" s="71">
        <v>300</v>
      </c>
      <c r="H18" s="119"/>
      <c r="I18" s="198">
        <v>0.08</v>
      </c>
      <c r="J18" s="201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 ht="31.5">
      <c r="A19" s="108" t="s">
        <v>791</v>
      </c>
      <c r="B19" s="120"/>
      <c r="C19" s="70" t="s">
        <v>294</v>
      </c>
      <c r="D19" s="156" t="s">
        <v>526</v>
      </c>
      <c r="E19" s="70" t="s">
        <v>654</v>
      </c>
      <c r="F19" s="108" t="s">
        <v>247</v>
      </c>
      <c r="G19" s="123">
        <v>300</v>
      </c>
      <c r="H19" s="119"/>
      <c r="I19" s="198">
        <v>0.08</v>
      </c>
      <c r="J19" s="201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 ht="31.5">
      <c r="A20" s="108" t="s">
        <v>792</v>
      </c>
      <c r="B20" s="120"/>
      <c r="C20" s="70" t="s">
        <v>294</v>
      </c>
      <c r="D20" s="70" t="s">
        <v>526</v>
      </c>
      <c r="E20" s="70" t="s">
        <v>654</v>
      </c>
      <c r="F20" s="108" t="s">
        <v>629</v>
      </c>
      <c r="G20" s="123">
        <v>36</v>
      </c>
      <c r="H20" s="119"/>
      <c r="I20" s="198">
        <v>0.08</v>
      </c>
      <c r="J20" s="201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>
      <c r="A21" s="108" t="s">
        <v>793</v>
      </c>
      <c r="B21" s="120"/>
      <c r="C21" s="70" t="s">
        <v>293</v>
      </c>
      <c r="D21" s="70" t="s">
        <v>627</v>
      </c>
      <c r="E21" s="68" t="s">
        <v>301</v>
      </c>
      <c r="F21" s="108" t="s">
        <v>247</v>
      </c>
      <c r="G21" s="123">
        <v>150</v>
      </c>
      <c r="H21" s="119"/>
      <c r="I21" s="198">
        <v>0.08</v>
      </c>
      <c r="J21" s="201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>
      <c r="A22" s="108" t="s">
        <v>794</v>
      </c>
      <c r="B22" s="120"/>
      <c r="C22" s="108" t="s">
        <v>274</v>
      </c>
      <c r="D22" s="70" t="s">
        <v>511</v>
      </c>
      <c r="E22" s="70" t="s">
        <v>630</v>
      </c>
      <c r="F22" s="108" t="s">
        <v>247</v>
      </c>
      <c r="G22" s="123">
        <v>30</v>
      </c>
      <c r="H22" s="119"/>
      <c r="I22" s="198">
        <v>0.08</v>
      </c>
      <c r="J22" s="201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>
      <c r="A23" s="108" t="s">
        <v>795</v>
      </c>
      <c r="B23" s="120"/>
      <c r="C23" s="108" t="s">
        <v>274</v>
      </c>
      <c r="D23" s="70" t="s">
        <v>511</v>
      </c>
      <c r="E23" s="70" t="s">
        <v>630</v>
      </c>
      <c r="F23" s="108" t="s">
        <v>482</v>
      </c>
      <c r="G23" s="123">
        <v>12</v>
      </c>
      <c r="H23" s="119"/>
      <c r="I23" s="198">
        <v>0.08</v>
      </c>
      <c r="J23" s="201">
        <f t="shared" si="0"/>
        <v>0</v>
      </c>
      <c r="K23" s="187">
        <f t="shared" si="1"/>
        <v>0</v>
      </c>
      <c r="L23" s="187">
        <f t="shared" si="2"/>
        <v>0</v>
      </c>
      <c r="M23" s="187">
        <f t="shared" si="3"/>
        <v>0</v>
      </c>
    </row>
    <row r="24" spans="1:13">
      <c r="A24" s="108" t="s">
        <v>796</v>
      </c>
      <c r="B24" s="120"/>
      <c r="C24" s="70" t="s">
        <v>292</v>
      </c>
      <c r="D24" s="70" t="s">
        <v>634</v>
      </c>
      <c r="E24" s="70" t="s">
        <v>291</v>
      </c>
      <c r="F24" s="108" t="s">
        <v>633</v>
      </c>
      <c r="G24" s="123">
        <v>100</v>
      </c>
      <c r="H24" s="119"/>
      <c r="I24" s="198">
        <v>0.08</v>
      </c>
      <c r="J24" s="201">
        <f t="shared" si="0"/>
        <v>0</v>
      </c>
      <c r="K24" s="187">
        <f t="shared" si="1"/>
        <v>0</v>
      </c>
      <c r="L24" s="187">
        <f t="shared" si="2"/>
        <v>0</v>
      </c>
      <c r="M24" s="187">
        <f t="shared" si="3"/>
        <v>0</v>
      </c>
    </row>
    <row r="25" spans="1:13">
      <c r="A25" s="108" t="s">
        <v>797</v>
      </c>
      <c r="B25" s="120"/>
      <c r="C25" s="70" t="s">
        <v>292</v>
      </c>
      <c r="D25" s="70" t="s">
        <v>635</v>
      </c>
      <c r="E25" s="70" t="s">
        <v>291</v>
      </c>
      <c r="F25" s="108" t="s">
        <v>633</v>
      </c>
      <c r="G25" s="123">
        <v>100</v>
      </c>
      <c r="H25" s="119"/>
      <c r="I25" s="198">
        <v>0.08</v>
      </c>
      <c r="J25" s="201">
        <f t="shared" si="0"/>
        <v>0</v>
      </c>
      <c r="K25" s="187">
        <f t="shared" si="1"/>
        <v>0</v>
      </c>
      <c r="L25" s="187">
        <f t="shared" si="2"/>
        <v>0</v>
      </c>
      <c r="M25" s="187">
        <f t="shared" si="3"/>
        <v>0</v>
      </c>
    </row>
    <row r="26" spans="1:13">
      <c r="A26" s="402" t="s">
        <v>83</v>
      </c>
      <c r="B26" s="402"/>
      <c r="C26" s="402"/>
      <c r="D26" s="402"/>
      <c r="E26" s="402"/>
      <c r="F26" s="402"/>
      <c r="G26" s="402"/>
      <c r="H26" s="402"/>
      <c r="I26" s="402"/>
      <c r="J26" s="402"/>
      <c r="K26" s="25">
        <f>SUM(K11:K25)</f>
        <v>0</v>
      </c>
      <c r="L26" s="26" t="s">
        <v>83</v>
      </c>
      <c r="M26" s="25">
        <f>SUM(M11:M25)</f>
        <v>0</v>
      </c>
    </row>
    <row r="27" spans="1:13">
      <c r="A27" s="27"/>
      <c r="B27" s="28"/>
      <c r="C27" s="28"/>
      <c r="D27" s="28"/>
      <c r="E27" s="28"/>
      <c r="F27" s="28"/>
      <c r="G27" s="28"/>
      <c r="H27" s="27"/>
      <c r="I27" s="29"/>
      <c r="J27" s="27"/>
      <c r="K27" s="27"/>
      <c r="L27" s="27"/>
      <c r="M27" s="27"/>
    </row>
    <row r="28" spans="1:13">
      <c r="A28" s="27"/>
      <c r="B28" s="30"/>
      <c r="C28" s="31"/>
      <c r="D28" s="2"/>
      <c r="E28" s="2"/>
      <c r="F28" s="32"/>
      <c r="G28" s="33"/>
      <c r="H28" s="33"/>
      <c r="I28" s="33"/>
      <c r="J28" s="33"/>
      <c r="K28" s="27"/>
      <c r="L28" s="27"/>
      <c r="M28" s="27"/>
    </row>
    <row r="29" spans="1:13">
      <c r="A29" s="27"/>
      <c r="B29" s="34" t="s">
        <v>84</v>
      </c>
      <c r="C29" s="31"/>
      <c r="D29" s="2"/>
      <c r="E29" s="2"/>
      <c r="F29" s="32"/>
      <c r="G29" s="35"/>
      <c r="H29" s="35" t="s">
        <v>85</v>
      </c>
      <c r="I29" s="35"/>
      <c r="J29" s="33"/>
      <c r="K29" s="27"/>
      <c r="L29" s="27"/>
      <c r="M29" s="27"/>
    </row>
    <row r="30" spans="1:13">
      <c r="A30" s="27"/>
      <c r="B30" s="1"/>
      <c r="C30" s="2"/>
      <c r="D30" s="3"/>
      <c r="E30" s="3"/>
      <c r="F30" s="3"/>
      <c r="G30" s="3"/>
      <c r="H30" s="3" t="s">
        <v>86</v>
      </c>
      <c r="I30" s="36"/>
      <c r="J30" s="4"/>
      <c r="K30" s="27"/>
      <c r="L30" s="27"/>
      <c r="M30" s="27"/>
    </row>
  </sheetData>
  <mergeCells count="2">
    <mergeCell ref="A3:M3"/>
    <mergeCell ref="A26:J26"/>
  </mergeCells>
  <pageMargins left="0.7" right="0.7" top="0.75" bottom="0.75" header="0.3" footer="0.3"/>
  <pageSetup paperSize="9" scale="82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B6" sqref="B6"/>
    </sheetView>
  </sheetViews>
  <sheetFormatPr defaultRowHeight="14.25"/>
  <cols>
    <col min="3" max="3" width="63.125" customWidth="1"/>
    <col min="8" max="8" width="9.75" bestFit="1" customWidth="1"/>
    <col min="10" max="10" width="9.75" bestFit="1" customWidth="1"/>
  </cols>
  <sheetData>
    <row r="1" spans="1:13">
      <c r="B1" s="398" t="s">
        <v>911</v>
      </c>
      <c r="G1" s="398" t="s">
        <v>912</v>
      </c>
      <c r="I1" s="4"/>
    </row>
    <row r="2" spans="1:13">
      <c r="B2" s="1"/>
      <c r="C2" s="2"/>
      <c r="D2" s="3"/>
      <c r="E2" s="3"/>
      <c r="F2" s="4"/>
      <c r="G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</row>
    <row r="5" spans="1:13">
      <c r="A5" s="4"/>
      <c r="B5" s="6" t="s">
        <v>433</v>
      </c>
      <c r="C5" s="4"/>
      <c r="D5" s="4"/>
      <c r="E5" s="4"/>
      <c r="F5" s="4"/>
      <c r="G5" s="4"/>
    </row>
    <row r="6" spans="1:13">
      <c r="B6" s="6" t="s">
        <v>434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3">
      <c r="A10" s="10"/>
      <c r="B10" s="10"/>
      <c r="C10" s="10"/>
      <c r="D10" s="10"/>
      <c r="E10" s="63"/>
      <c r="F10" s="63"/>
      <c r="G10" s="63"/>
      <c r="H10" s="63"/>
      <c r="I10" s="63"/>
      <c r="J10" s="63"/>
    </row>
    <row r="11" spans="1:13" ht="49.5" customHeight="1">
      <c r="A11" s="48" t="s">
        <v>761</v>
      </c>
      <c r="B11" s="18"/>
      <c r="C11" s="49" t="s">
        <v>621</v>
      </c>
      <c r="D11" s="44">
        <v>2500</v>
      </c>
      <c r="E11" s="17"/>
      <c r="F11" s="208">
        <v>0.08</v>
      </c>
      <c r="G11" s="187">
        <f>E11*1.08</f>
        <v>0</v>
      </c>
      <c r="H11" s="187">
        <f>E11*D11</f>
        <v>0</v>
      </c>
      <c r="I11" s="187">
        <f>J11-H11</f>
        <v>0</v>
      </c>
      <c r="J11" s="187">
        <f>G11*D11</f>
        <v>0</v>
      </c>
    </row>
    <row r="12" spans="1:13" ht="36.75" customHeight="1">
      <c r="A12" s="48" t="s">
        <v>762</v>
      </c>
      <c r="B12" s="18"/>
      <c r="C12" s="51" t="s">
        <v>310</v>
      </c>
      <c r="D12" s="50">
        <v>500</v>
      </c>
      <c r="E12" s="16"/>
      <c r="F12" s="208">
        <v>0.08</v>
      </c>
      <c r="G12" s="187">
        <f t="shared" ref="G12:G16" si="0">E12*1.08</f>
        <v>0</v>
      </c>
      <c r="H12" s="187">
        <f t="shared" ref="H12:H16" si="1">E12*D12</f>
        <v>0</v>
      </c>
      <c r="I12" s="187">
        <f t="shared" ref="I12:I16" si="2">J12-H12</f>
        <v>0</v>
      </c>
      <c r="J12" s="187">
        <f t="shared" ref="J12:J16" si="3">G12*D12</f>
        <v>0</v>
      </c>
    </row>
    <row r="13" spans="1:13" ht="36.75" customHeight="1">
      <c r="A13" s="48" t="s">
        <v>780</v>
      </c>
      <c r="B13" s="18"/>
      <c r="C13" s="51" t="s">
        <v>309</v>
      </c>
      <c r="D13" s="50">
        <v>500</v>
      </c>
      <c r="E13" s="16"/>
      <c r="F13" s="208">
        <v>0.08</v>
      </c>
      <c r="G13" s="187">
        <f t="shared" si="0"/>
        <v>0</v>
      </c>
      <c r="H13" s="187">
        <f t="shared" si="1"/>
        <v>0</v>
      </c>
      <c r="I13" s="187">
        <f t="shared" si="2"/>
        <v>0</v>
      </c>
      <c r="J13" s="187">
        <f t="shared" si="3"/>
        <v>0</v>
      </c>
    </row>
    <row r="14" spans="1:13" ht="30" customHeight="1">
      <c r="A14" s="48" t="s">
        <v>786</v>
      </c>
      <c r="B14" s="18"/>
      <c r="C14" s="51" t="s">
        <v>308</v>
      </c>
      <c r="D14" s="50">
        <v>500</v>
      </c>
      <c r="E14" s="16"/>
      <c r="F14" s="208">
        <v>0.08</v>
      </c>
      <c r="G14" s="187">
        <f t="shared" si="0"/>
        <v>0</v>
      </c>
      <c r="H14" s="187">
        <f t="shared" si="1"/>
        <v>0</v>
      </c>
      <c r="I14" s="187">
        <f t="shared" si="2"/>
        <v>0</v>
      </c>
      <c r="J14" s="187">
        <f t="shared" si="3"/>
        <v>0</v>
      </c>
    </row>
    <row r="15" spans="1:13" ht="27" customHeight="1">
      <c r="A15" s="48" t="s">
        <v>787</v>
      </c>
      <c r="B15" s="18"/>
      <c r="C15" s="51" t="s">
        <v>307</v>
      </c>
      <c r="D15" s="50">
        <v>500</v>
      </c>
      <c r="E15" s="16"/>
      <c r="F15" s="208">
        <v>0.08</v>
      </c>
      <c r="G15" s="187">
        <f t="shared" si="0"/>
        <v>0</v>
      </c>
      <c r="H15" s="187">
        <f t="shared" si="1"/>
        <v>0</v>
      </c>
      <c r="I15" s="187">
        <f t="shared" si="2"/>
        <v>0</v>
      </c>
      <c r="J15" s="187">
        <f t="shared" si="3"/>
        <v>0</v>
      </c>
    </row>
    <row r="16" spans="1:13" ht="33" customHeight="1">
      <c r="A16" s="48" t="s">
        <v>788</v>
      </c>
      <c r="B16" s="18"/>
      <c r="C16" s="51" t="s">
        <v>306</v>
      </c>
      <c r="D16" s="50">
        <v>200</v>
      </c>
      <c r="E16" s="16"/>
      <c r="F16" s="208">
        <v>0.08</v>
      </c>
      <c r="G16" s="187">
        <f t="shared" si="0"/>
        <v>0</v>
      </c>
      <c r="H16" s="187">
        <f t="shared" si="1"/>
        <v>0</v>
      </c>
      <c r="I16" s="187">
        <f t="shared" si="2"/>
        <v>0</v>
      </c>
      <c r="J16" s="187">
        <f t="shared" si="3"/>
        <v>0</v>
      </c>
    </row>
    <row r="17" spans="1:10">
      <c r="A17" s="402" t="s">
        <v>83</v>
      </c>
      <c r="B17" s="402"/>
      <c r="C17" s="402"/>
      <c r="D17" s="402"/>
      <c r="E17" s="402"/>
      <c r="F17" s="402"/>
      <c r="G17" s="402"/>
      <c r="H17" s="25">
        <f>SUM(H11:H16)</f>
        <v>0</v>
      </c>
      <c r="I17" s="26" t="s">
        <v>83</v>
      </c>
      <c r="J17" s="25">
        <f>SUM(J11:J16)</f>
        <v>0</v>
      </c>
    </row>
    <row r="18" spans="1:10">
      <c r="A18" s="27"/>
      <c r="B18" s="28"/>
      <c r="C18" s="28"/>
      <c r="D18" s="28"/>
      <c r="E18" s="27"/>
      <c r="F18" s="29"/>
      <c r="G18" s="27"/>
      <c r="H18" s="27"/>
      <c r="I18" s="27"/>
      <c r="J18" s="27"/>
    </row>
    <row r="19" spans="1:10">
      <c r="A19" s="27"/>
      <c r="B19" s="30"/>
      <c r="C19" s="31"/>
      <c r="D19" s="33"/>
      <c r="E19" s="33"/>
      <c r="F19" s="33"/>
      <c r="G19" s="33"/>
      <c r="H19" s="27"/>
      <c r="I19" s="27"/>
      <c r="J19" s="27"/>
    </row>
    <row r="20" spans="1:10">
      <c r="A20" s="27"/>
      <c r="B20" s="34" t="s">
        <v>84</v>
      </c>
      <c r="C20" s="31"/>
      <c r="D20" s="35"/>
      <c r="E20" s="35" t="s">
        <v>85</v>
      </c>
      <c r="F20" s="35"/>
      <c r="G20" s="33"/>
      <c r="H20" s="27"/>
      <c r="I20" s="27"/>
      <c r="J20" s="27"/>
    </row>
    <row r="21" spans="1:10">
      <c r="A21" s="27"/>
      <c r="B21" s="1"/>
      <c r="C21" s="2"/>
      <c r="D21" s="3"/>
      <c r="E21" s="3" t="s">
        <v>86</v>
      </c>
      <c r="F21" s="36"/>
      <c r="G21" s="4"/>
      <c r="H21" s="27"/>
      <c r="I21" s="27"/>
      <c r="J21" s="27"/>
    </row>
    <row r="23" spans="1:10" s="41" customFormat="1">
      <c r="B23" s="160"/>
      <c r="C23" s="161" t="s">
        <v>305</v>
      </c>
      <c r="D23" s="160"/>
    </row>
    <row r="24" spans="1:10" s="41" customFormat="1">
      <c r="B24" s="160"/>
      <c r="C24" s="97" t="s">
        <v>913</v>
      </c>
      <c r="D24" s="160"/>
    </row>
    <row r="25" spans="1:10" s="41" customFormat="1"/>
  </sheetData>
  <mergeCells count="2">
    <mergeCell ref="A17:G17"/>
    <mergeCell ref="A3:M3"/>
  </mergeCells>
  <pageMargins left="0.7" right="0.7" top="0.75" bottom="0.75" header="0.3" footer="0.3"/>
  <pageSetup paperSize="9" scale="70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B6" sqref="B6"/>
    </sheetView>
  </sheetViews>
  <sheetFormatPr defaultRowHeight="14.25"/>
  <cols>
    <col min="3" max="3" width="11.875" customWidth="1"/>
    <col min="11" max="11" width="9.75" bestFit="1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>
      <c r="A3" s="413" t="s">
        <v>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3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>
      <c r="A5" s="4"/>
      <c r="B5" s="6" t="s">
        <v>705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412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1">
      <c r="A11" s="108" t="s">
        <v>761</v>
      </c>
      <c r="B11" s="115"/>
      <c r="C11" s="108" t="s">
        <v>183</v>
      </c>
      <c r="D11" s="108" t="s">
        <v>511</v>
      </c>
      <c r="E11" s="108" t="s">
        <v>182</v>
      </c>
      <c r="F11" s="108" t="s">
        <v>476</v>
      </c>
      <c r="G11" s="123">
        <v>24</v>
      </c>
      <c r="H11" s="126"/>
      <c r="I11" s="198">
        <v>0.08</v>
      </c>
      <c r="J11" s="201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 ht="31.5">
      <c r="A12" s="108" t="s">
        <v>762</v>
      </c>
      <c r="B12" s="115"/>
      <c r="C12" s="108" t="s">
        <v>181</v>
      </c>
      <c r="D12" s="108" t="s">
        <v>461</v>
      </c>
      <c r="E12" s="108" t="s">
        <v>717</v>
      </c>
      <c r="F12" s="108" t="s">
        <v>462</v>
      </c>
      <c r="G12" s="123">
        <v>160</v>
      </c>
      <c r="H12" s="126"/>
      <c r="I12" s="198">
        <v>0.08</v>
      </c>
      <c r="J12" s="201">
        <f t="shared" ref="J12:J22" si="0">H12*1.08</f>
        <v>0</v>
      </c>
      <c r="K12" s="187">
        <f t="shared" ref="K12:K22" si="1">H12*G12</f>
        <v>0</v>
      </c>
      <c r="L12" s="187">
        <f t="shared" ref="L12:L22" si="2">M12-K12</f>
        <v>0</v>
      </c>
      <c r="M12" s="187">
        <f t="shared" ref="M12:M22" si="3">J12*G12</f>
        <v>0</v>
      </c>
    </row>
    <row r="13" spans="1:13" ht="31.5">
      <c r="A13" s="108" t="s">
        <v>780</v>
      </c>
      <c r="B13" s="115"/>
      <c r="C13" s="108" t="s">
        <v>181</v>
      </c>
      <c r="D13" s="108" t="s">
        <v>525</v>
      </c>
      <c r="E13" s="108" t="s">
        <v>717</v>
      </c>
      <c r="F13" s="108" t="s">
        <v>462</v>
      </c>
      <c r="G13" s="123">
        <v>24</v>
      </c>
      <c r="H13" s="126"/>
      <c r="I13" s="198">
        <v>0.08</v>
      </c>
      <c r="J13" s="201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 ht="31.5">
      <c r="A14" s="108" t="s">
        <v>786</v>
      </c>
      <c r="B14" s="115"/>
      <c r="C14" s="108" t="s">
        <v>180</v>
      </c>
      <c r="D14" s="108" t="s">
        <v>486</v>
      </c>
      <c r="E14" s="108" t="s">
        <v>722</v>
      </c>
      <c r="F14" s="108" t="s">
        <v>464</v>
      </c>
      <c r="G14" s="123">
        <v>36</v>
      </c>
      <c r="H14" s="126"/>
      <c r="I14" s="198">
        <v>0.08</v>
      </c>
      <c r="J14" s="201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 ht="31.5">
      <c r="A15" s="108" t="s">
        <v>787</v>
      </c>
      <c r="B15" s="115"/>
      <c r="C15" s="124" t="s">
        <v>68</v>
      </c>
      <c r="D15" s="124" t="s">
        <v>465</v>
      </c>
      <c r="E15" s="124" t="s">
        <v>717</v>
      </c>
      <c r="F15" s="124" t="s">
        <v>464</v>
      </c>
      <c r="G15" s="125">
        <v>12</v>
      </c>
      <c r="H15" s="126"/>
      <c r="I15" s="198">
        <v>0.08</v>
      </c>
      <c r="J15" s="201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 ht="31.5">
      <c r="A16" s="108" t="s">
        <v>788</v>
      </c>
      <c r="B16" s="120"/>
      <c r="C16" s="124" t="s">
        <v>208</v>
      </c>
      <c r="D16" s="124" t="s">
        <v>459</v>
      </c>
      <c r="E16" s="124" t="s">
        <v>717</v>
      </c>
      <c r="F16" s="124" t="s">
        <v>477</v>
      </c>
      <c r="G16" s="125">
        <v>200</v>
      </c>
      <c r="H16" s="98"/>
      <c r="I16" s="198">
        <v>0.08</v>
      </c>
      <c r="J16" s="201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108" t="s">
        <v>789</v>
      </c>
      <c r="B17" s="115"/>
      <c r="C17" s="124" t="s">
        <v>203</v>
      </c>
      <c r="D17" s="124" t="s">
        <v>512</v>
      </c>
      <c r="E17" s="124" t="s">
        <v>700</v>
      </c>
      <c r="F17" s="124" t="s">
        <v>475</v>
      </c>
      <c r="G17" s="125">
        <v>200</v>
      </c>
      <c r="H17" s="126"/>
      <c r="I17" s="198">
        <v>0.08</v>
      </c>
      <c r="J17" s="201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108" t="s">
        <v>790</v>
      </c>
      <c r="B18" s="115"/>
      <c r="C18" s="124" t="s">
        <v>68</v>
      </c>
      <c r="D18" s="124" t="s">
        <v>501</v>
      </c>
      <c r="E18" s="124" t="s">
        <v>191</v>
      </c>
      <c r="F18" s="124" t="s">
        <v>253</v>
      </c>
      <c r="G18" s="125">
        <v>180</v>
      </c>
      <c r="H18" s="126"/>
      <c r="I18" s="198">
        <v>0.08</v>
      </c>
      <c r="J18" s="201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>
      <c r="A19" s="108" t="s">
        <v>791</v>
      </c>
      <c r="B19" s="115"/>
      <c r="C19" s="124" t="s">
        <v>199</v>
      </c>
      <c r="D19" s="124" t="s">
        <v>510</v>
      </c>
      <c r="E19" s="124" t="s">
        <v>191</v>
      </c>
      <c r="F19" s="124" t="s">
        <v>253</v>
      </c>
      <c r="G19" s="125">
        <v>50</v>
      </c>
      <c r="H19" s="126"/>
      <c r="I19" s="198">
        <v>0.08</v>
      </c>
      <c r="J19" s="201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 ht="31.5">
      <c r="A20" s="108" t="s">
        <v>792</v>
      </c>
      <c r="B20" s="115"/>
      <c r="C20" s="108" t="s">
        <v>190</v>
      </c>
      <c r="D20" s="108" t="s">
        <v>503</v>
      </c>
      <c r="E20" s="124" t="s">
        <v>717</v>
      </c>
      <c r="F20" s="108" t="s">
        <v>462</v>
      </c>
      <c r="G20" s="123">
        <v>70</v>
      </c>
      <c r="H20" s="126"/>
      <c r="I20" s="198">
        <v>0.08</v>
      </c>
      <c r="J20" s="201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 ht="31.5">
      <c r="A21" s="108" t="s">
        <v>793</v>
      </c>
      <c r="B21" s="115"/>
      <c r="C21" s="124" t="s">
        <v>187</v>
      </c>
      <c r="D21" s="124" t="s">
        <v>490</v>
      </c>
      <c r="E21" s="124" t="s">
        <v>727</v>
      </c>
      <c r="F21" s="124" t="s">
        <v>464</v>
      </c>
      <c r="G21" s="125">
        <v>36</v>
      </c>
      <c r="H21" s="126"/>
      <c r="I21" s="198">
        <v>0.08</v>
      </c>
      <c r="J21" s="201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 ht="31.5">
      <c r="A22" s="108" t="s">
        <v>794</v>
      </c>
      <c r="B22" s="115"/>
      <c r="C22" s="124" t="s">
        <v>193</v>
      </c>
      <c r="D22" s="124" t="s">
        <v>511</v>
      </c>
      <c r="E22" s="124" t="s">
        <v>717</v>
      </c>
      <c r="F22" s="124" t="s">
        <v>467</v>
      </c>
      <c r="G22" s="125">
        <v>100</v>
      </c>
      <c r="H22" s="126"/>
      <c r="I22" s="198">
        <v>0.08</v>
      </c>
      <c r="J22" s="201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>
      <c r="A23" s="402" t="s">
        <v>83</v>
      </c>
      <c r="B23" s="402"/>
      <c r="C23" s="402"/>
      <c r="D23" s="402"/>
      <c r="E23" s="402"/>
      <c r="F23" s="402"/>
      <c r="G23" s="402"/>
      <c r="H23" s="402"/>
      <c r="I23" s="402"/>
      <c r="J23" s="402"/>
      <c r="K23" s="25">
        <f>SUM(K11:K22)</f>
        <v>0</v>
      </c>
      <c r="L23" s="26" t="s">
        <v>83</v>
      </c>
      <c r="M23" s="25">
        <f>SUM(M11:M22)</f>
        <v>0</v>
      </c>
    </row>
    <row r="24" spans="1:13">
      <c r="A24" s="27"/>
      <c r="B24" s="28"/>
      <c r="C24" s="28"/>
      <c r="D24" s="28"/>
      <c r="E24" s="28"/>
      <c r="F24" s="28"/>
      <c r="G24" s="28"/>
      <c r="H24" s="27"/>
      <c r="I24" s="29"/>
      <c r="J24" s="27"/>
      <c r="K24" s="27"/>
      <c r="L24" s="27"/>
      <c r="M24" s="27"/>
    </row>
    <row r="25" spans="1:13">
      <c r="A25" s="27"/>
      <c r="B25" s="30"/>
      <c r="C25" s="31"/>
      <c r="D25" s="2"/>
      <c r="E25" s="2"/>
      <c r="F25" s="32"/>
      <c r="G25" s="33"/>
      <c r="H25" s="33"/>
      <c r="I25" s="33"/>
      <c r="J25" s="33"/>
      <c r="K25" s="27"/>
      <c r="L25" s="27"/>
      <c r="M25" s="27"/>
    </row>
    <row r="26" spans="1:13">
      <c r="A26" s="27"/>
      <c r="B26" s="34" t="s">
        <v>84</v>
      </c>
      <c r="C26" s="31"/>
      <c r="D26" s="2"/>
      <c r="E26" s="2"/>
      <c r="F26" s="32"/>
      <c r="G26" s="35"/>
      <c r="H26" s="35" t="s">
        <v>85</v>
      </c>
      <c r="I26" s="35"/>
      <c r="J26" s="33"/>
      <c r="K26" s="27"/>
      <c r="L26" s="27"/>
      <c r="M26" s="27"/>
    </row>
    <row r="27" spans="1:13">
      <c r="A27" s="27"/>
      <c r="B27" s="1"/>
      <c r="C27" s="2"/>
      <c r="D27" s="3"/>
      <c r="E27" s="3"/>
      <c r="F27" s="3"/>
      <c r="G27" s="3"/>
      <c r="H27" s="3" t="s">
        <v>86</v>
      </c>
      <c r="I27" s="36"/>
      <c r="J27" s="4"/>
      <c r="K27" s="27"/>
      <c r="L27" s="27"/>
      <c r="M27" s="27"/>
    </row>
  </sheetData>
  <mergeCells count="2">
    <mergeCell ref="A3:M3"/>
    <mergeCell ref="A23:J23"/>
  </mergeCells>
  <pageMargins left="0.7" right="0.7" top="0.75" bottom="0.75" header="0.3" footer="0.3"/>
  <pageSetup paperSize="9" scale="8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6" sqref="B6"/>
    </sheetView>
  </sheetViews>
  <sheetFormatPr defaultRowHeight="14.25"/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435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410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213" t="s">
        <v>761</v>
      </c>
      <c r="B11" s="57"/>
      <c r="C11" s="58" t="s">
        <v>333</v>
      </c>
      <c r="D11" s="58" t="s">
        <v>126</v>
      </c>
      <c r="E11" s="58" t="s">
        <v>315</v>
      </c>
      <c r="F11" s="58" t="s">
        <v>346</v>
      </c>
      <c r="G11" s="60">
        <v>12</v>
      </c>
      <c r="H11" s="61"/>
      <c r="I11" s="207">
        <v>0.08</v>
      </c>
      <c r="J11" s="189">
        <f>H11*1.08</f>
        <v>0</v>
      </c>
      <c r="K11" s="189">
        <f>H11*G11</f>
        <v>0</v>
      </c>
      <c r="L11" s="189">
        <f>M11-K11</f>
        <v>0</v>
      </c>
      <c r="M11" s="189">
        <f>J11*G11</f>
        <v>0</v>
      </c>
    </row>
    <row r="12" spans="1:13">
      <c r="A12" s="213" t="s">
        <v>762</v>
      </c>
      <c r="B12" s="57"/>
      <c r="C12" s="58" t="s">
        <v>333</v>
      </c>
      <c r="D12" s="58" t="s">
        <v>32</v>
      </c>
      <c r="E12" s="58" t="s">
        <v>315</v>
      </c>
      <c r="F12" s="58" t="s">
        <v>346</v>
      </c>
      <c r="G12" s="60">
        <v>4</v>
      </c>
      <c r="H12" s="61"/>
      <c r="I12" s="207">
        <v>0.08</v>
      </c>
      <c r="J12" s="189">
        <f t="shared" ref="J12:J13" si="0">H12*1.08</f>
        <v>0</v>
      </c>
      <c r="K12" s="189">
        <f t="shared" ref="K12:K13" si="1">H12*G12</f>
        <v>0</v>
      </c>
      <c r="L12" s="189">
        <f t="shared" ref="L12:L13" si="2">M12-K12</f>
        <v>0</v>
      </c>
      <c r="M12" s="189">
        <f t="shared" ref="M12:M13" si="3">J12*G12</f>
        <v>0</v>
      </c>
    </row>
    <row r="13" spans="1:13">
      <c r="A13" s="213" t="s">
        <v>780</v>
      </c>
      <c r="B13" s="57"/>
      <c r="C13" s="56" t="s">
        <v>332</v>
      </c>
      <c r="D13" s="56" t="s">
        <v>32</v>
      </c>
      <c r="E13" s="56" t="s">
        <v>159</v>
      </c>
      <c r="F13" s="56" t="s">
        <v>311</v>
      </c>
      <c r="G13" s="55">
        <v>3</v>
      </c>
      <c r="H13" s="54"/>
      <c r="I13" s="207">
        <v>0.08</v>
      </c>
      <c r="J13" s="189">
        <f t="shared" si="0"/>
        <v>0</v>
      </c>
      <c r="K13" s="189">
        <f t="shared" si="1"/>
        <v>0</v>
      </c>
      <c r="L13" s="189">
        <f t="shared" si="2"/>
        <v>0</v>
      </c>
      <c r="M13" s="189">
        <f t="shared" si="3"/>
        <v>0</v>
      </c>
    </row>
    <row r="14" spans="1:13">
      <c r="A14" s="402" t="s">
        <v>83</v>
      </c>
      <c r="B14" s="402"/>
      <c r="C14" s="402"/>
      <c r="D14" s="402"/>
      <c r="E14" s="402"/>
      <c r="F14" s="402"/>
      <c r="G14" s="402"/>
      <c r="H14" s="402"/>
      <c r="I14" s="402"/>
      <c r="J14" s="402"/>
      <c r="K14" s="25">
        <f>SUM(K11:K13)</f>
        <v>0</v>
      </c>
      <c r="L14" s="26" t="s">
        <v>83</v>
      </c>
      <c r="M14" s="25">
        <f>SUM(M11:M13)</f>
        <v>0</v>
      </c>
    </row>
    <row r="15" spans="1:13">
      <c r="A15" s="27"/>
      <c r="B15" s="28"/>
      <c r="C15" s="28"/>
      <c r="D15" s="28"/>
      <c r="E15" s="28"/>
      <c r="F15" s="28"/>
      <c r="G15" s="28"/>
      <c r="H15" s="27"/>
      <c r="I15" s="29"/>
      <c r="J15" s="27"/>
      <c r="K15" s="27"/>
      <c r="L15" s="27"/>
      <c r="M15" s="27"/>
    </row>
    <row r="16" spans="1:13">
      <c r="A16" s="27"/>
      <c r="B16" s="30"/>
      <c r="C16" s="31"/>
      <c r="D16" s="2"/>
      <c r="E16" s="2"/>
      <c r="F16" s="32"/>
      <c r="G16" s="33"/>
      <c r="H16" s="33"/>
      <c r="I16" s="33"/>
      <c r="J16" s="33"/>
      <c r="K16" s="27"/>
      <c r="L16" s="27"/>
      <c r="M16" s="27"/>
    </row>
    <row r="17" spans="1:13">
      <c r="A17" s="27"/>
      <c r="B17" s="34" t="s">
        <v>84</v>
      </c>
      <c r="C17" s="31"/>
      <c r="D17" s="2"/>
      <c r="E17" s="2"/>
      <c r="F17" s="32"/>
      <c r="G17" s="35"/>
      <c r="H17" s="35" t="s">
        <v>85</v>
      </c>
      <c r="I17" s="35"/>
      <c r="J17" s="33"/>
      <c r="K17" s="27"/>
      <c r="L17" s="27"/>
      <c r="M17" s="27"/>
    </row>
    <row r="18" spans="1:13">
      <c r="A18" s="27"/>
      <c r="B18" s="1"/>
      <c r="C18" s="2"/>
      <c r="D18" s="3"/>
      <c r="E18" s="3"/>
      <c r="F18" s="3"/>
      <c r="G18" s="3"/>
      <c r="H18" s="3" t="s">
        <v>86</v>
      </c>
      <c r="I18" s="36"/>
      <c r="J18" s="4"/>
      <c r="K18" s="27"/>
      <c r="L18" s="27"/>
      <c r="M18" s="27"/>
    </row>
  </sheetData>
  <mergeCells count="2">
    <mergeCell ref="A3:M3"/>
    <mergeCell ref="A14:J14"/>
  </mergeCells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B6" sqref="B6"/>
    </sheetView>
  </sheetViews>
  <sheetFormatPr defaultRowHeight="14.25"/>
  <cols>
    <col min="3" max="3" width="12.125" style="62" customWidth="1"/>
    <col min="4" max="4" width="18.75" customWidth="1"/>
    <col min="5" max="5" width="18.875" customWidth="1"/>
  </cols>
  <sheetData>
    <row r="1" spans="1:13">
      <c r="B1" s="398" t="s">
        <v>911</v>
      </c>
      <c r="C1"/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436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429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220" customFormat="1">
      <c r="A11" s="230" t="s">
        <v>761</v>
      </c>
      <c r="B11" s="230"/>
      <c r="C11" s="224" t="s">
        <v>180</v>
      </c>
      <c r="D11" s="224" t="s">
        <v>558</v>
      </c>
      <c r="E11" s="224" t="s">
        <v>334</v>
      </c>
      <c r="F11" s="224" t="s">
        <v>481</v>
      </c>
      <c r="G11" s="225">
        <v>6</v>
      </c>
      <c r="H11" s="231"/>
      <c r="I11" s="232">
        <v>0.08</v>
      </c>
      <c r="J11" s="233">
        <f t="shared" ref="J11:J14" si="0">H11*1.08</f>
        <v>0</v>
      </c>
      <c r="K11" s="233">
        <f t="shared" ref="K11:K14" si="1">H11*G11</f>
        <v>0</v>
      </c>
      <c r="L11" s="233">
        <f t="shared" ref="L11:L14" si="2">M11-K11</f>
        <v>0</v>
      </c>
      <c r="M11" s="233">
        <f t="shared" ref="M11:M14" si="3">J11*G11</f>
        <v>0</v>
      </c>
    </row>
    <row r="12" spans="1:13" ht="21">
      <c r="A12" s="230" t="s">
        <v>762</v>
      </c>
      <c r="B12" s="149"/>
      <c r="C12" s="108" t="s">
        <v>203</v>
      </c>
      <c r="D12" s="108" t="s">
        <v>595</v>
      </c>
      <c r="E12" s="108" t="s">
        <v>335</v>
      </c>
      <c r="F12" s="108" t="s">
        <v>483</v>
      </c>
      <c r="G12" s="123">
        <v>24</v>
      </c>
      <c r="H12" s="128"/>
      <c r="I12" s="202">
        <v>0.08</v>
      </c>
      <c r="J12" s="209">
        <f t="shared" si="0"/>
        <v>0</v>
      </c>
      <c r="K12" s="209">
        <f t="shared" si="1"/>
        <v>0</v>
      </c>
      <c r="L12" s="209">
        <f t="shared" si="2"/>
        <v>0</v>
      </c>
      <c r="M12" s="209">
        <f t="shared" si="3"/>
        <v>0</v>
      </c>
    </row>
    <row r="13" spans="1:13">
      <c r="A13" s="230" t="s">
        <v>780</v>
      </c>
      <c r="B13" s="149"/>
      <c r="C13" s="108" t="s">
        <v>339</v>
      </c>
      <c r="D13" s="108" t="s">
        <v>338</v>
      </c>
      <c r="E13" s="108" t="s">
        <v>303</v>
      </c>
      <c r="F13" s="108" t="s">
        <v>484</v>
      </c>
      <c r="G13" s="123">
        <v>24</v>
      </c>
      <c r="H13" s="128"/>
      <c r="I13" s="202">
        <v>0.08</v>
      </c>
      <c r="J13" s="209">
        <f t="shared" si="0"/>
        <v>0</v>
      </c>
      <c r="K13" s="209">
        <f t="shared" si="1"/>
        <v>0</v>
      </c>
      <c r="L13" s="209">
        <f t="shared" si="2"/>
        <v>0</v>
      </c>
      <c r="M13" s="209">
        <f t="shared" si="3"/>
        <v>0</v>
      </c>
    </row>
    <row r="14" spans="1:13">
      <c r="A14" s="230" t="s">
        <v>786</v>
      </c>
      <c r="B14" s="149"/>
      <c r="C14" s="108" t="s">
        <v>337</v>
      </c>
      <c r="D14" s="108" t="s">
        <v>509</v>
      </c>
      <c r="E14" s="108" t="s">
        <v>336</v>
      </c>
      <c r="F14" s="108" t="s">
        <v>485</v>
      </c>
      <c r="G14" s="123">
        <v>12</v>
      </c>
      <c r="H14" s="128"/>
      <c r="I14" s="202">
        <v>0.08</v>
      </c>
      <c r="J14" s="209">
        <f t="shared" si="0"/>
        <v>0</v>
      </c>
      <c r="K14" s="209">
        <f t="shared" si="1"/>
        <v>0</v>
      </c>
      <c r="L14" s="209">
        <f t="shared" si="2"/>
        <v>0</v>
      </c>
      <c r="M14" s="209">
        <f t="shared" si="3"/>
        <v>0</v>
      </c>
    </row>
    <row r="15" spans="1:13">
      <c r="A15" s="402" t="s">
        <v>83</v>
      </c>
      <c r="B15" s="402"/>
      <c r="C15" s="402"/>
      <c r="D15" s="402"/>
      <c r="E15" s="402"/>
      <c r="F15" s="402"/>
      <c r="G15" s="402"/>
      <c r="H15" s="402"/>
      <c r="I15" s="402"/>
      <c r="J15" s="402"/>
      <c r="K15" s="25">
        <f>SUM(K11:K14)</f>
        <v>0</v>
      </c>
      <c r="L15" s="26" t="s">
        <v>83</v>
      </c>
      <c r="M15" s="25">
        <f>SUM(M11:M14)</f>
        <v>0</v>
      </c>
    </row>
    <row r="16" spans="1:13">
      <c r="A16" s="27"/>
      <c r="B16" s="28"/>
      <c r="C16" s="28"/>
      <c r="D16" s="28"/>
      <c r="E16" s="28"/>
      <c r="F16" s="28"/>
      <c r="G16" s="28"/>
      <c r="H16" s="27"/>
      <c r="I16" s="29"/>
      <c r="J16" s="27"/>
      <c r="K16" s="27"/>
      <c r="L16" s="27"/>
      <c r="M16" s="27"/>
    </row>
    <row r="17" spans="1:13">
      <c r="A17" s="27"/>
      <c r="B17" s="30"/>
      <c r="C17" s="31"/>
      <c r="D17" s="2"/>
      <c r="E17" s="2"/>
      <c r="F17" s="32"/>
      <c r="G17" s="33"/>
      <c r="H17" s="33"/>
      <c r="I17" s="33"/>
      <c r="J17" s="33"/>
      <c r="K17" s="27"/>
      <c r="L17" s="27"/>
      <c r="M17" s="27"/>
    </row>
    <row r="18" spans="1:13">
      <c r="A18" s="27"/>
      <c r="B18" s="34" t="s">
        <v>84</v>
      </c>
      <c r="C18" s="31"/>
      <c r="D18" s="2"/>
      <c r="E18" s="2"/>
      <c r="F18" s="32"/>
      <c r="G18" s="35"/>
      <c r="H18" s="35" t="s">
        <v>85</v>
      </c>
      <c r="I18" s="35"/>
      <c r="J18" s="33"/>
      <c r="K18" s="27"/>
      <c r="L18" s="27"/>
      <c r="M18" s="27"/>
    </row>
    <row r="19" spans="1:13">
      <c r="A19" s="27"/>
      <c r="B19" s="1"/>
      <c r="C19" s="2"/>
      <c r="D19" s="3"/>
      <c r="E19" s="3"/>
      <c r="F19" s="3"/>
      <c r="G19" s="3"/>
      <c r="H19" s="3" t="s">
        <v>86</v>
      </c>
      <c r="I19" s="36"/>
      <c r="J19" s="4"/>
      <c r="K19" s="27"/>
      <c r="L19" s="27"/>
      <c r="M19" s="27"/>
    </row>
    <row r="20" spans="1:13">
      <c r="C20"/>
    </row>
    <row r="21" spans="1:13">
      <c r="C21"/>
    </row>
    <row r="22" spans="1:13">
      <c r="C22"/>
    </row>
  </sheetData>
  <mergeCells count="2">
    <mergeCell ref="A3:M3"/>
    <mergeCell ref="A15:J15"/>
  </mergeCells>
  <pageMargins left="0.7" right="0.7" top="0.75" bottom="0.75" header="0.3" footer="0.3"/>
  <pageSetup paperSize="9" scale="86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B6" sqref="B6"/>
    </sheetView>
  </sheetViews>
  <sheetFormatPr defaultRowHeight="14.25"/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>
      <c r="A5" s="4"/>
      <c r="B5" s="6" t="s">
        <v>706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412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31.5">
      <c r="A11" s="108" t="s">
        <v>761</v>
      </c>
      <c r="B11" s="120"/>
      <c r="C11" s="108" t="s">
        <v>268</v>
      </c>
      <c r="D11" s="108" t="s">
        <v>126</v>
      </c>
      <c r="E11" s="108" t="s">
        <v>341</v>
      </c>
      <c r="F11" s="108" t="s">
        <v>267</v>
      </c>
      <c r="G11" s="123">
        <v>40</v>
      </c>
      <c r="H11" s="98"/>
      <c r="I11" s="198">
        <v>0.08</v>
      </c>
      <c r="J11" s="201">
        <f>H11*1.08</f>
        <v>0</v>
      </c>
      <c r="K11" s="187">
        <f>H11*G11</f>
        <v>0</v>
      </c>
      <c r="L11" s="187">
        <f>M11-K11</f>
        <v>0</v>
      </c>
      <c r="M11" s="187">
        <f>G11*J11</f>
        <v>0</v>
      </c>
    </row>
    <row r="12" spans="1:13">
      <c r="A12" s="402" t="s">
        <v>83</v>
      </c>
      <c r="B12" s="402"/>
      <c r="C12" s="402"/>
      <c r="D12" s="402"/>
      <c r="E12" s="402"/>
      <c r="F12" s="402"/>
      <c r="G12" s="402"/>
      <c r="H12" s="402"/>
      <c r="I12" s="402"/>
      <c r="J12" s="402"/>
      <c r="K12" s="25">
        <f>SUM(K11)</f>
        <v>0</v>
      </c>
      <c r="L12" s="26" t="s">
        <v>83</v>
      </c>
      <c r="M12" s="25">
        <f>SUM(M11)</f>
        <v>0</v>
      </c>
    </row>
    <row r="13" spans="1:13">
      <c r="A13" s="27"/>
      <c r="B13" s="28"/>
      <c r="C13" s="28"/>
      <c r="D13" s="28"/>
      <c r="E13" s="28"/>
      <c r="F13" s="28"/>
      <c r="G13" s="28"/>
      <c r="H13" s="27"/>
      <c r="I13" s="29"/>
      <c r="J13" s="27"/>
      <c r="K13" s="27"/>
      <c r="L13" s="27"/>
      <c r="M13" s="27"/>
    </row>
    <row r="14" spans="1:13">
      <c r="A14" s="27"/>
      <c r="B14" s="30"/>
      <c r="C14" s="31"/>
      <c r="D14" s="2"/>
      <c r="E14" s="2"/>
      <c r="F14" s="32"/>
      <c r="G14" s="33"/>
      <c r="H14" s="33"/>
      <c r="I14" s="33"/>
      <c r="J14" s="33"/>
      <c r="K14" s="27"/>
      <c r="L14" s="27"/>
      <c r="M14" s="27"/>
    </row>
    <row r="15" spans="1:13">
      <c r="A15" s="27"/>
      <c r="B15" s="34" t="s">
        <v>84</v>
      </c>
      <c r="C15" s="31"/>
      <c r="D15" s="2"/>
      <c r="E15" s="2"/>
      <c r="F15" s="32"/>
      <c r="G15" s="35"/>
      <c r="H15" s="35" t="s">
        <v>85</v>
      </c>
      <c r="I15" s="35"/>
      <c r="J15" s="33"/>
      <c r="K15" s="27"/>
      <c r="L15" s="27"/>
      <c r="M15" s="27"/>
    </row>
    <row r="16" spans="1:13">
      <c r="A16" s="27"/>
      <c r="B16" s="1"/>
      <c r="C16" s="2"/>
      <c r="D16" s="3"/>
      <c r="E16" s="3"/>
      <c r="F16" s="3"/>
      <c r="G16" s="3"/>
      <c r="H16" s="3" t="s">
        <v>86</v>
      </c>
      <c r="I16" s="36"/>
      <c r="J16" s="4"/>
      <c r="K16" s="27"/>
      <c r="L16" s="27"/>
      <c r="M16" s="27"/>
    </row>
  </sheetData>
  <mergeCells count="2">
    <mergeCell ref="A3:M3"/>
    <mergeCell ref="A12:J12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6" sqref="B6"/>
    </sheetView>
  </sheetViews>
  <sheetFormatPr defaultRowHeight="14.25"/>
  <cols>
    <col min="5" max="5" width="10.75" customWidth="1"/>
    <col min="13" max="13" width="9.75" bestFit="1" customWidth="1"/>
  </cols>
  <sheetData>
    <row r="1" spans="1:13">
      <c r="B1" s="34" t="s">
        <v>911</v>
      </c>
      <c r="C1" s="2"/>
      <c r="D1" s="3"/>
      <c r="F1" s="3"/>
      <c r="G1" s="3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386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387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1">
      <c r="A11" s="48" t="s">
        <v>761</v>
      </c>
      <c r="B11" s="48"/>
      <c r="C11" s="12" t="s">
        <v>20</v>
      </c>
      <c r="D11" s="12" t="s">
        <v>21</v>
      </c>
      <c r="E11" s="12" t="s">
        <v>454</v>
      </c>
      <c r="F11" s="92" t="s">
        <v>446</v>
      </c>
      <c r="G11" s="43">
        <v>50</v>
      </c>
      <c r="H11" s="91"/>
      <c r="I11" s="193">
        <v>0.08</v>
      </c>
      <c r="J11" s="194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 ht="31.5">
      <c r="A12" s="48" t="s">
        <v>762</v>
      </c>
      <c r="B12" s="48"/>
      <c r="C12" s="12" t="s">
        <v>20</v>
      </c>
      <c r="D12" s="12" t="s">
        <v>22</v>
      </c>
      <c r="E12" s="92" t="s">
        <v>447</v>
      </c>
      <c r="F12" s="92" t="s">
        <v>446</v>
      </c>
      <c r="G12" s="43">
        <v>10</v>
      </c>
      <c r="H12" s="91"/>
      <c r="I12" s="193">
        <v>0.08</v>
      </c>
      <c r="J12" s="194">
        <f t="shared" ref="J12:J14" si="0">H12*1.08</f>
        <v>0</v>
      </c>
      <c r="K12" s="187">
        <f t="shared" ref="K12:K14" si="1">H12*G12</f>
        <v>0</v>
      </c>
      <c r="L12" s="187">
        <f t="shared" ref="L12:L14" si="2">M12-K12</f>
        <v>0</v>
      </c>
      <c r="M12" s="187">
        <f t="shared" ref="M12:M14" si="3">J12*G12</f>
        <v>0</v>
      </c>
    </row>
    <row r="13" spans="1:13" ht="31.5">
      <c r="A13" s="48" t="s">
        <v>780</v>
      </c>
      <c r="B13" s="48"/>
      <c r="C13" s="12" t="s">
        <v>20</v>
      </c>
      <c r="D13" s="12" t="s">
        <v>23</v>
      </c>
      <c r="E13" s="92" t="s">
        <v>447</v>
      </c>
      <c r="F13" s="92" t="s">
        <v>446</v>
      </c>
      <c r="G13" s="43">
        <v>60</v>
      </c>
      <c r="H13" s="91"/>
      <c r="I13" s="193">
        <v>0.08</v>
      </c>
      <c r="J13" s="194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 s="52" customFormat="1" ht="31.5">
      <c r="A14" s="48" t="s">
        <v>786</v>
      </c>
      <c r="B14" s="90"/>
      <c r="C14" s="92" t="s">
        <v>314</v>
      </c>
      <c r="D14" s="92" t="s">
        <v>313</v>
      </c>
      <c r="E14" s="92" t="s">
        <v>447</v>
      </c>
      <c r="F14" s="92" t="s">
        <v>446</v>
      </c>
      <c r="G14" s="93">
        <v>48</v>
      </c>
      <c r="H14" s="94"/>
      <c r="I14" s="193">
        <v>0.08</v>
      </c>
      <c r="J14" s="194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402" t="s">
        <v>83</v>
      </c>
      <c r="B15" s="402"/>
      <c r="C15" s="402"/>
      <c r="D15" s="402"/>
      <c r="E15" s="402"/>
      <c r="F15" s="402"/>
      <c r="G15" s="402"/>
      <c r="H15" s="402"/>
      <c r="I15" s="402"/>
      <c r="J15" s="402"/>
      <c r="K15" s="25">
        <f>SUM(K11:K14)</f>
        <v>0</v>
      </c>
      <c r="L15" s="26" t="s">
        <v>83</v>
      </c>
      <c r="M15" s="25">
        <f>SUM(M11:M14)</f>
        <v>0</v>
      </c>
    </row>
    <row r="16" spans="1:13">
      <c r="A16" s="29"/>
      <c r="B16" s="28"/>
      <c r="C16" s="28"/>
      <c r="D16" s="28"/>
      <c r="E16" s="28"/>
      <c r="F16" s="28"/>
      <c r="G16" s="28"/>
      <c r="H16" s="29"/>
      <c r="I16" s="29"/>
      <c r="J16" s="29"/>
      <c r="K16" s="27"/>
      <c r="L16" s="27"/>
      <c r="M16" s="27"/>
    </row>
    <row r="17" spans="1:13">
      <c r="A17" s="27"/>
      <c r="B17" s="30"/>
      <c r="C17" s="31"/>
      <c r="D17" s="2"/>
      <c r="E17" s="2"/>
      <c r="F17" s="32"/>
      <c r="G17" s="33"/>
      <c r="H17" s="33"/>
      <c r="I17" s="33"/>
      <c r="J17" s="33"/>
      <c r="K17" s="27"/>
      <c r="L17" s="27"/>
      <c r="M17" s="27"/>
    </row>
    <row r="18" spans="1:13">
      <c r="A18" s="27"/>
      <c r="B18" s="34" t="s">
        <v>84</v>
      </c>
      <c r="C18" s="31"/>
      <c r="D18" s="2"/>
      <c r="E18" s="2"/>
      <c r="F18" s="32"/>
      <c r="G18" s="35"/>
      <c r="H18" s="35" t="s">
        <v>85</v>
      </c>
      <c r="I18" s="35"/>
      <c r="J18" s="33"/>
      <c r="K18" s="27"/>
      <c r="L18" s="27"/>
      <c r="M18" s="27"/>
    </row>
    <row r="19" spans="1:13">
      <c r="A19" s="27"/>
      <c r="B19" s="1"/>
      <c r="C19" s="2"/>
      <c r="D19" s="3"/>
      <c r="E19" s="3"/>
      <c r="F19" s="3"/>
      <c r="G19" s="3"/>
      <c r="H19" s="3" t="s">
        <v>86</v>
      </c>
      <c r="I19" s="36"/>
      <c r="J19" s="4"/>
      <c r="K19" s="27"/>
      <c r="L19" s="27"/>
      <c r="M19" s="27"/>
    </row>
  </sheetData>
  <mergeCells count="2">
    <mergeCell ref="A3:M3"/>
    <mergeCell ref="A15:J15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B6" sqref="B6"/>
    </sheetView>
  </sheetViews>
  <sheetFormatPr defaultRowHeight="14.25"/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707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437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31.5">
      <c r="A11" s="213" t="s">
        <v>761</v>
      </c>
      <c r="B11" s="59"/>
      <c r="C11" s="58" t="s">
        <v>632</v>
      </c>
      <c r="D11" s="58" t="s">
        <v>342</v>
      </c>
      <c r="E11" s="58" t="s">
        <v>341</v>
      </c>
      <c r="F11" s="58" t="s">
        <v>267</v>
      </c>
      <c r="G11" s="60">
        <v>24</v>
      </c>
      <c r="H11" s="54"/>
      <c r="I11" s="207">
        <v>0.08</v>
      </c>
      <c r="J11" s="189">
        <f>H11*1.08</f>
        <v>0</v>
      </c>
      <c r="K11" s="189">
        <f>H11*G11</f>
        <v>0</v>
      </c>
      <c r="L11" s="189">
        <f>M11-K11</f>
        <v>0</v>
      </c>
      <c r="M11" s="189">
        <f>J11*G11</f>
        <v>0</v>
      </c>
    </row>
    <row r="12" spans="1:13">
      <c r="A12" s="402" t="s">
        <v>83</v>
      </c>
      <c r="B12" s="402"/>
      <c r="C12" s="402"/>
      <c r="D12" s="402"/>
      <c r="E12" s="402"/>
      <c r="F12" s="402"/>
      <c r="G12" s="402"/>
      <c r="H12" s="402"/>
      <c r="I12" s="402"/>
      <c r="J12" s="402"/>
      <c r="K12" s="25">
        <f>SUM(K11)</f>
        <v>0</v>
      </c>
      <c r="L12" s="26" t="s">
        <v>83</v>
      </c>
      <c r="M12" s="25">
        <f>SUM(M11)</f>
        <v>0</v>
      </c>
    </row>
    <row r="13" spans="1:13">
      <c r="A13" s="27"/>
      <c r="B13" s="28"/>
      <c r="C13" s="28"/>
      <c r="D13" s="28"/>
      <c r="E13" s="28"/>
      <c r="F13" s="28"/>
      <c r="G13" s="28"/>
      <c r="H13" s="27"/>
      <c r="I13" s="29"/>
      <c r="J13" s="27"/>
      <c r="K13" s="27"/>
      <c r="L13" s="27"/>
      <c r="M13" s="27"/>
    </row>
    <row r="14" spans="1:13">
      <c r="A14" s="27"/>
      <c r="B14" s="30"/>
      <c r="C14" s="31"/>
      <c r="D14" s="2"/>
      <c r="E14" s="2"/>
      <c r="F14" s="32"/>
      <c r="G14" s="33"/>
      <c r="H14" s="33"/>
      <c r="I14" s="33"/>
      <c r="J14" s="33"/>
      <c r="K14" s="27"/>
      <c r="L14" s="27"/>
      <c r="M14" s="27"/>
    </row>
    <row r="15" spans="1:13">
      <c r="A15" s="27"/>
      <c r="B15" s="34" t="s">
        <v>84</v>
      </c>
      <c r="C15" s="31"/>
      <c r="D15" s="2"/>
      <c r="E15" s="2"/>
      <c r="F15" s="32"/>
      <c r="G15" s="35"/>
      <c r="H15" s="35" t="s">
        <v>85</v>
      </c>
      <c r="I15" s="35"/>
      <c r="J15" s="33"/>
      <c r="K15" s="27"/>
      <c r="L15" s="27"/>
      <c r="M15" s="27"/>
    </row>
    <row r="16" spans="1:13">
      <c r="A16" s="27"/>
      <c r="B16" s="1"/>
      <c r="C16" s="2"/>
      <c r="D16" s="3"/>
      <c r="E16" s="3"/>
      <c r="F16" s="3"/>
      <c r="G16" s="3"/>
      <c r="H16" s="3" t="s">
        <v>86</v>
      </c>
      <c r="I16" s="36"/>
      <c r="J16" s="4"/>
      <c r="K16" s="27"/>
      <c r="L16" s="27"/>
      <c r="M16" s="27"/>
    </row>
  </sheetData>
  <mergeCells count="2">
    <mergeCell ref="A3:M3"/>
    <mergeCell ref="A12:J12"/>
  </mergeCells>
  <pageMargins left="0.7" right="0.7" top="0.75" bottom="0.75" header="0.3" footer="0.3"/>
  <pageSetup paperSize="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B6" sqref="B6"/>
    </sheetView>
  </sheetViews>
  <sheetFormatPr defaultRowHeight="14.25"/>
  <cols>
    <col min="3" max="3" width="14.25" customWidth="1"/>
    <col min="11" max="11" width="9.75" bestFit="1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>
      <c r="A5" s="4"/>
      <c r="B5" s="6" t="s">
        <v>743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381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8" t="s">
        <v>761</v>
      </c>
      <c r="B11" s="70"/>
      <c r="C11" s="108" t="s">
        <v>38</v>
      </c>
      <c r="D11" s="108" t="s">
        <v>164</v>
      </c>
      <c r="E11" s="109" t="s">
        <v>315</v>
      </c>
      <c r="F11" s="109" t="s">
        <v>346</v>
      </c>
      <c r="G11" s="71">
        <v>30</v>
      </c>
      <c r="H11" s="119"/>
      <c r="I11" s="198">
        <v>0.08</v>
      </c>
      <c r="J11" s="176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108" t="s">
        <v>762</v>
      </c>
      <c r="B12" s="70"/>
      <c r="C12" s="108" t="s">
        <v>38</v>
      </c>
      <c r="D12" s="108" t="s">
        <v>127</v>
      </c>
      <c r="E12" s="109" t="s">
        <v>315</v>
      </c>
      <c r="F12" s="109" t="s">
        <v>346</v>
      </c>
      <c r="G12" s="71">
        <v>12</v>
      </c>
      <c r="H12" s="119"/>
      <c r="I12" s="198">
        <v>0.08</v>
      </c>
      <c r="J12" s="176">
        <f t="shared" ref="J12:J21" si="0">H12*1.08</f>
        <v>0</v>
      </c>
      <c r="K12" s="187">
        <f t="shared" ref="K12:K21" si="1">H12*G12</f>
        <v>0</v>
      </c>
      <c r="L12" s="187">
        <f t="shared" ref="L12:L21" si="2">M12-K12</f>
        <v>0</v>
      </c>
      <c r="M12" s="187">
        <f t="shared" ref="M12:M21" si="3">J12*G12</f>
        <v>0</v>
      </c>
    </row>
    <row r="13" spans="1:13" ht="21">
      <c r="A13" s="108" t="s">
        <v>780</v>
      </c>
      <c r="B13" s="70"/>
      <c r="C13" s="108" t="s">
        <v>47</v>
      </c>
      <c r="D13" s="108" t="s">
        <v>609</v>
      </c>
      <c r="E13" s="109" t="s">
        <v>315</v>
      </c>
      <c r="F13" s="108" t="s">
        <v>343</v>
      </c>
      <c r="G13" s="71">
        <v>6</v>
      </c>
      <c r="H13" s="119"/>
      <c r="I13" s="198">
        <v>0.08</v>
      </c>
      <c r="J13" s="176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 ht="21">
      <c r="A14" s="108" t="s">
        <v>786</v>
      </c>
      <c r="B14" s="70"/>
      <c r="C14" s="108" t="s">
        <v>47</v>
      </c>
      <c r="D14" s="108" t="s">
        <v>610</v>
      </c>
      <c r="E14" s="109" t="s">
        <v>315</v>
      </c>
      <c r="F14" s="108" t="s">
        <v>343</v>
      </c>
      <c r="G14" s="71">
        <v>3</v>
      </c>
      <c r="H14" s="119"/>
      <c r="I14" s="198">
        <v>0.08</v>
      </c>
      <c r="J14" s="176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108" t="s">
        <v>787</v>
      </c>
      <c r="B15" s="70"/>
      <c r="C15" s="109" t="s">
        <v>67</v>
      </c>
      <c r="D15" s="109" t="s">
        <v>27</v>
      </c>
      <c r="E15" s="109" t="s">
        <v>315</v>
      </c>
      <c r="F15" s="109" t="s">
        <v>346</v>
      </c>
      <c r="G15" s="110">
        <v>60</v>
      </c>
      <c r="H15" s="111"/>
      <c r="I15" s="198">
        <v>0.08</v>
      </c>
      <c r="J15" s="176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108" t="s">
        <v>788</v>
      </c>
      <c r="B16" s="70"/>
      <c r="C16" s="109" t="s">
        <v>67</v>
      </c>
      <c r="D16" s="109" t="s">
        <v>28</v>
      </c>
      <c r="E16" s="109" t="s">
        <v>315</v>
      </c>
      <c r="F16" s="109" t="s">
        <v>346</v>
      </c>
      <c r="G16" s="110">
        <v>50</v>
      </c>
      <c r="H16" s="111"/>
      <c r="I16" s="198">
        <v>0.08</v>
      </c>
      <c r="J16" s="176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108" t="s">
        <v>789</v>
      </c>
      <c r="B17" s="70"/>
      <c r="C17" s="109" t="s">
        <v>168</v>
      </c>
      <c r="D17" s="109" t="s">
        <v>127</v>
      </c>
      <c r="E17" s="109" t="s">
        <v>315</v>
      </c>
      <c r="F17" s="109" t="s">
        <v>531</v>
      </c>
      <c r="G17" s="110">
        <v>24</v>
      </c>
      <c r="H17" s="111"/>
      <c r="I17" s="198">
        <v>0.08</v>
      </c>
      <c r="J17" s="176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108" t="s">
        <v>790</v>
      </c>
      <c r="B18" s="70"/>
      <c r="C18" s="109" t="s">
        <v>168</v>
      </c>
      <c r="D18" s="109" t="s">
        <v>362</v>
      </c>
      <c r="E18" s="109" t="s">
        <v>159</v>
      </c>
      <c r="F18" s="109" t="s">
        <v>346</v>
      </c>
      <c r="G18" s="110">
        <v>36</v>
      </c>
      <c r="H18" s="111"/>
      <c r="I18" s="198">
        <v>0.08</v>
      </c>
      <c r="J18" s="176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>
      <c r="A19" s="108" t="s">
        <v>791</v>
      </c>
      <c r="B19" s="70"/>
      <c r="C19" s="109" t="s">
        <v>168</v>
      </c>
      <c r="D19" s="109" t="s">
        <v>453</v>
      </c>
      <c r="E19" s="109" t="s">
        <v>159</v>
      </c>
      <c r="F19" s="109" t="s">
        <v>545</v>
      </c>
      <c r="G19" s="110">
        <v>60</v>
      </c>
      <c r="H19" s="111"/>
      <c r="I19" s="198">
        <v>0.08</v>
      </c>
      <c r="J19" s="176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>
      <c r="A20" s="108" t="s">
        <v>792</v>
      </c>
      <c r="B20" s="70"/>
      <c r="C20" s="68" t="s">
        <v>170</v>
      </c>
      <c r="D20" s="68" t="s">
        <v>362</v>
      </c>
      <c r="E20" s="109" t="s">
        <v>315</v>
      </c>
      <c r="F20" s="109" t="s">
        <v>346</v>
      </c>
      <c r="G20" s="69">
        <v>120</v>
      </c>
      <c r="H20" s="119"/>
      <c r="I20" s="198">
        <v>0.08</v>
      </c>
      <c r="J20" s="176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 ht="21">
      <c r="A21" s="108" t="s">
        <v>793</v>
      </c>
      <c r="B21" s="70"/>
      <c r="C21" s="68" t="s">
        <v>67</v>
      </c>
      <c r="D21" s="68" t="s">
        <v>613</v>
      </c>
      <c r="E21" s="68" t="s">
        <v>528</v>
      </c>
      <c r="F21" s="68" t="s">
        <v>529</v>
      </c>
      <c r="G21" s="69">
        <v>600</v>
      </c>
      <c r="H21" s="119"/>
      <c r="I21" s="198">
        <v>0.08</v>
      </c>
      <c r="J21" s="176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>
      <c r="A22" s="402" t="s">
        <v>83</v>
      </c>
      <c r="B22" s="402"/>
      <c r="C22" s="402"/>
      <c r="D22" s="402"/>
      <c r="E22" s="402"/>
      <c r="F22" s="402"/>
      <c r="G22" s="402"/>
      <c r="H22" s="402"/>
      <c r="I22" s="402"/>
      <c r="J22" s="402"/>
      <c r="K22" s="25">
        <f>SUM(K11:K21)</f>
        <v>0</v>
      </c>
      <c r="L22" s="26" t="s">
        <v>83</v>
      </c>
      <c r="M22" s="25">
        <f>SUM(M11:M21)</f>
        <v>0</v>
      </c>
    </row>
    <row r="23" spans="1:13">
      <c r="A23" s="27"/>
      <c r="B23" s="28"/>
      <c r="C23" s="28"/>
      <c r="D23" s="28"/>
      <c r="E23" s="28"/>
      <c r="F23" s="28"/>
      <c r="G23" s="28"/>
      <c r="H23" s="27"/>
      <c r="I23" s="29"/>
      <c r="J23" s="27"/>
      <c r="K23" s="27"/>
      <c r="L23" s="27"/>
      <c r="M23" s="27"/>
    </row>
    <row r="24" spans="1:13">
      <c r="A24" s="27"/>
      <c r="B24" s="30"/>
      <c r="C24" s="31"/>
      <c r="D24" s="2"/>
      <c r="E24" s="2"/>
      <c r="F24" s="32"/>
      <c r="G24" s="33"/>
      <c r="H24" s="33"/>
      <c r="I24" s="33"/>
      <c r="J24" s="33"/>
      <c r="K24" s="27"/>
      <c r="L24" s="27"/>
      <c r="M24" s="27"/>
    </row>
    <row r="25" spans="1:13">
      <c r="A25" s="27"/>
      <c r="B25" s="34" t="s">
        <v>84</v>
      </c>
      <c r="C25" s="31"/>
      <c r="D25" s="2"/>
      <c r="E25" s="2"/>
      <c r="F25" s="32"/>
      <c r="G25" s="35"/>
      <c r="H25" s="35" t="s">
        <v>85</v>
      </c>
      <c r="I25" s="35"/>
      <c r="J25" s="33"/>
      <c r="K25" s="27"/>
      <c r="L25" s="27"/>
      <c r="M25" s="27"/>
    </row>
    <row r="26" spans="1:13">
      <c r="A26" s="27"/>
      <c r="B26" s="1"/>
      <c r="C26" s="2"/>
      <c r="D26" s="3"/>
      <c r="E26" s="3"/>
      <c r="F26" s="3"/>
      <c r="G26" s="3"/>
      <c r="H26" s="3" t="s">
        <v>86</v>
      </c>
      <c r="I26" s="36"/>
      <c r="J26" s="4"/>
      <c r="K26" s="27"/>
      <c r="L26" s="27"/>
      <c r="M26" s="27"/>
    </row>
  </sheetData>
  <mergeCells count="2">
    <mergeCell ref="A3:M3"/>
    <mergeCell ref="A22:J22"/>
  </mergeCells>
  <pageMargins left="0.7" right="0.7" top="0.75" bottom="0.75" header="0.3" footer="0.3"/>
  <pageSetup paperSize="9" scale="97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B6" sqref="B6"/>
    </sheetView>
  </sheetViews>
  <sheetFormatPr defaultRowHeight="14.25"/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438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439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215" t="s">
        <v>761</v>
      </c>
      <c r="B11" s="75"/>
      <c r="C11" s="56" t="s">
        <v>353</v>
      </c>
      <c r="D11" s="56" t="s">
        <v>126</v>
      </c>
      <c r="E11" s="56" t="s">
        <v>315</v>
      </c>
      <c r="F11" s="56" t="s">
        <v>343</v>
      </c>
      <c r="G11" s="55">
        <v>6</v>
      </c>
      <c r="H11" s="64"/>
      <c r="I11" s="210">
        <v>0.08</v>
      </c>
      <c r="J11" s="189">
        <f>H11*1.08</f>
        <v>0</v>
      </c>
      <c r="K11" s="189">
        <f>H11*G11</f>
        <v>0</v>
      </c>
      <c r="L11" s="189">
        <f>M11-K11</f>
        <v>0</v>
      </c>
      <c r="M11" s="189">
        <f>J11*G11</f>
        <v>0</v>
      </c>
    </row>
    <row r="12" spans="1:13" ht="21">
      <c r="A12" s="215" t="s">
        <v>762</v>
      </c>
      <c r="B12" s="162"/>
      <c r="C12" s="65" t="s">
        <v>361</v>
      </c>
      <c r="D12" s="65" t="s">
        <v>362</v>
      </c>
      <c r="E12" s="65" t="s">
        <v>315</v>
      </c>
      <c r="F12" s="65" t="s">
        <v>346</v>
      </c>
      <c r="G12" s="67">
        <v>5</v>
      </c>
      <c r="H12" s="66"/>
      <c r="I12" s="210">
        <v>0.08</v>
      </c>
      <c r="J12" s="189">
        <f t="shared" ref="J12:J13" si="0">H12*1.08</f>
        <v>0</v>
      </c>
      <c r="K12" s="189">
        <f t="shared" ref="K12:K13" si="1">H12*G12</f>
        <v>0</v>
      </c>
      <c r="L12" s="189">
        <f t="shared" ref="L12:L13" si="2">M12-K12</f>
        <v>0</v>
      </c>
      <c r="M12" s="189">
        <f t="shared" ref="M12:M13" si="3">J12*G12</f>
        <v>0</v>
      </c>
    </row>
    <row r="13" spans="1:13" ht="21">
      <c r="A13" s="215" t="s">
        <v>780</v>
      </c>
      <c r="B13" s="162"/>
      <c r="C13" s="65" t="s">
        <v>363</v>
      </c>
      <c r="D13" s="65" t="s">
        <v>364</v>
      </c>
      <c r="E13" s="65" t="s">
        <v>348</v>
      </c>
      <c r="F13" s="65" t="s">
        <v>365</v>
      </c>
      <c r="G13" s="67">
        <v>10</v>
      </c>
      <c r="H13" s="66"/>
      <c r="I13" s="210">
        <v>0.08</v>
      </c>
      <c r="J13" s="189">
        <f t="shared" si="0"/>
        <v>0</v>
      </c>
      <c r="K13" s="189">
        <f t="shared" si="1"/>
        <v>0</v>
      </c>
      <c r="L13" s="189">
        <f t="shared" si="2"/>
        <v>0</v>
      </c>
      <c r="M13" s="189">
        <f t="shared" si="3"/>
        <v>0</v>
      </c>
    </row>
    <row r="14" spans="1:13">
      <c r="A14" s="402" t="s">
        <v>83</v>
      </c>
      <c r="B14" s="402"/>
      <c r="C14" s="402"/>
      <c r="D14" s="402"/>
      <c r="E14" s="402"/>
      <c r="F14" s="402"/>
      <c r="G14" s="402"/>
      <c r="H14" s="402"/>
      <c r="I14" s="402"/>
      <c r="J14" s="402"/>
      <c r="K14" s="25">
        <f>SUM(K11:K13)</f>
        <v>0</v>
      </c>
      <c r="L14" s="26" t="s">
        <v>83</v>
      </c>
      <c r="M14" s="25">
        <f>SUM(M11:M13)</f>
        <v>0</v>
      </c>
    </row>
    <row r="15" spans="1:13">
      <c r="A15" s="27"/>
      <c r="B15" s="28"/>
      <c r="C15" s="28"/>
      <c r="D15" s="28"/>
      <c r="E15" s="28"/>
      <c r="F15" s="28"/>
      <c r="G15" s="28"/>
      <c r="H15" s="27"/>
      <c r="I15" s="29"/>
      <c r="J15" s="27"/>
      <c r="K15" s="27"/>
      <c r="L15" s="27"/>
      <c r="M15" s="27"/>
    </row>
    <row r="16" spans="1:13">
      <c r="A16" s="27"/>
      <c r="B16" s="30"/>
      <c r="C16" s="31"/>
      <c r="D16" s="2"/>
      <c r="E16" s="2"/>
      <c r="F16" s="32"/>
      <c r="G16" s="33"/>
      <c r="H16" s="33"/>
      <c r="I16" s="33"/>
      <c r="J16" s="33"/>
      <c r="K16" s="27"/>
      <c r="L16" s="27"/>
      <c r="M16" s="27"/>
    </row>
    <row r="17" spans="1:13">
      <c r="A17" s="27"/>
      <c r="B17" s="34" t="s">
        <v>84</v>
      </c>
      <c r="C17" s="31"/>
      <c r="D17" s="2"/>
      <c r="E17" s="2"/>
      <c r="F17" s="32"/>
      <c r="G17" s="35"/>
      <c r="H17" s="35" t="s">
        <v>85</v>
      </c>
      <c r="I17" s="35"/>
      <c r="J17" s="33"/>
      <c r="K17" s="27"/>
      <c r="L17" s="27"/>
      <c r="M17" s="27"/>
    </row>
    <row r="18" spans="1:13">
      <c r="A18" s="27"/>
      <c r="B18" s="1"/>
      <c r="C18" s="2"/>
      <c r="D18" s="3"/>
      <c r="E18" s="3"/>
      <c r="F18" s="3"/>
      <c r="G18" s="3"/>
      <c r="H18" s="3" t="s">
        <v>86</v>
      </c>
      <c r="I18" s="36"/>
      <c r="J18" s="4"/>
      <c r="K18" s="27"/>
      <c r="L18" s="27"/>
      <c r="M18" s="27"/>
    </row>
  </sheetData>
  <mergeCells count="2">
    <mergeCell ref="A3:M3"/>
    <mergeCell ref="A14:J14"/>
  </mergeCells>
  <pageMargins left="0.7" right="0.7" top="0.75" bottom="0.75" header="0.3" footer="0.3"/>
  <pageSetup paperSize="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B6" sqref="B6"/>
    </sheetView>
  </sheetViews>
  <sheetFormatPr defaultRowHeight="14.25"/>
  <cols>
    <col min="3" max="3" width="48" customWidth="1"/>
    <col min="11" max="11" width="9.75" bestFit="1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440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441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8.5" customHeight="1">
      <c r="A11" s="280" t="s">
        <v>761</v>
      </c>
      <c r="B11" s="214"/>
      <c r="C11" s="56" t="s">
        <v>746</v>
      </c>
      <c r="D11" s="214" t="s">
        <v>745</v>
      </c>
      <c r="E11" s="56" t="s">
        <v>355</v>
      </c>
      <c r="F11" s="56" t="s">
        <v>358</v>
      </c>
      <c r="G11" s="216">
        <v>50</v>
      </c>
      <c r="H11" s="217"/>
      <c r="I11" s="218">
        <v>0.08</v>
      </c>
      <c r="J11" s="187">
        <f>H11*1.08</f>
        <v>0</v>
      </c>
      <c r="K11" s="189">
        <f>H11*G11</f>
        <v>0</v>
      </c>
      <c r="L11" s="189">
        <f>M11-K11</f>
        <v>0</v>
      </c>
      <c r="M11" s="189">
        <f>J11*G11</f>
        <v>0</v>
      </c>
    </row>
    <row r="12" spans="1:13" ht="36.75" customHeight="1">
      <c r="A12" s="280" t="s">
        <v>762</v>
      </c>
      <c r="B12" s="57"/>
      <c r="C12" s="56" t="s">
        <v>747</v>
      </c>
      <c r="D12" s="56" t="s">
        <v>360</v>
      </c>
      <c r="E12" s="56" t="s">
        <v>355</v>
      </c>
      <c r="F12" s="56" t="s">
        <v>358</v>
      </c>
      <c r="G12" s="55">
        <v>100</v>
      </c>
      <c r="H12" s="174"/>
      <c r="I12" s="207">
        <v>0.08</v>
      </c>
      <c r="J12" s="187">
        <f>H12*1.08</f>
        <v>0</v>
      </c>
      <c r="K12" s="189">
        <f>H12*G12</f>
        <v>0</v>
      </c>
      <c r="L12" s="189">
        <f>M12-K12</f>
        <v>0</v>
      </c>
      <c r="M12" s="189">
        <f>J12*G12</f>
        <v>0</v>
      </c>
    </row>
    <row r="13" spans="1:13" ht="36.75" customHeight="1">
      <c r="A13" s="280" t="s">
        <v>780</v>
      </c>
      <c r="B13" s="57"/>
      <c r="C13" s="56" t="s">
        <v>746</v>
      </c>
      <c r="D13" s="56" t="s">
        <v>359</v>
      </c>
      <c r="E13" s="56" t="s">
        <v>355</v>
      </c>
      <c r="F13" s="56" t="s">
        <v>358</v>
      </c>
      <c r="G13" s="55">
        <v>50</v>
      </c>
      <c r="H13" s="174"/>
      <c r="I13" s="207">
        <v>0.08</v>
      </c>
      <c r="J13" s="187">
        <f t="shared" ref="J13:J14" si="0">H13*1.08</f>
        <v>0</v>
      </c>
      <c r="K13" s="189">
        <f t="shared" ref="K13:K14" si="1">H13*G13</f>
        <v>0</v>
      </c>
      <c r="L13" s="189">
        <f t="shared" ref="L13:L14" si="2">M13-K13</f>
        <v>0</v>
      </c>
      <c r="M13" s="189">
        <f t="shared" ref="M13:M14" si="3">J13*G13</f>
        <v>0</v>
      </c>
    </row>
    <row r="14" spans="1:13" ht="36.75" customHeight="1">
      <c r="A14" s="280" t="s">
        <v>786</v>
      </c>
      <c r="B14" s="57"/>
      <c r="C14" s="56" t="s">
        <v>357</v>
      </c>
      <c r="D14" s="56" t="s">
        <v>356</v>
      </c>
      <c r="E14" s="56" t="s">
        <v>355</v>
      </c>
      <c r="F14" s="56" t="s">
        <v>354</v>
      </c>
      <c r="G14" s="55">
        <v>50</v>
      </c>
      <c r="H14" s="174"/>
      <c r="I14" s="207">
        <v>0.08</v>
      </c>
      <c r="J14" s="187">
        <f t="shared" si="0"/>
        <v>0</v>
      </c>
      <c r="K14" s="189">
        <f t="shared" si="1"/>
        <v>0</v>
      </c>
      <c r="L14" s="189">
        <f t="shared" si="2"/>
        <v>0</v>
      </c>
      <c r="M14" s="189">
        <f t="shared" si="3"/>
        <v>0</v>
      </c>
    </row>
    <row r="15" spans="1:13">
      <c r="A15" s="402" t="s">
        <v>83</v>
      </c>
      <c r="B15" s="402"/>
      <c r="C15" s="402"/>
      <c r="D15" s="402"/>
      <c r="E15" s="402"/>
      <c r="F15" s="402"/>
      <c r="G15" s="402"/>
      <c r="H15" s="402"/>
      <c r="I15" s="402"/>
      <c r="J15" s="402"/>
      <c r="K15" s="25">
        <f>SUM(K11:K14)</f>
        <v>0</v>
      </c>
      <c r="L15" s="26" t="s">
        <v>83</v>
      </c>
      <c r="M15" s="25">
        <f>SUM(M11:M14)</f>
        <v>0</v>
      </c>
    </row>
    <row r="16" spans="1:13">
      <c r="A16" s="27"/>
      <c r="B16" s="28"/>
      <c r="C16" s="28"/>
      <c r="D16" s="28"/>
      <c r="E16" s="28"/>
      <c r="F16" s="28"/>
      <c r="G16" s="28"/>
      <c r="H16" s="27"/>
      <c r="I16" s="29"/>
      <c r="J16" s="27"/>
      <c r="K16" s="27"/>
      <c r="L16" s="27"/>
      <c r="M16" s="27"/>
    </row>
    <row r="17" spans="1:13">
      <c r="A17" s="27"/>
      <c r="B17" s="30"/>
      <c r="C17" s="31"/>
      <c r="D17" s="2"/>
      <c r="E17" s="2"/>
      <c r="F17" s="32"/>
      <c r="G17" s="33"/>
      <c r="H17" s="33"/>
      <c r="I17" s="33"/>
      <c r="J17" s="33"/>
      <c r="K17" s="27"/>
      <c r="L17" s="27"/>
      <c r="M17" s="27"/>
    </row>
    <row r="18" spans="1:13">
      <c r="A18" s="27"/>
      <c r="B18" s="34" t="s">
        <v>84</v>
      </c>
      <c r="C18" s="31"/>
      <c r="D18" s="2"/>
      <c r="E18" s="2"/>
      <c r="F18" s="32"/>
      <c r="G18" s="35"/>
      <c r="H18" s="35" t="s">
        <v>85</v>
      </c>
      <c r="I18" s="35"/>
      <c r="J18" s="33"/>
      <c r="K18" s="27"/>
      <c r="L18" s="27"/>
      <c r="M18" s="27"/>
    </row>
    <row r="19" spans="1:13">
      <c r="A19" s="27"/>
      <c r="B19" s="1"/>
      <c r="C19" s="2"/>
      <c r="D19" s="3"/>
      <c r="E19" s="3"/>
      <c r="F19" s="3"/>
      <c r="G19" s="3"/>
      <c r="H19" s="3" t="s">
        <v>86</v>
      </c>
      <c r="I19" s="36"/>
      <c r="J19" s="4"/>
      <c r="K19" s="27"/>
      <c r="L19" s="27"/>
      <c r="M19" s="27"/>
    </row>
  </sheetData>
  <mergeCells count="2">
    <mergeCell ref="A3:M3"/>
    <mergeCell ref="A15:J15"/>
  </mergeCells>
  <pageMargins left="0.7" right="0.7" top="0.75" bottom="0.75" header="0.3" footer="0.3"/>
  <pageSetup paperSize="9" scale="76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B5" sqref="B5"/>
    </sheetView>
  </sheetViews>
  <sheetFormatPr defaultRowHeight="14.25"/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442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443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99" customFormat="1" ht="31.5">
      <c r="A11" s="104" t="s">
        <v>761</v>
      </c>
      <c r="B11" s="100"/>
      <c r="C11" s="100" t="s">
        <v>369</v>
      </c>
      <c r="D11" s="100" t="s">
        <v>370</v>
      </c>
      <c r="E11" s="100" t="s">
        <v>454</v>
      </c>
      <c r="F11" s="100" t="s">
        <v>371</v>
      </c>
      <c r="G11" s="100">
        <v>60</v>
      </c>
      <c r="H11" s="163"/>
      <c r="I11" s="211">
        <v>0.08</v>
      </c>
      <c r="J11" s="206">
        <f>H11*1.08</f>
        <v>0</v>
      </c>
      <c r="K11" s="206">
        <f>H11*G11</f>
        <v>0</v>
      </c>
      <c r="L11" s="206">
        <f>M11-K11</f>
        <v>0</v>
      </c>
      <c r="M11" s="206">
        <f>J11*G11</f>
        <v>0</v>
      </c>
    </row>
    <row r="12" spans="1:13">
      <c r="A12" s="402" t="s">
        <v>83</v>
      </c>
      <c r="B12" s="402"/>
      <c r="C12" s="402"/>
      <c r="D12" s="402"/>
      <c r="E12" s="402"/>
      <c r="F12" s="402"/>
      <c r="G12" s="402"/>
      <c r="H12" s="402"/>
      <c r="I12" s="402"/>
      <c r="J12" s="402"/>
      <c r="K12" s="25">
        <f>SUM(K11)</f>
        <v>0</v>
      </c>
      <c r="L12" s="26" t="s">
        <v>83</v>
      </c>
      <c r="M12" s="25">
        <f>SUM(M11)</f>
        <v>0</v>
      </c>
    </row>
    <row r="13" spans="1:13">
      <c r="A13" s="27"/>
      <c r="B13" s="28"/>
      <c r="C13" s="28"/>
      <c r="D13" s="28"/>
      <c r="E13" s="28"/>
      <c r="F13" s="28"/>
      <c r="G13" s="28"/>
      <c r="H13" s="27"/>
      <c r="I13" s="29"/>
      <c r="J13" s="27"/>
      <c r="K13" s="27"/>
      <c r="L13" s="27"/>
      <c r="M13" s="27"/>
    </row>
    <row r="14" spans="1:13">
      <c r="A14" s="27"/>
      <c r="B14" s="30"/>
      <c r="C14" s="31"/>
      <c r="D14" s="2"/>
      <c r="E14" s="2"/>
      <c r="F14" s="32"/>
      <c r="G14" s="33"/>
      <c r="H14" s="33"/>
      <c r="I14" s="33"/>
      <c r="J14" s="33"/>
      <c r="K14" s="27"/>
      <c r="L14" s="27"/>
      <c r="M14" s="27"/>
    </row>
    <row r="15" spans="1:13">
      <c r="A15" s="27"/>
      <c r="B15" s="34" t="s">
        <v>84</v>
      </c>
      <c r="C15" s="31"/>
      <c r="D15" s="2"/>
      <c r="E15" s="2"/>
      <c r="F15" s="32"/>
      <c r="G15" s="35"/>
      <c r="H15" s="35" t="s">
        <v>85</v>
      </c>
      <c r="I15" s="35"/>
      <c r="J15" s="33"/>
      <c r="K15" s="27"/>
      <c r="L15" s="27"/>
      <c r="M15" s="27"/>
    </row>
    <row r="16" spans="1:13">
      <c r="A16" s="27"/>
      <c r="B16" s="1"/>
      <c r="C16" s="2"/>
      <c r="D16" s="3"/>
      <c r="E16" s="3"/>
      <c r="F16" s="3"/>
      <c r="G16" s="3"/>
      <c r="H16" s="3" t="s">
        <v>86</v>
      </c>
      <c r="I16" s="36"/>
      <c r="J16" s="4"/>
      <c r="K16" s="27"/>
      <c r="L16" s="27"/>
      <c r="M16" s="27"/>
    </row>
  </sheetData>
  <mergeCells count="2">
    <mergeCell ref="A3:M3"/>
    <mergeCell ref="A12:J12"/>
  </mergeCells>
  <pageMargins left="0.7" right="0.7" top="0.75" bottom="0.75" header="0.3" footer="0.3"/>
  <pageSetup paperSize="9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B6" sqref="B6"/>
    </sheetView>
  </sheetViews>
  <sheetFormatPr defaultRowHeight="14.25"/>
  <sheetData>
    <row r="1" spans="1:13">
      <c r="B1" s="398" t="s">
        <v>911</v>
      </c>
      <c r="G1" s="398" t="s">
        <v>912</v>
      </c>
      <c r="H1" s="3"/>
      <c r="J1" s="4"/>
      <c r="L1" s="4" t="s">
        <v>0</v>
      </c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>
      <c r="A5" s="4"/>
      <c r="B5" s="6" t="s">
        <v>444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703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31.5">
      <c r="A11" s="12" t="s">
        <v>761</v>
      </c>
      <c r="B11" s="12"/>
      <c r="C11" s="39" t="s">
        <v>216</v>
      </c>
      <c r="D11" s="39" t="s">
        <v>592</v>
      </c>
      <c r="E11" s="39" t="s">
        <v>401</v>
      </c>
      <c r="F11" s="39" t="s">
        <v>477</v>
      </c>
      <c r="G11" s="46">
        <v>6</v>
      </c>
      <c r="H11" s="45"/>
      <c r="I11" s="195">
        <v>0.08</v>
      </c>
      <c r="J11" s="196">
        <f t="shared" ref="J11:J12" si="0">H11*1.08</f>
        <v>0</v>
      </c>
      <c r="K11" s="187">
        <f t="shared" ref="K11:K12" si="1">H11*G11</f>
        <v>0</v>
      </c>
      <c r="L11" s="187">
        <f t="shared" ref="L11:L12" si="2">M11-K11</f>
        <v>0</v>
      </c>
      <c r="M11" s="187">
        <f t="shared" ref="M11:M12" si="3">J11*G11</f>
        <v>0</v>
      </c>
    </row>
    <row r="12" spans="1:13" ht="42">
      <c r="A12" s="12" t="s">
        <v>762</v>
      </c>
      <c r="B12" s="12"/>
      <c r="C12" s="39" t="s">
        <v>223</v>
      </c>
      <c r="D12" s="39" t="s">
        <v>648</v>
      </c>
      <c r="E12" s="39" t="s">
        <v>325</v>
      </c>
      <c r="F12" s="39" t="s">
        <v>647</v>
      </c>
      <c r="G12" s="46">
        <v>6</v>
      </c>
      <c r="H12" s="45"/>
      <c r="I12" s="195">
        <v>0.08</v>
      </c>
      <c r="J12" s="196">
        <f t="shared" si="0"/>
        <v>0</v>
      </c>
      <c r="K12" s="187">
        <f t="shared" si="1"/>
        <v>0</v>
      </c>
      <c r="L12" s="187">
        <f t="shared" si="2"/>
        <v>0</v>
      </c>
      <c r="M12" s="187">
        <f t="shared" si="3"/>
        <v>0</v>
      </c>
    </row>
    <row r="13" spans="1:13">
      <c r="A13" s="402" t="s">
        <v>83</v>
      </c>
      <c r="B13" s="402"/>
      <c r="C13" s="402"/>
      <c r="D13" s="402"/>
      <c r="E13" s="402"/>
      <c r="F13" s="402"/>
      <c r="G13" s="402"/>
      <c r="H13" s="402"/>
      <c r="I13" s="402"/>
      <c r="J13" s="402"/>
      <c r="K13" s="25">
        <f>SUM(K11:K12)</f>
        <v>0</v>
      </c>
      <c r="L13" s="26" t="s">
        <v>83</v>
      </c>
      <c r="M13" s="25">
        <f>SUM(M11:M12)</f>
        <v>0</v>
      </c>
    </row>
    <row r="14" spans="1:13">
      <c r="A14" s="27"/>
      <c r="B14" s="28"/>
      <c r="C14" s="28"/>
      <c r="D14" s="28"/>
      <c r="E14" s="28"/>
      <c r="F14" s="28"/>
      <c r="G14" s="28"/>
      <c r="H14" s="27"/>
      <c r="I14" s="29"/>
      <c r="J14" s="27"/>
      <c r="K14" s="27"/>
      <c r="L14" s="27"/>
      <c r="M14" s="27"/>
    </row>
    <row r="15" spans="1:13">
      <c r="A15" s="27"/>
      <c r="B15" s="30"/>
      <c r="C15" s="31"/>
      <c r="D15" s="2"/>
      <c r="E15" s="2"/>
      <c r="F15" s="32"/>
      <c r="G15" s="33"/>
      <c r="H15" s="33"/>
      <c r="I15" s="33"/>
      <c r="J15" s="33"/>
      <c r="K15" s="27"/>
      <c r="L15" s="27"/>
      <c r="M15" s="27"/>
    </row>
    <row r="16" spans="1:13">
      <c r="A16" s="27"/>
      <c r="B16" s="34" t="s">
        <v>84</v>
      </c>
      <c r="C16" s="31"/>
      <c r="D16" s="2"/>
      <c r="E16" s="2"/>
      <c r="F16" s="32"/>
      <c r="G16" s="35"/>
      <c r="H16" s="35" t="s">
        <v>85</v>
      </c>
      <c r="I16" s="35"/>
      <c r="J16" s="33"/>
      <c r="K16" s="27"/>
      <c r="L16" s="27"/>
      <c r="M16" s="27"/>
    </row>
    <row r="17" spans="1:13">
      <c r="A17" s="27"/>
      <c r="B17" s="1"/>
      <c r="C17" s="2"/>
      <c r="D17" s="3"/>
      <c r="E17" s="3"/>
      <c r="F17" s="3"/>
      <c r="G17" s="3"/>
      <c r="H17" s="3" t="s">
        <v>86</v>
      </c>
      <c r="I17" s="36"/>
      <c r="J17" s="4"/>
      <c r="K17" s="27"/>
      <c r="L17" s="27"/>
      <c r="M17" s="27"/>
    </row>
  </sheetData>
  <mergeCells count="2">
    <mergeCell ref="A3:M3"/>
    <mergeCell ref="A13:J13"/>
  </mergeCells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G13" sqref="G13"/>
    </sheetView>
  </sheetViews>
  <sheetFormatPr defaultRowHeight="14.25"/>
  <cols>
    <col min="3" max="3" width="10" customWidth="1"/>
    <col min="5" max="5" width="9.125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>
      <c r="A5" s="4"/>
      <c r="B5" s="6" t="s">
        <v>744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429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1">
      <c r="A11" s="12" t="s">
        <v>761</v>
      </c>
      <c r="B11" s="12"/>
      <c r="C11" s="39" t="s">
        <v>31</v>
      </c>
      <c r="D11" s="39" t="s">
        <v>32</v>
      </c>
      <c r="E11" s="39" t="s">
        <v>450</v>
      </c>
      <c r="F11" s="39" t="s">
        <v>711</v>
      </c>
      <c r="G11" s="43">
        <v>24</v>
      </c>
      <c r="H11" s="45"/>
      <c r="I11" s="195">
        <v>0.08</v>
      </c>
      <c r="J11" s="196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12" t="s">
        <v>762</v>
      </c>
      <c r="B12" s="12"/>
      <c r="C12" s="39" t="s">
        <v>31</v>
      </c>
      <c r="D12" s="39" t="s">
        <v>452</v>
      </c>
      <c r="E12" s="39" t="s">
        <v>282</v>
      </c>
      <c r="F12" s="39" t="s">
        <v>273</v>
      </c>
      <c r="G12" s="43">
        <v>36</v>
      </c>
      <c r="H12" s="45"/>
      <c r="I12" s="195">
        <v>0.08</v>
      </c>
      <c r="J12" s="196">
        <f t="shared" ref="J12:J15" si="0">H12*1.08</f>
        <v>0</v>
      </c>
      <c r="K12" s="187">
        <f t="shared" ref="K12:K15" si="1">H12*G12</f>
        <v>0</v>
      </c>
      <c r="L12" s="187">
        <f t="shared" ref="L12:L15" si="2">M12-K12</f>
        <v>0</v>
      </c>
      <c r="M12" s="187">
        <f t="shared" ref="M12:M15" si="3">J12*G12</f>
        <v>0</v>
      </c>
    </row>
    <row r="13" spans="1:13">
      <c r="A13" s="12" t="s">
        <v>780</v>
      </c>
      <c r="B13" s="12"/>
      <c r="C13" s="39" t="s">
        <v>75</v>
      </c>
      <c r="D13" s="39" t="s">
        <v>452</v>
      </c>
      <c r="E13" s="39" t="s">
        <v>282</v>
      </c>
      <c r="F13" s="39" t="s">
        <v>273</v>
      </c>
      <c r="G13" s="43">
        <v>5</v>
      </c>
      <c r="H13" s="45"/>
      <c r="I13" s="195">
        <v>0.08</v>
      </c>
      <c r="J13" s="196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12" t="s">
        <v>786</v>
      </c>
      <c r="B14" s="12"/>
      <c r="C14" s="39" t="s">
        <v>76</v>
      </c>
      <c r="D14" s="39" t="s">
        <v>451</v>
      </c>
      <c r="E14" s="39" t="s">
        <v>272</v>
      </c>
      <c r="F14" s="39" t="s">
        <v>574</v>
      </c>
      <c r="G14" s="43">
        <v>5</v>
      </c>
      <c r="H14" s="45"/>
      <c r="I14" s="195">
        <v>0.08</v>
      </c>
      <c r="J14" s="196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 ht="21">
      <c r="A15" s="12" t="s">
        <v>787</v>
      </c>
      <c r="B15" s="96"/>
      <c r="C15" s="39" t="s">
        <v>709</v>
      </c>
      <c r="D15" s="39" t="s">
        <v>66</v>
      </c>
      <c r="E15" s="39" t="s">
        <v>710</v>
      </c>
      <c r="F15" s="39" t="s">
        <v>711</v>
      </c>
      <c r="G15" s="46">
        <v>12</v>
      </c>
      <c r="H15" s="45"/>
      <c r="I15" s="195">
        <v>0.08</v>
      </c>
      <c r="J15" s="196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402" t="s">
        <v>83</v>
      </c>
      <c r="B16" s="402"/>
      <c r="C16" s="402"/>
      <c r="D16" s="402"/>
      <c r="E16" s="402"/>
      <c r="F16" s="402"/>
      <c r="G16" s="402"/>
      <c r="H16" s="402"/>
      <c r="I16" s="402"/>
      <c r="J16" s="402"/>
      <c r="K16" s="25">
        <f>SUM(K11:K15)</f>
        <v>0</v>
      </c>
      <c r="L16" s="26" t="s">
        <v>83</v>
      </c>
      <c r="M16" s="25">
        <f>SUM(M11:M15)</f>
        <v>0</v>
      </c>
    </row>
    <row r="17" spans="1:13">
      <c r="A17" s="27"/>
      <c r="B17" s="28"/>
      <c r="C17" s="28"/>
      <c r="D17" s="28"/>
      <c r="E17" s="28"/>
      <c r="F17" s="28"/>
      <c r="G17" s="28"/>
      <c r="H17" s="27"/>
      <c r="I17" s="29"/>
      <c r="J17" s="27"/>
      <c r="K17" s="27"/>
      <c r="L17" s="27"/>
      <c r="M17" s="27"/>
    </row>
    <row r="18" spans="1:13">
      <c r="A18" s="27"/>
      <c r="B18" s="30"/>
      <c r="C18" s="31"/>
      <c r="D18" s="2"/>
      <c r="E18" s="2"/>
      <c r="F18" s="32"/>
      <c r="G18" s="33"/>
      <c r="H18" s="33"/>
      <c r="I18" s="33"/>
      <c r="J18" s="33"/>
      <c r="K18" s="27"/>
      <c r="L18" s="27"/>
      <c r="M18" s="27"/>
    </row>
    <row r="19" spans="1:13">
      <c r="A19" s="27"/>
      <c r="B19" s="34" t="s">
        <v>84</v>
      </c>
      <c r="C19" s="31"/>
      <c r="D19" s="2"/>
      <c r="E19" s="2"/>
      <c r="F19" s="32"/>
      <c r="G19" s="35"/>
      <c r="H19" s="35" t="s">
        <v>85</v>
      </c>
      <c r="I19" s="35"/>
      <c r="J19" s="33"/>
      <c r="K19" s="27"/>
      <c r="L19" s="27"/>
      <c r="M19" s="27"/>
    </row>
    <row r="20" spans="1:13">
      <c r="A20" s="27"/>
      <c r="B20" s="1"/>
      <c r="C20" s="2"/>
      <c r="D20" s="3"/>
      <c r="E20" s="3"/>
      <c r="F20" s="3"/>
      <c r="G20" s="3"/>
      <c r="H20" s="3" t="s">
        <v>86</v>
      </c>
      <c r="I20" s="36"/>
      <c r="J20" s="4"/>
      <c r="K20" s="27"/>
      <c r="L20" s="27"/>
      <c r="M20" s="27"/>
    </row>
  </sheetData>
  <mergeCells count="2">
    <mergeCell ref="A3:M3"/>
    <mergeCell ref="A16:J16"/>
  </mergeCells>
  <pageMargins left="0.7" right="0.7" top="0.75" bottom="0.75" header="0.3" footer="0.3"/>
  <pageSetup paperSize="9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B5" sqref="B5"/>
    </sheetView>
  </sheetViews>
  <sheetFormatPr defaultRowHeight="14.25"/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>
      <c r="A5" s="4"/>
      <c r="B5" s="6" t="s">
        <v>817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819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42">
      <c r="A11" s="213" t="s">
        <v>761</v>
      </c>
      <c r="B11" s="57"/>
      <c r="C11" s="58" t="s">
        <v>748</v>
      </c>
      <c r="D11" s="58" t="s">
        <v>749</v>
      </c>
      <c r="E11" s="58" t="s">
        <v>750</v>
      </c>
      <c r="F11" s="58" t="s">
        <v>738</v>
      </c>
      <c r="G11" s="60">
        <v>100</v>
      </c>
      <c r="H11" s="54"/>
      <c r="I11" s="207">
        <v>0.08</v>
      </c>
      <c r="J11" s="189">
        <f>H11*1.08</f>
        <v>0</v>
      </c>
      <c r="K11" s="189">
        <f>H11*G11</f>
        <v>0</v>
      </c>
      <c r="L11" s="189">
        <f>M11-K11</f>
        <v>0</v>
      </c>
      <c r="M11" s="189">
        <f>J11*G11</f>
        <v>0</v>
      </c>
    </row>
    <row r="12" spans="1:13">
      <c r="A12" s="402" t="s">
        <v>83</v>
      </c>
      <c r="B12" s="402"/>
      <c r="C12" s="402"/>
      <c r="D12" s="402"/>
      <c r="E12" s="402"/>
      <c r="F12" s="402"/>
      <c r="G12" s="402"/>
      <c r="H12" s="402"/>
      <c r="I12" s="402"/>
      <c r="J12" s="402"/>
      <c r="K12" s="25">
        <f>SUM(K11)</f>
        <v>0</v>
      </c>
      <c r="L12" s="26" t="s">
        <v>83</v>
      </c>
      <c r="M12" s="25">
        <f>SUM(M11)</f>
        <v>0</v>
      </c>
    </row>
    <row r="13" spans="1:13">
      <c r="A13" s="27"/>
      <c r="B13" s="28"/>
      <c r="C13" s="28"/>
      <c r="D13" s="28"/>
      <c r="E13" s="28"/>
      <c r="F13" s="28"/>
      <c r="G13" s="28"/>
      <c r="H13" s="27"/>
      <c r="I13" s="29"/>
      <c r="J13" s="27"/>
      <c r="K13" s="27"/>
      <c r="L13" s="27"/>
      <c r="M13" s="27"/>
    </row>
    <row r="14" spans="1:13">
      <c r="A14" s="27"/>
      <c r="B14" s="30"/>
      <c r="C14" s="31"/>
      <c r="D14" s="2"/>
      <c r="E14" s="2"/>
      <c r="F14" s="32"/>
      <c r="G14" s="33"/>
      <c r="H14" s="33"/>
      <c r="I14" s="33"/>
      <c r="J14" s="33"/>
      <c r="K14" s="27"/>
      <c r="L14" s="27"/>
      <c r="M14" s="27"/>
    </row>
    <row r="15" spans="1:13">
      <c r="A15" s="27"/>
      <c r="B15" s="34" t="s">
        <v>84</v>
      </c>
      <c r="C15" s="31"/>
      <c r="D15" s="2"/>
      <c r="E15" s="2"/>
      <c r="F15" s="32"/>
      <c r="G15" s="35"/>
      <c r="H15" s="35" t="s">
        <v>85</v>
      </c>
      <c r="I15" s="35"/>
      <c r="J15" s="33"/>
      <c r="K15" s="27"/>
      <c r="L15" s="27"/>
      <c r="M15" s="27"/>
    </row>
    <row r="16" spans="1:13">
      <c r="A16" s="27"/>
      <c r="B16" s="1"/>
      <c r="C16" s="2"/>
      <c r="D16" s="3"/>
      <c r="E16" s="3"/>
      <c r="F16" s="3"/>
      <c r="G16" s="3"/>
      <c r="H16" s="3" t="s">
        <v>86</v>
      </c>
      <c r="I16" s="36"/>
      <c r="J16" s="4"/>
      <c r="K16" s="27"/>
      <c r="L16" s="27"/>
      <c r="M16" s="27"/>
    </row>
  </sheetData>
  <mergeCells count="2">
    <mergeCell ref="A3:M3"/>
    <mergeCell ref="A12:J12"/>
  </mergeCells>
  <pageMargins left="0.7" right="0.7" top="0.75" bottom="0.75" header="0.3" footer="0.3"/>
  <pageSetup paperSize="9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B5" sqref="B5"/>
    </sheetView>
  </sheetViews>
  <sheetFormatPr defaultRowHeight="14.25"/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3">
      <c r="A5" s="4"/>
      <c r="B5" s="6" t="s">
        <v>818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820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1">
      <c r="A11" s="213">
        <v>1</v>
      </c>
      <c r="B11" s="57"/>
      <c r="C11" s="58" t="s">
        <v>748</v>
      </c>
      <c r="D11" s="58" t="s">
        <v>486</v>
      </c>
      <c r="E11" s="58" t="s">
        <v>764</v>
      </c>
      <c r="F11" s="58" t="s">
        <v>765</v>
      </c>
      <c r="G11" s="60">
        <v>100</v>
      </c>
      <c r="H11" s="54"/>
      <c r="I11" s="207">
        <v>0.08</v>
      </c>
      <c r="J11" s="189">
        <f>H11*1.08</f>
        <v>0</v>
      </c>
      <c r="K11" s="189">
        <f>H11*G11</f>
        <v>0</v>
      </c>
      <c r="L11" s="189">
        <f>M11-K11</f>
        <v>0</v>
      </c>
      <c r="M11" s="189">
        <f>J11*G11</f>
        <v>0</v>
      </c>
    </row>
    <row r="12" spans="1:13">
      <c r="A12" s="402" t="s">
        <v>83</v>
      </c>
      <c r="B12" s="402"/>
      <c r="C12" s="402"/>
      <c r="D12" s="402"/>
      <c r="E12" s="402"/>
      <c r="F12" s="402"/>
      <c r="G12" s="402"/>
      <c r="H12" s="402"/>
      <c r="I12" s="402"/>
      <c r="J12" s="402"/>
      <c r="K12" s="25">
        <f>SUM(K11)</f>
        <v>0</v>
      </c>
      <c r="L12" s="26" t="s">
        <v>83</v>
      </c>
      <c r="M12" s="25">
        <f>SUM(M11)</f>
        <v>0</v>
      </c>
    </row>
    <row r="13" spans="1:13">
      <c r="A13" s="27"/>
      <c r="B13" s="28"/>
      <c r="C13" s="28"/>
      <c r="D13" s="28"/>
      <c r="E13" s="28"/>
      <c r="F13" s="28"/>
      <c r="G13" s="28"/>
      <c r="H13" s="27"/>
      <c r="I13" s="29"/>
      <c r="J13" s="27"/>
      <c r="K13" s="27"/>
      <c r="L13" s="27"/>
      <c r="M13" s="27"/>
    </row>
    <row r="14" spans="1:13">
      <c r="A14" s="27"/>
      <c r="B14" s="30"/>
      <c r="C14" s="31"/>
      <c r="D14" s="2"/>
      <c r="E14" s="2"/>
      <c r="F14" s="32"/>
      <c r="G14" s="33"/>
      <c r="H14" s="33"/>
      <c r="I14" s="33"/>
      <c r="J14" s="33"/>
      <c r="K14" s="27"/>
      <c r="L14" s="27"/>
      <c r="M14" s="27"/>
    </row>
    <row r="15" spans="1:13">
      <c r="A15" s="27"/>
      <c r="B15" s="34" t="s">
        <v>84</v>
      </c>
      <c r="C15" s="31"/>
      <c r="D15" s="2"/>
      <c r="E15" s="2"/>
      <c r="F15" s="32"/>
      <c r="G15" s="35"/>
      <c r="H15" s="35" t="s">
        <v>85</v>
      </c>
      <c r="I15" s="35"/>
      <c r="J15" s="33"/>
      <c r="K15" s="27"/>
      <c r="L15" s="27"/>
      <c r="M15" s="27"/>
    </row>
    <row r="16" spans="1:13">
      <c r="A16" s="27"/>
      <c r="B16" s="1"/>
      <c r="C16" s="2"/>
      <c r="D16" s="3"/>
      <c r="E16" s="3"/>
      <c r="F16" s="3"/>
      <c r="G16" s="3"/>
      <c r="H16" s="3" t="s">
        <v>86</v>
      </c>
      <c r="I16" s="36"/>
      <c r="J16" s="4"/>
      <c r="K16" s="27"/>
      <c r="L16" s="27"/>
      <c r="M16" s="27"/>
    </row>
  </sheetData>
  <mergeCells count="2">
    <mergeCell ref="A3:M3"/>
    <mergeCell ref="A12:J12"/>
  </mergeCells>
  <pageMargins left="0.7" right="0.7" top="0.75" bottom="0.75" header="0.3" footer="0.3"/>
  <pageSetup paperSize="9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B6" sqref="B6"/>
    </sheetView>
  </sheetViews>
  <sheetFormatPr defaultRowHeight="14.25"/>
  <cols>
    <col min="3" max="3" width="35.75" customWidth="1"/>
    <col min="11" max="11" width="9.75" bestFit="1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3">
      <c r="A5" s="4"/>
      <c r="B5" s="6" t="s">
        <v>821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406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1">
      <c r="A11" s="108" t="s">
        <v>761</v>
      </c>
      <c r="B11" s="115"/>
      <c r="C11" s="108" t="s">
        <v>48</v>
      </c>
      <c r="D11" s="108" t="s">
        <v>486</v>
      </c>
      <c r="E11" s="108" t="s">
        <v>528</v>
      </c>
      <c r="F11" s="108" t="s">
        <v>529</v>
      </c>
      <c r="G11" s="123">
        <v>12</v>
      </c>
      <c r="H11" s="126"/>
      <c r="I11" s="198">
        <v>0.08</v>
      </c>
      <c r="J11" s="203">
        <f>H11*1.08</f>
        <v>0</v>
      </c>
      <c r="K11" s="204">
        <f>H11*G11</f>
        <v>0</v>
      </c>
      <c r="L11" s="204">
        <f>M11-K11</f>
        <v>0</v>
      </c>
      <c r="M11" s="204">
        <f>J11*G11</f>
        <v>0</v>
      </c>
    </row>
    <row r="12" spans="1:13">
      <c r="A12" s="402" t="s">
        <v>83</v>
      </c>
      <c r="B12" s="402"/>
      <c r="C12" s="402"/>
      <c r="D12" s="402"/>
      <c r="E12" s="402"/>
      <c r="F12" s="402"/>
      <c r="G12" s="402"/>
      <c r="H12" s="402"/>
      <c r="I12" s="402"/>
      <c r="J12" s="402"/>
      <c r="K12" s="25">
        <f>SUM(K11:K11)</f>
        <v>0</v>
      </c>
      <c r="L12" s="26" t="s">
        <v>83</v>
      </c>
      <c r="M12" s="25">
        <f>SUM(M11:M11)</f>
        <v>0</v>
      </c>
    </row>
    <row r="13" spans="1:13">
      <c r="A13" s="27"/>
      <c r="B13" s="28"/>
      <c r="C13" s="28"/>
      <c r="D13" s="28"/>
      <c r="E13" s="28"/>
      <c r="F13" s="28"/>
      <c r="G13" s="28"/>
      <c r="H13" s="27"/>
      <c r="I13" s="29"/>
      <c r="J13" s="27"/>
      <c r="K13" s="27"/>
      <c r="L13" s="27"/>
      <c r="M13" s="27"/>
    </row>
    <row r="14" spans="1:13">
      <c r="A14" s="27"/>
      <c r="B14" s="30"/>
      <c r="C14" s="31"/>
      <c r="D14" s="2"/>
      <c r="E14" s="2"/>
      <c r="F14" s="32"/>
      <c r="G14" s="33"/>
      <c r="H14" s="33"/>
      <c r="I14" s="33"/>
      <c r="J14" s="33"/>
      <c r="K14" s="27"/>
      <c r="L14" s="27"/>
      <c r="M14" s="27"/>
    </row>
    <row r="15" spans="1:13">
      <c r="A15" s="27"/>
      <c r="B15" s="34" t="s">
        <v>84</v>
      </c>
      <c r="C15" s="31"/>
      <c r="D15" s="2"/>
      <c r="E15" s="2"/>
      <c r="F15" s="32"/>
      <c r="G15" s="35"/>
      <c r="H15" s="35" t="s">
        <v>85</v>
      </c>
      <c r="I15" s="35"/>
      <c r="J15" s="33"/>
      <c r="K15" s="27"/>
      <c r="L15" s="27"/>
      <c r="M15" s="27"/>
    </row>
    <row r="16" spans="1:13">
      <c r="A16" s="27"/>
      <c r="B16" s="1"/>
      <c r="C16" s="2"/>
      <c r="D16" s="3"/>
      <c r="E16" s="3"/>
      <c r="F16" s="3"/>
      <c r="G16" s="3"/>
      <c r="H16" s="3" t="s">
        <v>86</v>
      </c>
      <c r="I16" s="36"/>
      <c r="J16" s="4"/>
      <c r="K16" s="27"/>
      <c r="L16" s="27"/>
      <c r="M16" s="27"/>
    </row>
  </sheetData>
  <mergeCells count="2">
    <mergeCell ref="A3:M3"/>
    <mergeCell ref="A12:J12"/>
  </mergeCells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B6" sqref="B6"/>
    </sheetView>
  </sheetViews>
  <sheetFormatPr defaultRowHeight="14.25"/>
  <cols>
    <col min="3" max="3" width="34.625" customWidth="1"/>
    <col min="4" max="4" width="23.125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9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445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2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2" t="s">
        <v>761</v>
      </c>
      <c r="B11" s="12"/>
      <c r="C11" s="12" t="s">
        <v>233</v>
      </c>
      <c r="D11" s="12" t="s">
        <v>234</v>
      </c>
      <c r="E11" s="12" t="s">
        <v>235</v>
      </c>
      <c r="F11" s="12" t="s">
        <v>234</v>
      </c>
      <c r="G11" s="43">
        <v>500</v>
      </c>
      <c r="H11" s="45"/>
      <c r="I11" s="195">
        <v>0.08</v>
      </c>
      <c r="J11" s="196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 ht="21">
      <c r="A12" s="12" t="s">
        <v>762</v>
      </c>
      <c r="B12" s="77"/>
      <c r="C12" s="39" t="s">
        <v>264</v>
      </c>
      <c r="D12" s="39" t="s">
        <v>263</v>
      </c>
      <c r="E12" s="39" t="s">
        <v>733</v>
      </c>
      <c r="F12" s="39" t="s">
        <v>263</v>
      </c>
      <c r="G12" s="46">
        <v>48</v>
      </c>
      <c r="H12" s="42"/>
      <c r="I12" s="195">
        <v>0.08</v>
      </c>
      <c r="J12" s="196">
        <f t="shared" ref="J12:J23" si="0">H12*1.08</f>
        <v>0</v>
      </c>
      <c r="K12" s="187">
        <f t="shared" ref="K12:K23" si="1">H12*G12</f>
        <v>0</v>
      </c>
      <c r="L12" s="187">
        <f t="shared" ref="L12:L23" si="2">M12-K12</f>
        <v>0</v>
      </c>
      <c r="M12" s="187">
        <f t="shared" ref="M12:M23" si="3">J12*G12</f>
        <v>0</v>
      </c>
    </row>
    <row r="13" spans="1:13" ht="28.5" customHeight="1">
      <c r="A13" s="12" t="s">
        <v>780</v>
      </c>
      <c r="B13" s="12"/>
      <c r="C13" s="39" t="s">
        <v>262</v>
      </c>
      <c r="D13" s="39" t="s">
        <v>504</v>
      </c>
      <c r="E13" s="39" t="s">
        <v>325</v>
      </c>
      <c r="F13" s="39" t="s">
        <v>298</v>
      </c>
      <c r="G13" s="46">
        <v>600</v>
      </c>
      <c r="H13" s="42"/>
      <c r="I13" s="195">
        <v>0.08</v>
      </c>
      <c r="J13" s="196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12" t="s">
        <v>786</v>
      </c>
      <c r="B14" s="12"/>
      <c r="C14" s="39" t="s">
        <v>723</v>
      </c>
      <c r="D14" s="39" t="s">
        <v>456</v>
      </c>
      <c r="E14" s="39" t="s">
        <v>315</v>
      </c>
      <c r="F14" s="39" t="s">
        <v>545</v>
      </c>
      <c r="G14" s="46">
        <v>100</v>
      </c>
      <c r="H14" s="45"/>
      <c r="I14" s="195">
        <v>0.08</v>
      </c>
      <c r="J14" s="196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12" t="s">
        <v>787</v>
      </c>
      <c r="B15" s="12"/>
      <c r="C15" s="39" t="s">
        <v>260</v>
      </c>
      <c r="D15" s="39" t="s">
        <v>388</v>
      </c>
      <c r="E15" s="39" t="s">
        <v>315</v>
      </c>
      <c r="F15" s="39" t="s">
        <v>346</v>
      </c>
      <c r="G15" s="46">
        <v>12</v>
      </c>
      <c r="H15" s="45"/>
      <c r="I15" s="195">
        <v>0.08</v>
      </c>
      <c r="J15" s="196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 ht="21">
      <c r="A16" s="12" t="s">
        <v>788</v>
      </c>
      <c r="B16" s="12"/>
      <c r="C16" s="39" t="s">
        <v>259</v>
      </c>
      <c r="D16" s="39" t="s">
        <v>27</v>
      </c>
      <c r="E16" s="39" t="s">
        <v>731</v>
      </c>
      <c r="F16" s="39" t="s">
        <v>751</v>
      </c>
      <c r="G16" s="46">
        <v>12</v>
      </c>
      <c r="H16" s="45"/>
      <c r="I16" s="195">
        <v>0.08</v>
      </c>
      <c r="J16" s="196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12" t="s">
        <v>789</v>
      </c>
      <c r="B17" s="12"/>
      <c r="C17" s="39" t="s">
        <v>258</v>
      </c>
      <c r="D17" s="39" t="s">
        <v>453</v>
      </c>
      <c r="E17" s="39" t="s">
        <v>159</v>
      </c>
      <c r="F17" s="39" t="s">
        <v>605</v>
      </c>
      <c r="G17" s="46">
        <v>3</v>
      </c>
      <c r="H17" s="45"/>
      <c r="I17" s="195">
        <v>0.08</v>
      </c>
      <c r="J17" s="196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12" t="s">
        <v>790</v>
      </c>
      <c r="B18" s="12"/>
      <c r="C18" s="39" t="s">
        <v>258</v>
      </c>
      <c r="D18" s="12" t="s">
        <v>456</v>
      </c>
      <c r="E18" s="39" t="s">
        <v>345</v>
      </c>
      <c r="F18" s="12" t="s">
        <v>753</v>
      </c>
      <c r="G18" s="43">
        <v>6</v>
      </c>
      <c r="H18" s="45"/>
      <c r="I18" s="195">
        <v>0.08</v>
      </c>
      <c r="J18" s="196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>
      <c r="A19" s="12" t="s">
        <v>791</v>
      </c>
      <c r="B19" s="12"/>
      <c r="C19" s="39" t="s">
        <v>257</v>
      </c>
      <c r="D19" s="39" t="s">
        <v>256</v>
      </c>
      <c r="E19" s="39" t="s">
        <v>255</v>
      </c>
      <c r="F19" s="39" t="s">
        <v>256</v>
      </c>
      <c r="G19" s="46">
        <v>3</v>
      </c>
      <c r="H19" s="45"/>
      <c r="I19" s="195">
        <v>0.08</v>
      </c>
      <c r="J19" s="196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>
      <c r="A20" s="12" t="s">
        <v>792</v>
      </c>
      <c r="B20" s="12"/>
      <c r="C20" s="39" t="s">
        <v>254</v>
      </c>
      <c r="D20" s="39" t="s">
        <v>253</v>
      </c>
      <c r="E20" s="39" t="s">
        <v>252</v>
      </c>
      <c r="F20" s="39" t="s">
        <v>738</v>
      </c>
      <c r="G20" s="46">
        <v>12</v>
      </c>
      <c r="H20" s="45"/>
      <c r="I20" s="195">
        <v>0.08</v>
      </c>
      <c r="J20" s="196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>
      <c r="A21" s="12" t="s">
        <v>793</v>
      </c>
      <c r="B21" s="12"/>
      <c r="C21" s="39" t="s">
        <v>728</v>
      </c>
      <c r="D21" s="39" t="s">
        <v>251</v>
      </c>
      <c r="E21" s="39" t="s">
        <v>230</v>
      </c>
      <c r="F21" s="39" t="s">
        <v>688</v>
      </c>
      <c r="G21" s="46">
        <v>75</v>
      </c>
      <c r="H21" s="45"/>
      <c r="I21" s="195">
        <v>0.08</v>
      </c>
      <c r="J21" s="196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 ht="40.5" customHeight="1">
      <c r="A22" s="12" t="s">
        <v>794</v>
      </c>
      <c r="B22" s="12"/>
      <c r="C22" s="39" t="s">
        <v>250</v>
      </c>
      <c r="D22" s="39" t="s">
        <v>249</v>
      </c>
      <c r="E22" s="39" t="s">
        <v>731</v>
      </c>
      <c r="F22" s="39" t="s">
        <v>582</v>
      </c>
      <c r="G22" s="46">
        <v>24</v>
      </c>
      <c r="H22" s="45"/>
      <c r="I22" s="195">
        <v>0.08</v>
      </c>
      <c r="J22" s="196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>
      <c r="A23" s="12" t="s">
        <v>795</v>
      </c>
      <c r="B23" s="12"/>
      <c r="C23" s="12" t="s">
        <v>248</v>
      </c>
      <c r="D23" s="12" t="s">
        <v>247</v>
      </c>
      <c r="E23" s="12" t="s">
        <v>246</v>
      </c>
      <c r="F23" s="12" t="s">
        <v>247</v>
      </c>
      <c r="G23" s="43">
        <v>250</v>
      </c>
      <c r="H23" s="45"/>
      <c r="I23" s="195">
        <v>0.08</v>
      </c>
      <c r="J23" s="196">
        <f t="shared" si="0"/>
        <v>0</v>
      </c>
      <c r="K23" s="187">
        <f t="shared" si="1"/>
        <v>0</v>
      </c>
      <c r="L23" s="187">
        <f t="shared" si="2"/>
        <v>0</v>
      </c>
      <c r="M23" s="187">
        <f t="shared" si="3"/>
        <v>0</v>
      </c>
    </row>
    <row r="24" spans="1:13">
      <c r="A24" s="402" t="s">
        <v>83</v>
      </c>
      <c r="B24" s="402"/>
      <c r="C24" s="402"/>
      <c r="D24" s="402"/>
      <c r="E24" s="402"/>
      <c r="F24" s="402"/>
      <c r="G24" s="402"/>
      <c r="H24" s="402"/>
      <c r="I24" s="402"/>
      <c r="J24" s="402"/>
      <c r="K24" s="25">
        <f>SUM(K11:K23)</f>
        <v>0</v>
      </c>
      <c r="L24" s="26" t="s">
        <v>83</v>
      </c>
      <c r="M24" s="25">
        <f>SUM(M11:M23)</f>
        <v>0</v>
      </c>
    </row>
    <row r="25" spans="1:13">
      <c r="A25" s="27"/>
      <c r="B25" s="28"/>
      <c r="C25" s="28"/>
      <c r="D25" s="28"/>
      <c r="E25" s="28"/>
      <c r="F25" s="28"/>
      <c r="G25" s="28"/>
      <c r="H25" s="27"/>
      <c r="I25" s="29"/>
      <c r="J25" s="27"/>
      <c r="K25" s="27"/>
      <c r="L25" s="27"/>
      <c r="M25" s="27"/>
    </row>
    <row r="26" spans="1:13">
      <c r="A26" s="27"/>
      <c r="B26" s="30"/>
      <c r="C26" s="31"/>
      <c r="D26" s="2"/>
      <c r="E26" s="2"/>
      <c r="F26" s="32"/>
      <c r="G26" s="33"/>
      <c r="H26" s="33"/>
      <c r="I26" s="33"/>
      <c r="J26" s="33"/>
      <c r="K26" s="27"/>
      <c r="L26" s="27"/>
      <c r="M26" s="27"/>
    </row>
    <row r="27" spans="1:13">
      <c r="A27" s="27"/>
      <c r="B27" s="34" t="s">
        <v>84</v>
      </c>
      <c r="C27" s="31"/>
      <c r="D27" s="2"/>
      <c r="E27" s="2"/>
      <c r="F27" s="32"/>
      <c r="G27" s="35"/>
      <c r="H27" s="35" t="s">
        <v>85</v>
      </c>
      <c r="I27" s="35"/>
      <c r="J27" s="33"/>
      <c r="K27" s="27"/>
      <c r="L27" s="27"/>
      <c r="M27" s="27"/>
    </row>
    <row r="28" spans="1:13">
      <c r="A28" s="27"/>
      <c r="B28" s="1"/>
      <c r="C28" s="2"/>
      <c r="D28" s="3"/>
      <c r="E28" s="3"/>
      <c r="F28" s="3"/>
      <c r="G28" s="3"/>
      <c r="H28" s="3" t="s">
        <v>86</v>
      </c>
      <c r="I28" s="36"/>
      <c r="J28" s="4"/>
      <c r="K28" s="27"/>
      <c r="L28" s="27"/>
      <c r="M28" s="27"/>
    </row>
  </sheetData>
  <mergeCells count="2">
    <mergeCell ref="A3:M3"/>
    <mergeCell ref="A24:J24"/>
  </mergeCells>
  <pageMargins left="0.7" right="0.7" top="0.75" bottom="0.75" header="0.3" footer="0.3"/>
  <pageSetup paperSize="9" scale="77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F12" sqref="F12"/>
    </sheetView>
  </sheetViews>
  <sheetFormatPr defaultRowHeight="14.25"/>
  <cols>
    <col min="3" max="3" width="35.75" customWidth="1"/>
    <col min="11" max="11" width="9.75" bestFit="1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3">
      <c r="A5" s="4"/>
      <c r="B5" s="6" t="s">
        <v>916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406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1">
      <c r="A11" s="108" t="s">
        <v>761</v>
      </c>
      <c r="B11" s="115"/>
      <c r="C11" s="108" t="s">
        <v>757</v>
      </c>
      <c r="D11" s="108" t="s">
        <v>759</v>
      </c>
      <c r="E11" s="108" t="s">
        <v>760</v>
      </c>
      <c r="F11" s="108" t="s">
        <v>529</v>
      </c>
      <c r="G11" s="123">
        <v>12</v>
      </c>
      <c r="H11" s="126"/>
      <c r="I11" s="198">
        <v>0.08</v>
      </c>
      <c r="J11" s="203">
        <f>H11*1.08</f>
        <v>0</v>
      </c>
      <c r="K11" s="204">
        <f>H11*G11</f>
        <v>0</v>
      </c>
      <c r="L11" s="204">
        <f>M11-K11</f>
        <v>0</v>
      </c>
      <c r="M11" s="204">
        <f>J11*G11</f>
        <v>0</v>
      </c>
    </row>
    <row r="12" spans="1:13" ht="21">
      <c r="A12" s="108" t="s">
        <v>762</v>
      </c>
      <c r="B12" s="115"/>
      <c r="C12" s="108" t="s">
        <v>757</v>
      </c>
      <c r="D12" s="108" t="s">
        <v>758</v>
      </c>
      <c r="E12" s="108" t="s">
        <v>760</v>
      </c>
      <c r="F12" s="420" t="s">
        <v>529</v>
      </c>
      <c r="G12" s="123">
        <v>12</v>
      </c>
      <c r="H12" s="126"/>
      <c r="I12" s="198">
        <v>0.08</v>
      </c>
      <c r="J12" s="203">
        <f>H12*1.08</f>
        <v>0</v>
      </c>
      <c r="K12" s="204">
        <f>H12*G12</f>
        <v>0</v>
      </c>
      <c r="L12" s="204">
        <f>M12-K12</f>
        <v>0</v>
      </c>
      <c r="M12" s="204">
        <f>J12*G12</f>
        <v>0</v>
      </c>
    </row>
    <row r="13" spans="1:13">
      <c r="A13" s="402" t="s">
        <v>83</v>
      </c>
      <c r="B13" s="402"/>
      <c r="C13" s="402"/>
      <c r="D13" s="402"/>
      <c r="E13" s="402"/>
      <c r="F13" s="402"/>
      <c r="G13" s="402"/>
      <c r="H13" s="402"/>
      <c r="I13" s="402"/>
      <c r="J13" s="402"/>
      <c r="K13" s="25">
        <f>SUM(K11:K12)</f>
        <v>0</v>
      </c>
      <c r="L13" s="26" t="s">
        <v>83</v>
      </c>
      <c r="M13" s="25">
        <f>SUM(M11:M12)</f>
        <v>0</v>
      </c>
    </row>
    <row r="14" spans="1:13">
      <c r="A14" s="27"/>
      <c r="B14" s="28"/>
      <c r="C14" s="28"/>
      <c r="D14" s="28"/>
      <c r="E14" s="28"/>
      <c r="F14" s="28"/>
      <c r="G14" s="28"/>
      <c r="H14" s="27"/>
      <c r="I14" s="29"/>
      <c r="J14" s="27"/>
      <c r="K14" s="27"/>
      <c r="L14" s="27"/>
      <c r="M14" s="27"/>
    </row>
    <row r="15" spans="1:13">
      <c r="A15" s="27"/>
      <c r="B15" s="30"/>
      <c r="C15" s="31"/>
      <c r="D15" s="2"/>
      <c r="E15" s="2"/>
      <c r="F15" s="32"/>
      <c r="G15" s="33"/>
      <c r="H15" s="33"/>
      <c r="I15" s="33"/>
      <c r="J15" s="33"/>
      <c r="K15" s="27"/>
      <c r="L15" s="27"/>
      <c r="M15" s="27"/>
    </row>
    <row r="16" spans="1:13">
      <c r="A16" s="27"/>
      <c r="B16" s="34" t="s">
        <v>84</v>
      </c>
      <c r="C16" s="31"/>
      <c r="D16" s="2"/>
      <c r="E16" s="2"/>
      <c r="F16" s="32"/>
      <c r="G16" s="35"/>
      <c r="H16" s="35" t="s">
        <v>85</v>
      </c>
      <c r="I16" s="35"/>
      <c r="J16" s="33"/>
      <c r="K16" s="27"/>
      <c r="L16" s="27"/>
      <c r="M16" s="27"/>
    </row>
    <row r="17" spans="1:13">
      <c r="A17" s="27"/>
      <c r="B17" s="1"/>
      <c r="C17" s="2"/>
      <c r="D17" s="3"/>
      <c r="E17" s="3"/>
      <c r="F17" s="3"/>
      <c r="G17" s="3"/>
      <c r="H17" s="3" t="s">
        <v>86</v>
      </c>
      <c r="I17" s="36"/>
      <c r="J17" s="4"/>
      <c r="K17" s="27"/>
      <c r="L17" s="27"/>
      <c r="M17" s="27"/>
    </row>
  </sheetData>
  <mergeCells count="2">
    <mergeCell ref="A3:M3"/>
    <mergeCell ref="A13:J13"/>
  </mergeCells>
  <pageMargins left="0.7" right="0.7" top="0.75" bottom="0.75" header="0.3" footer="0.3"/>
  <pageSetup paperSize="9" scale="83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B5" sqref="B5"/>
    </sheetView>
  </sheetViews>
  <sheetFormatPr defaultRowHeight="14.25"/>
  <cols>
    <col min="3" max="3" width="35.75" customWidth="1"/>
    <col min="10" max="10" width="9.75" bestFit="1" customWidth="1"/>
    <col min="12" max="12" width="9.75" bestFit="1" customWidth="1"/>
  </cols>
  <sheetData>
    <row r="1" spans="1:13">
      <c r="B1" s="398" t="s">
        <v>911</v>
      </c>
      <c r="G1" s="398" t="s">
        <v>912</v>
      </c>
      <c r="I1" s="4"/>
      <c r="K1" s="4"/>
    </row>
    <row r="2" spans="1:13">
      <c r="B2" s="1"/>
      <c r="C2" s="2"/>
      <c r="D2" s="3"/>
      <c r="E2" s="3"/>
      <c r="F2" s="3"/>
      <c r="G2" s="3"/>
      <c r="H2" s="4"/>
      <c r="I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3">
      <c r="A5" s="4"/>
      <c r="B5" s="6" t="s">
        <v>822</v>
      </c>
      <c r="C5" s="4"/>
      <c r="D5" s="4"/>
      <c r="E5" s="4"/>
      <c r="F5" s="4"/>
      <c r="G5" s="4"/>
      <c r="H5" s="4"/>
      <c r="I5" s="4"/>
    </row>
    <row r="6" spans="1:13">
      <c r="B6" s="6" t="s">
        <v>819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236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3" ht="105">
      <c r="A11" s="108">
        <v>1</v>
      </c>
      <c r="B11" s="115"/>
      <c r="C11" s="108" t="s">
        <v>763</v>
      </c>
      <c r="D11" s="108" t="s">
        <v>477</v>
      </c>
      <c r="E11" s="108" t="s">
        <v>354</v>
      </c>
      <c r="F11" s="123">
        <v>24</v>
      </c>
      <c r="G11" s="126"/>
      <c r="H11" s="198">
        <v>0.08</v>
      </c>
      <c r="I11" s="203">
        <f>G11*1.08</f>
        <v>0</v>
      </c>
      <c r="J11" s="204">
        <f>G11*F11</f>
        <v>0</v>
      </c>
      <c r="K11" s="204">
        <f>L11-J11</f>
        <v>0</v>
      </c>
      <c r="L11" s="204">
        <f>I11*F11</f>
        <v>0</v>
      </c>
    </row>
    <row r="12" spans="1:13">
      <c r="A12" s="402" t="s">
        <v>83</v>
      </c>
      <c r="B12" s="402"/>
      <c r="C12" s="402"/>
      <c r="D12" s="402"/>
      <c r="E12" s="402"/>
      <c r="F12" s="402"/>
      <c r="G12" s="402"/>
      <c r="H12" s="402"/>
      <c r="I12" s="402"/>
      <c r="J12" s="25">
        <f>SUM(J11:J11)</f>
        <v>0</v>
      </c>
      <c r="K12" s="26" t="s">
        <v>83</v>
      </c>
      <c r="L12" s="25">
        <f>SUM(L11:L11)</f>
        <v>0</v>
      </c>
    </row>
    <row r="13" spans="1:13">
      <c r="A13" s="27"/>
      <c r="B13" s="28"/>
      <c r="C13" s="28"/>
      <c r="D13" s="28"/>
      <c r="E13" s="28"/>
      <c r="F13" s="28"/>
      <c r="G13" s="27"/>
      <c r="H13" s="29"/>
      <c r="I13" s="27"/>
      <c r="J13" s="27"/>
      <c r="K13" s="27"/>
      <c r="L13" s="27"/>
    </row>
    <row r="14" spans="1:13">
      <c r="A14" s="27"/>
      <c r="B14" s="30"/>
      <c r="C14" s="31"/>
      <c r="D14" s="2"/>
      <c r="E14" s="32"/>
      <c r="F14" s="33"/>
      <c r="G14" s="33"/>
      <c r="H14" s="33"/>
      <c r="I14" s="33"/>
      <c r="J14" s="27"/>
      <c r="K14" s="27"/>
      <c r="L14" s="27"/>
    </row>
    <row r="15" spans="1:13">
      <c r="A15" s="27"/>
      <c r="B15" s="34" t="s">
        <v>84</v>
      </c>
      <c r="C15" s="31"/>
      <c r="D15" s="2"/>
      <c r="E15" s="32"/>
      <c r="F15" s="35"/>
      <c r="G15" s="35" t="s">
        <v>85</v>
      </c>
      <c r="H15" s="35"/>
      <c r="I15" s="33"/>
      <c r="J15" s="27"/>
      <c r="K15" s="27"/>
      <c r="L15" s="27"/>
    </row>
    <row r="16" spans="1:13">
      <c r="A16" s="27"/>
      <c r="B16" s="1"/>
      <c r="C16" s="2"/>
      <c r="D16" s="3"/>
      <c r="E16" s="3"/>
      <c r="F16" s="3"/>
      <c r="G16" s="3" t="s">
        <v>86</v>
      </c>
      <c r="H16" s="36"/>
      <c r="I16" s="4"/>
      <c r="J16" s="27"/>
      <c r="K16" s="27"/>
      <c r="L16" s="27"/>
    </row>
    <row r="26" spans="3:3">
      <c r="C26" s="235"/>
    </row>
    <row r="28" spans="3:3">
      <c r="C28" s="235"/>
    </row>
    <row r="30" spans="3:3">
      <c r="C30" s="235"/>
    </row>
    <row r="32" spans="3:3">
      <c r="C32" s="235"/>
    </row>
    <row r="34" spans="3:3">
      <c r="C34" s="235"/>
    </row>
  </sheetData>
  <mergeCells count="2">
    <mergeCell ref="A12:I12"/>
    <mergeCell ref="A3:M3"/>
  </mergeCells>
  <pageMargins left="0.7" right="0.7" top="0.75" bottom="0.75" header="0.3" footer="0.3"/>
  <pageSetup paperSize="9" scale="83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B6" sqref="B6"/>
    </sheetView>
  </sheetViews>
  <sheetFormatPr defaultRowHeight="14.25"/>
  <cols>
    <col min="3" max="3" width="35.75" customWidth="1"/>
    <col min="10" max="10" width="9.75" bestFit="1" customWidth="1"/>
    <col min="12" max="12" width="9.75" bestFit="1" customWidth="1"/>
  </cols>
  <sheetData>
    <row r="1" spans="1:13">
      <c r="B1" s="398" t="s">
        <v>911</v>
      </c>
      <c r="G1" s="398" t="s">
        <v>912</v>
      </c>
      <c r="I1" s="4"/>
      <c r="K1" s="4"/>
    </row>
    <row r="2" spans="1:13">
      <c r="B2" s="1"/>
      <c r="C2" s="2"/>
      <c r="D2" s="3"/>
      <c r="E2" s="3"/>
      <c r="F2" s="3"/>
      <c r="G2" s="3"/>
      <c r="H2" s="4"/>
      <c r="I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3">
      <c r="A5" s="4"/>
      <c r="B5" s="6" t="s">
        <v>823</v>
      </c>
      <c r="C5" s="4"/>
      <c r="D5" s="4"/>
      <c r="E5" s="4"/>
      <c r="F5" s="4"/>
      <c r="G5" s="4"/>
      <c r="H5" s="4"/>
      <c r="I5" s="4"/>
    </row>
    <row r="6" spans="1:13">
      <c r="B6" s="6" t="s">
        <v>820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</row>
    <row r="9" spans="1:13">
      <c r="A9" s="9">
        <v>1</v>
      </c>
      <c r="B9" s="9">
        <v>2</v>
      </c>
      <c r="C9" s="9">
        <v>3</v>
      </c>
      <c r="D9" s="236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3" ht="38.25">
      <c r="A11" s="108">
        <v>1</v>
      </c>
      <c r="B11" s="115"/>
      <c r="C11" s="237" t="s">
        <v>766</v>
      </c>
      <c r="D11" s="108" t="s">
        <v>700</v>
      </c>
      <c r="E11" s="108" t="s">
        <v>475</v>
      </c>
      <c r="F11" s="123">
        <v>240</v>
      </c>
      <c r="G11" s="126"/>
      <c r="H11" s="198">
        <v>0.08</v>
      </c>
      <c r="I11" s="203">
        <f>G11*1.08</f>
        <v>0</v>
      </c>
      <c r="J11" s="204">
        <f>G11*F11</f>
        <v>0</v>
      </c>
      <c r="K11" s="204">
        <f>L11-J11</f>
        <v>0</v>
      </c>
      <c r="L11" s="204">
        <f>I11*F11</f>
        <v>0</v>
      </c>
    </row>
    <row r="12" spans="1:13">
      <c r="A12" s="402" t="s">
        <v>83</v>
      </c>
      <c r="B12" s="402"/>
      <c r="C12" s="402"/>
      <c r="D12" s="402"/>
      <c r="E12" s="402"/>
      <c r="F12" s="402"/>
      <c r="G12" s="402"/>
      <c r="H12" s="402"/>
      <c r="I12" s="402"/>
      <c r="J12" s="25">
        <f>SUM(J11:J11)</f>
        <v>0</v>
      </c>
      <c r="K12" s="26" t="s">
        <v>83</v>
      </c>
      <c r="L12" s="25">
        <f>SUM(L11:L11)</f>
        <v>0</v>
      </c>
    </row>
    <row r="13" spans="1:13">
      <c r="A13" s="27"/>
      <c r="B13" s="28"/>
      <c r="C13" s="28"/>
      <c r="D13" s="28"/>
      <c r="E13" s="28"/>
      <c r="F13" s="28"/>
      <c r="G13" s="27"/>
      <c r="H13" s="29"/>
      <c r="I13" s="27"/>
      <c r="J13" s="27"/>
      <c r="K13" s="27"/>
      <c r="L13" s="27"/>
    </row>
    <row r="14" spans="1:13">
      <c r="A14" s="27"/>
      <c r="B14" s="30"/>
      <c r="C14" s="31"/>
      <c r="D14" s="2"/>
      <c r="E14" s="32"/>
      <c r="F14" s="33"/>
      <c r="G14" s="33"/>
      <c r="H14" s="33"/>
      <c r="I14" s="33"/>
      <c r="J14" s="27"/>
      <c r="K14" s="27"/>
      <c r="L14" s="27"/>
    </row>
    <row r="15" spans="1:13">
      <c r="A15" s="27"/>
      <c r="B15" s="34" t="s">
        <v>84</v>
      </c>
      <c r="C15" s="31"/>
      <c r="D15" s="2"/>
      <c r="E15" s="32"/>
      <c r="F15" s="35"/>
      <c r="G15" s="35" t="s">
        <v>85</v>
      </c>
      <c r="H15" s="35"/>
      <c r="I15" s="33"/>
      <c r="J15" s="27"/>
      <c r="K15" s="27"/>
      <c r="L15" s="27"/>
    </row>
    <row r="16" spans="1:13">
      <c r="A16" s="27"/>
      <c r="B16" s="1"/>
      <c r="C16" s="2"/>
      <c r="D16" s="3"/>
      <c r="E16" s="3"/>
      <c r="F16" s="3"/>
      <c r="G16" s="3" t="s">
        <v>86</v>
      </c>
      <c r="H16" s="36"/>
      <c r="I16" s="4"/>
      <c r="J16" s="27"/>
      <c r="K16" s="27"/>
      <c r="L16" s="27"/>
    </row>
  </sheetData>
  <mergeCells count="2">
    <mergeCell ref="A12:I12"/>
    <mergeCell ref="A3:M3"/>
  </mergeCells>
  <pageMargins left="0.7" right="0.7" top="0.75" bottom="0.75" header="0.3" footer="0.3"/>
  <pageSetup paperSize="9" scale="83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B6" sqref="B6"/>
    </sheetView>
  </sheetViews>
  <sheetFormatPr defaultRowHeight="14.25"/>
  <cols>
    <col min="3" max="3" width="35.75" customWidth="1"/>
    <col min="11" max="11" width="9.75" bestFit="1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3">
      <c r="A5" s="4"/>
      <c r="B5" s="6" t="s">
        <v>824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819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1">
      <c r="A11" s="108">
        <v>1</v>
      </c>
      <c r="B11" s="115"/>
      <c r="C11" s="108" t="s">
        <v>767</v>
      </c>
      <c r="D11" s="108" t="s">
        <v>768</v>
      </c>
      <c r="E11" s="108" t="s">
        <v>528</v>
      </c>
      <c r="F11" s="108" t="s">
        <v>534</v>
      </c>
      <c r="G11" s="123">
        <v>50</v>
      </c>
      <c r="H11" s="126"/>
      <c r="I11" s="198">
        <v>0.08</v>
      </c>
      <c r="J11" s="203">
        <f>H11*1.08</f>
        <v>0</v>
      </c>
      <c r="K11" s="204">
        <f>H11*G11</f>
        <v>0</v>
      </c>
      <c r="L11" s="204">
        <f>M11-K11</f>
        <v>0</v>
      </c>
      <c r="M11" s="204">
        <f>J11*G11</f>
        <v>0</v>
      </c>
    </row>
    <row r="12" spans="1:13">
      <c r="A12" s="402" t="s">
        <v>83</v>
      </c>
      <c r="B12" s="402"/>
      <c r="C12" s="402"/>
      <c r="D12" s="402"/>
      <c r="E12" s="402"/>
      <c r="F12" s="402"/>
      <c r="G12" s="402"/>
      <c r="H12" s="402"/>
      <c r="I12" s="402"/>
      <c r="J12" s="402"/>
      <c r="K12" s="25">
        <f>SUM(K11:K11)</f>
        <v>0</v>
      </c>
      <c r="L12" s="26" t="s">
        <v>83</v>
      </c>
      <c r="M12" s="25">
        <f>SUM(M11:M11)</f>
        <v>0</v>
      </c>
    </row>
    <row r="13" spans="1:13">
      <c r="A13" s="27"/>
      <c r="B13" s="28"/>
      <c r="C13" s="28"/>
      <c r="D13" s="28"/>
      <c r="E13" s="28"/>
      <c r="F13" s="28"/>
      <c r="G13" s="28"/>
      <c r="H13" s="27"/>
      <c r="I13" s="29"/>
      <c r="J13" s="27"/>
      <c r="K13" s="27"/>
      <c r="L13" s="27"/>
      <c r="M13" s="27"/>
    </row>
    <row r="14" spans="1:13">
      <c r="A14" s="27"/>
      <c r="B14" s="30"/>
      <c r="C14" s="31"/>
      <c r="D14" s="2"/>
      <c r="E14" s="2"/>
      <c r="F14" s="32"/>
      <c r="G14" s="33"/>
      <c r="H14" s="33"/>
      <c r="I14" s="33"/>
      <c r="J14" s="33"/>
      <c r="K14" s="27"/>
      <c r="L14" s="27"/>
      <c r="M14" s="27"/>
    </row>
    <row r="15" spans="1:13">
      <c r="A15" s="27"/>
      <c r="B15" s="34" t="s">
        <v>84</v>
      </c>
      <c r="C15" s="31"/>
      <c r="D15" s="2"/>
      <c r="E15" s="2"/>
      <c r="F15" s="32"/>
      <c r="G15" s="35"/>
      <c r="H15" s="35" t="s">
        <v>85</v>
      </c>
      <c r="I15" s="35"/>
      <c r="J15" s="33"/>
      <c r="K15" s="27"/>
      <c r="L15" s="27"/>
      <c r="M15" s="27"/>
    </row>
    <row r="16" spans="1:13">
      <c r="A16" s="27"/>
      <c r="B16" s="1"/>
      <c r="C16" s="2"/>
      <c r="D16" s="3"/>
      <c r="E16" s="3"/>
      <c r="F16" s="3"/>
      <c r="G16" s="3"/>
      <c r="H16" s="3" t="s">
        <v>86</v>
      </c>
      <c r="I16" s="36"/>
      <c r="J16" s="4"/>
      <c r="K16" s="27"/>
      <c r="L16" s="27"/>
      <c r="M16" s="27"/>
    </row>
  </sheetData>
  <mergeCells count="2">
    <mergeCell ref="A12:J12"/>
    <mergeCell ref="A3:M3"/>
  </mergeCells>
  <pageMargins left="0.7" right="0.7" top="0.75" bottom="0.75" header="0.3" footer="0.3"/>
  <pageSetup paperSize="9" scale="83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>
      <selection activeCell="B6" sqref="B6"/>
    </sheetView>
  </sheetViews>
  <sheetFormatPr defaultRowHeight="14.25"/>
  <cols>
    <col min="1" max="1" width="2.875" bestFit="1" customWidth="1"/>
    <col min="3" max="3" width="48.375" customWidth="1"/>
  </cols>
  <sheetData>
    <row r="1" spans="1:15">
      <c r="B1" s="398" t="s">
        <v>911</v>
      </c>
      <c r="G1" s="398" t="s">
        <v>912</v>
      </c>
      <c r="H1" s="3"/>
      <c r="J1" s="4"/>
      <c r="L1" s="4"/>
    </row>
    <row r="2" spans="1:15">
      <c r="B2" s="1"/>
      <c r="C2" s="2"/>
      <c r="D2" s="3"/>
      <c r="E2" s="3"/>
      <c r="F2" s="3"/>
      <c r="G2" s="3"/>
      <c r="H2" s="3"/>
      <c r="I2" s="4"/>
      <c r="J2" s="4"/>
    </row>
    <row r="3" spans="1:15" ht="100.5" customHeight="1">
      <c r="B3" s="238"/>
      <c r="C3" s="401" t="s">
        <v>769</v>
      </c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5">
      <c r="A5" s="4"/>
      <c r="B5" s="6" t="s">
        <v>825</v>
      </c>
      <c r="C5" s="4"/>
      <c r="D5" s="4"/>
      <c r="E5" s="4"/>
      <c r="F5" s="4"/>
      <c r="G5" s="4"/>
      <c r="H5" s="4"/>
      <c r="I5" s="4"/>
      <c r="J5" s="4"/>
    </row>
    <row r="6" spans="1:15">
      <c r="B6" s="6" t="s">
        <v>820</v>
      </c>
      <c r="C6" s="4"/>
    </row>
    <row r="7" spans="1:15">
      <c r="B7" s="7"/>
      <c r="C7" s="4"/>
    </row>
    <row r="8" spans="1:15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5" ht="42">
      <c r="A11" s="108" t="s">
        <v>761</v>
      </c>
      <c r="B11" s="120"/>
      <c r="C11" s="68" t="s">
        <v>815</v>
      </c>
      <c r="D11" s="68" t="s">
        <v>297</v>
      </c>
      <c r="E11" s="68" t="s">
        <v>628</v>
      </c>
      <c r="F11" s="68" t="s">
        <v>297</v>
      </c>
      <c r="G11" s="71">
        <v>250</v>
      </c>
      <c r="H11" s="119"/>
      <c r="I11" s="198">
        <v>0.08</v>
      </c>
      <c r="J11" s="201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5">
      <c r="A12" s="402" t="s">
        <v>83</v>
      </c>
      <c r="B12" s="402"/>
      <c r="C12" s="402"/>
      <c r="D12" s="402"/>
      <c r="E12" s="402"/>
      <c r="F12" s="402"/>
      <c r="G12" s="402"/>
      <c r="H12" s="402"/>
      <c r="I12" s="402"/>
      <c r="J12" s="402"/>
      <c r="K12" s="25">
        <f>SUM(K11:K11)</f>
        <v>0</v>
      </c>
      <c r="L12" s="26" t="s">
        <v>83</v>
      </c>
      <c r="M12" s="25">
        <f>SUM(M11:M11)</f>
        <v>0</v>
      </c>
    </row>
    <row r="13" spans="1:15">
      <c r="A13" s="27"/>
      <c r="B13" s="28"/>
      <c r="C13" s="28"/>
      <c r="D13" s="28"/>
      <c r="E13" s="28"/>
      <c r="F13" s="28"/>
      <c r="G13" s="28"/>
      <c r="H13" s="27"/>
      <c r="I13" s="29"/>
      <c r="J13" s="27"/>
      <c r="K13" s="27"/>
      <c r="L13" s="27"/>
      <c r="M13" s="27"/>
    </row>
    <row r="14" spans="1:15">
      <c r="A14" s="27"/>
      <c r="B14" s="30"/>
      <c r="C14" s="31"/>
      <c r="D14" s="2"/>
      <c r="E14" s="2"/>
      <c r="F14" s="32"/>
      <c r="G14" s="33"/>
      <c r="H14" s="33"/>
      <c r="I14" s="33"/>
      <c r="J14" s="33"/>
      <c r="K14" s="27"/>
      <c r="L14" s="27"/>
      <c r="M14" s="27"/>
    </row>
    <row r="15" spans="1:15">
      <c r="A15" s="27"/>
      <c r="B15" s="34" t="s">
        <v>84</v>
      </c>
      <c r="C15" s="31"/>
      <c r="D15" s="2"/>
      <c r="E15" s="2"/>
      <c r="F15" s="32"/>
      <c r="G15" s="35"/>
      <c r="H15" s="35" t="s">
        <v>85</v>
      </c>
      <c r="I15" s="35"/>
      <c r="J15" s="33"/>
      <c r="K15" s="27"/>
      <c r="L15" s="27"/>
      <c r="M15" s="27"/>
    </row>
    <row r="16" spans="1:15">
      <c r="A16" s="27"/>
      <c r="B16" s="1"/>
      <c r="C16" s="2"/>
      <c r="D16" s="3"/>
      <c r="E16" s="3"/>
      <c r="F16" s="3"/>
      <c r="G16" s="3"/>
      <c r="H16" s="3" t="s">
        <v>86</v>
      </c>
      <c r="I16" s="36"/>
      <c r="J16" s="4"/>
      <c r="K16" s="27"/>
      <c r="L16" s="27"/>
      <c r="M16" s="27"/>
    </row>
  </sheetData>
  <mergeCells count="2">
    <mergeCell ref="A12:J12"/>
    <mergeCell ref="C3:O3"/>
  </mergeCells>
  <pageMargins left="0.7" right="0.7" top="0.75" bottom="0.75" header="0.3" footer="0.3"/>
  <pageSetup paperSize="9" scale="71" fitToHeight="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>
      <selection activeCell="B5" sqref="B5"/>
    </sheetView>
  </sheetViews>
  <sheetFormatPr defaultRowHeight="14.25"/>
  <cols>
    <col min="1" max="1" width="2.875" bestFit="1" customWidth="1"/>
    <col min="3" max="3" width="48.375" customWidth="1"/>
  </cols>
  <sheetData>
    <row r="1" spans="1:15">
      <c r="B1" s="398" t="s">
        <v>911</v>
      </c>
      <c r="G1" s="398" t="s">
        <v>912</v>
      </c>
      <c r="H1" s="3"/>
      <c r="J1" s="4"/>
      <c r="L1" s="4"/>
    </row>
    <row r="2" spans="1:15">
      <c r="B2" s="1"/>
      <c r="C2" s="2"/>
      <c r="D2" s="3"/>
      <c r="E2" s="3"/>
      <c r="F2" s="3"/>
      <c r="G2" s="3"/>
      <c r="H2" s="3"/>
      <c r="I2" s="4"/>
      <c r="J2" s="4"/>
    </row>
    <row r="3" spans="1:15" ht="100.5" customHeight="1">
      <c r="B3" s="238"/>
      <c r="C3" s="401" t="s">
        <v>769</v>
      </c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5">
      <c r="A5" s="4"/>
      <c r="B5" s="6" t="s">
        <v>826</v>
      </c>
      <c r="C5" s="4"/>
      <c r="D5" s="4"/>
      <c r="E5" s="4"/>
      <c r="F5" s="4"/>
      <c r="G5" s="4"/>
      <c r="H5" s="4"/>
      <c r="I5" s="4"/>
      <c r="J5" s="4"/>
    </row>
    <row r="6" spans="1:15">
      <c r="B6" s="6" t="s">
        <v>406</v>
      </c>
      <c r="C6" s="4"/>
    </row>
    <row r="7" spans="1:15">
      <c r="B7" s="7"/>
      <c r="C7" s="4"/>
    </row>
    <row r="8" spans="1:15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5" ht="21.75">
      <c r="A11" s="108" t="s">
        <v>761</v>
      </c>
      <c r="B11" s="120"/>
      <c r="C11" s="279" t="s">
        <v>816</v>
      </c>
      <c r="D11" s="68" t="s">
        <v>297</v>
      </c>
      <c r="E11" s="68" t="s">
        <v>628</v>
      </c>
      <c r="F11" s="68" t="s">
        <v>399</v>
      </c>
      <c r="G11" s="71">
        <v>250</v>
      </c>
      <c r="H11" s="119"/>
      <c r="I11" s="198">
        <v>0.08</v>
      </c>
      <c r="J11" s="201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5">
      <c r="A12" s="402" t="s">
        <v>83</v>
      </c>
      <c r="B12" s="402"/>
      <c r="C12" s="402"/>
      <c r="D12" s="402"/>
      <c r="E12" s="402"/>
      <c r="F12" s="402"/>
      <c r="G12" s="402"/>
      <c r="H12" s="402"/>
      <c r="I12" s="402"/>
      <c r="J12" s="402"/>
      <c r="K12" s="25">
        <f>SUM(K11:K11)</f>
        <v>0</v>
      </c>
      <c r="L12" s="26" t="s">
        <v>83</v>
      </c>
      <c r="M12" s="25">
        <f>SUM(M11:M11)</f>
        <v>0</v>
      </c>
    </row>
    <row r="13" spans="1:15">
      <c r="A13" s="27"/>
      <c r="B13" s="28"/>
      <c r="C13" s="28"/>
      <c r="D13" s="28"/>
      <c r="E13" s="28"/>
      <c r="F13" s="28"/>
      <c r="G13" s="28"/>
      <c r="H13" s="27"/>
      <c r="I13" s="29"/>
      <c r="J13" s="27"/>
      <c r="K13" s="27"/>
      <c r="L13" s="27"/>
      <c r="M13" s="27"/>
    </row>
    <row r="14" spans="1:15">
      <c r="A14" s="27"/>
      <c r="B14" s="30"/>
      <c r="C14" s="31"/>
      <c r="D14" s="2"/>
      <c r="E14" s="2"/>
      <c r="F14" s="32"/>
      <c r="G14" s="33"/>
      <c r="H14" s="33"/>
      <c r="I14" s="33"/>
      <c r="J14" s="33"/>
      <c r="K14" s="27"/>
      <c r="L14" s="27"/>
      <c r="M14" s="27"/>
    </row>
    <row r="15" spans="1:15">
      <c r="A15" s="27"/>
      <c r="B15" s="34" t="s">
        <v>84</v>
      </c>
      <c r="C15" s="31"/>
      <c r="D15" s="2"/>
      <c r="E15" s="2"/>
      <c r="F15" s="32"/>
      <c r="G15" s="35"/>
      <c r="H15" s="35" t="s">
        <v>85</v>
      </c>
      <c r="I15" s="35"/>
      <c r="J15" s="33"/>
      <c r="K15" s="27"/>
      <c r="L15" s="27"/>
      <c r="M15" s="27"/>
    </row>
    <row r="16" spans="1:15">
      <c r="A16" s="27"/>
      <c r="B16" s="1"/>
      <c r="C16" s="2"/>
      <c r="D16" s="3"/>
      <c r="E16" s="3"/>
      <c r="F16" s="3"/>
      <c r="G16" s="3"/>
      <c r="H16" s="3" t="s">
        <v>86</v>
      </c>
      <c r="I16" s="36"/>
      <c r="J16" s="4"/>
      <c r="K16" s="27"/>
      <c r="L16" s="27"/>
      <c r="M16" s="27"/>
    </row>
  </sheetData>
  <mergeCells count="2">
    <mergeCell ref="A12:J12"/>
    <mergeCell ref="C3:O3"/>
  </mergeCells>
  <pageMargins left="0.7" right="0.7" top="0.75" bottom="0.75" header="0.3" footer="0.3"/>
  <pageSetup paperSize="9" scale="71" fitToHeight="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B5" sqref="B5"/>
    </sheetView>
  </sheetViews>
  <sheetFormatPr defaultRowHeight="15"/>
  <cols>
    <col min="1" max="1" width="9" style="282"/>
    <col min="2" max="2" width="15.5" style="282" bestFit="1" customWidth="1"/>
    <col min="3" max="3" width="18" style="282" bestFit="1" customWidth="1"/>
    <col min="4" max="4" width="9" style="282"/>
    <col min="5" max="5" width="18" style="282" bestFit="1" customWidth="1"/>
    <col min="6" max="10" width="9" style="282"/>
    <col min="11" max="11" width="11.5" style="282" bestFit="1" customWidth="1"/>
    <col min="12" max="12" width="14.75" style="282" bestFit="1" customWidth="1"/>
    <col min="13" max="13" width="9.75" style="282" bestFit="1" customWidth="1"/>
    <col min="14" max="16384" width="9" style="282"/>
  </cols>
  <sheetData>
    <row r="1" spans="1:13">
      <c r="B1" s="398" t="s">
        <v>911</v>
      </c>
      <c r="C1"/>
      <c r="D1"/>
      <c r="E1"/>
      <c r="F1"/>
      <c r="G1" s="398" t="s">
        <v>912</v>
      </c>
      <c r="H1" s="285"/>
      <c r="J1" s="286"/>
      <c r="L1" s="286"/>
    </row>
    <row r="2" spans="1:13">
      <c r="B2" s="283"/>
      <c r="C2" s="284"/>
      <c r="D2" s="285"/>
      <c r="E2" s="285"/>
      <c r="F2" s="285"/>
      <c r="G2" s="285"/>
      <c r="H2" s="285"/>
      <c r="I2" s="286"/>
      <c r="J2" s="286"/>
    </row>
    <row r="3" spans="1:13" ht="1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13">
      <c r="A5" s="286"/>
      <c r="B5" s="249" t="s">
        <v>896</v>
      </c>
      <c r="C5" s="286"/>
      <c r="D5" s="286"/>
      <c r="E5" s="286"/>
      <c r="F5" s="286"/>
      <c r="G5" s="286"/>
      <c r="H5" s="286"/>
      <c r="I5" s="286"/>
      <c r="J5" s="286"/>
    </row>
    <row r="6" spans="1:13">
      <c r="B6" s="249" t="s">
        <v>703</v>
      </c>
      <c r="C6" s="286"/>
    </row>
    <row r="7" spans="1:13">
      <c r="B7" s="287"/>
      <c r="C7" s="286"/>
    </row>
    <row r="8" spans="1:13" ht="63">
      <c r="A8" s="288" t="s">
        <v>3</v>
      </c>
      <c r="B8" s="288" t="s">
        <v>4</v>
      </c>
      <c r="C8" s="288" t="s">
        <v>5</v>
      </c>
      <c r="D8" s="288" t="s">
        <v>6</v>
      </c>
      <c r="E8" s="288" t="s">
        <v>7</v>
      </c>
      <c r="F8" s="288" t="s">
        <v>8</v>
      </c>
      <c r="G8" s="288" t="s">
        <v>9</v>
      </c>
      <c r="H8" s="288" t="s">
        <v>10</v>
      </c>
      <c r="I8" s="288" t="s">
        <v>11</v>
      </c>
      <c r="J8" s="288" t="s">
        <v>12</v>
      </c>
      <c r="K8" s="288" t="s">
        <v>13</v>
      </c>
      <c r="L8" s="288" t="s">
        <v>14</v>
      </c>
      <c r="M8" s="288" t="s">
        <v>15</v>
      </c>
    </row>
    <row r="9" spans="1:13">
      <c r="A9" s="289">
        <v>1</v>
      </c>
      <c r="B9" s="289">
        <v>2</v>
      </c>
      <c r="C9" s="289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289">
        <v>9</v>
      </c>
      <c r="J9" s="289">
        <v>10</v>
      </c>
      <c r="K9" s="289">
        <v>11</v>
      </c>
      <c r="L9" s="289">
        <v>12</v>
      </c>
      <c r="M9" s="289">
        <v>13</v>
      </c>
    </row>
    <row r="10" spans="1:13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</row>
    <row r="11" spans="1:13" ht="15.75" customHeight="1">
      <c r="A11" s="291" t="s">
        <v>761</v>
      </c>
      <c r="B11" s="292"/>
      <c r="C11" s="293" t="s">
        <v>827</v>
      </c>
      <c r="D11" s="293" t="s">
        <v>828</v>
      </c>
      <c r="E11" s="293" t="s">
        <v>760</v>
      </c>
      <c r="F11" s="293" t="s">
        <v>529</v>
      </c>
      <c r="G11" s="294">
        <v>20</v>
      </c>
      <c r="H11" s="295"/>
      <c r="I11" s="296">
        <v>0.08</v>
      </c>
      <c r="J11" s="194">
        <f>H11*1.08</f>
        <v>0</v>
      </c>
      <c r="K11" s="297">
        <f>H11*G11</f>
        <v>0</v>
      </c>
      <c r="L11" s="297">
        <f>M11-K11</f>
        <v>0</v>
      </c>
      <c r="M11" s="297">
        <f>J11*G11</f>
        <v>0</v>
      </c>
    </row>
    <row r="12" spans="1:13" ht="15.75" customHeight="1">
      <c r="A12" s="291" t="s">
        <v>762</v>
      </c>
      <c r="B12" s="292"/>
      <c r="C12" s="293" t="s">
        <v>831</v>
      </c>
      <c r="D12" s="293" t="s">
        <v>636</v>
      </c>
      <c r="E12" s="293" t="s">
        <v>230</v>
      </c>
      <c r="F12" s="293" t="s">
        <v>832</v>
      </c>
      <c r="G12" s="294">
        <v>6</v>
      </c>
      <c r="H12" s="298"/>
      <c r="I12" s="296">
        <v>0.08</v>
      </c>
      <c r="J12" s="194">
        <f t="shared" ref="J12" si="0">H12*1.08</f>
        <v>0</v>
      </c>
      <c r="K12" s="297">
        <f t="shared" ref="K12" si="1">H12*G12</f>
        <v>0</v>
      </c>
      <c r="L12" s="297">
        <f t="shared" ref="L12" si="2">M12-K12</f>
        <v>0</v>
      </c>
      <c r="M12" s="297">
        <f t="shared" ref="M12" si="3">J12*G12</f>
        <v>0</v>
      </c>
    </row>
    <row r="13" spans="1:13">
      <c r="A13" s="414" t="s">
        <v>83</v>
      </c>
      <c r="B13" s="414"/>
      <c r="C13" s="414"/>
      <c r="D13" s="414"/>
      <c r="E13" s="414"/>
      <c r="F13" s="414"/>
      <c r="G13" s="414"/>
      <c r="H13" s="414"/>
      <c r="I13" s="414"/>
      <c r="J13" s="414"/>
      <c r="K13" s="299">
        <f>SUM(K11:K12)</f>
        <v>0</v>
      </c>
      <c r="L13" s="300" t="s">
        <v>83</v>
      </c>
      <c r="M13" s="299">
        <f>SUM(M11:M12)</f>
        <v>0</v>
      </c>
    </row>
    <row r="14" spans="1:13">
      <c r="A14" s="301"/>
      <c r="B14" s="302"/>
      <c r="C14" s="302"/>
      <c r="D14" s="302"/>
      <c r="E14" s="302"/>
      <c r="F14" s="302"/>
      <c r="G14" s="302"/>
      <c r="H14" s="301"/>
      <c r="I14" s="303"/>
      <c r="J14" s="301"/>
      <c r="K14" s="301"/>
      <c r="L14" s="301"/>
      <c r="M14" s="301"/>
    </row>
    <row r="15" spans="1:13">
      <c r="A15" s="301"/>
      <c r="B15" s="304"/>
      <c r="C15" s="305"/>
      <c r="D15" s="284"/>
      <c r="E15" s="284"/>
      <c r="F15" s="32"/>
      <c r="G15" s="306"/>
      <c r="H15" s="306"/>
      <c r="I15" s="306"/>
      <c r="J15" s="306"/>
      <c r="K15" s="301"/>
      <c r="L15" s="301"/>
      <c r="M15" s="301"/>
    </row>
    <row r="16" spans="1:13">
      <c r="A16" s="301"/>
      <c r="B16" s="307" t="s">
        <v>84</v>
      </c>
      <c r="C16" s="305"/>
      <c r="D16" s="284"/>
      <c r="E16" s="284"/>
      <c r="F16" s="32"/>
      <c r="G16" s="308"/>
      <c r="H16" s="308" t="s">
        <v>85</v>
      </c>
      <c r="I16" s="308"/>
      <c r="J16" s="306"/>
      <c r="K16" s="301"/>
      <c r="L16" s="301"/>
      <c r="M16" s="301"/>
    </row>
    <row r="17" spans="1:13">
      <c r="A17" s="301"/>
      <c r="B17" s="283"/>
      <c r="C17" s="284"/>
      <c r="D17" s="285"/>
      <c r="E17" s="285"/>
      <c r="F17" s="285"/>
      <c r="G17" s="285"/>
      <c r="H17" s="285" t="s">
        <v>86</v>
      </c>
      <c r="I17" s="36"/>
      <c r="J17" s="286"/>
      <c r="K17" s="301"/>
      <c r="L17" s="301"/>
      <c r="M17" s="301"/>
    </row>
    <row r="18" spans="1:13">
      <c r="B18" s="309"/>
    </row>
  </sheetData>
  <mergeCells count="2">
    <mergeCell ref="A3:M3"/>
    <mergeCell ref="A13:J13"/>
  </mergeCells>
  <pageMargins left="0.7" right="0.7" top="0.75" bottom="0.75" header="0.3" footer="0.3"/>
  <pageSetup paperSize="9" scale="80" fitToHeight="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B5" sqref="B5"/>
    </sheetView>
  </sheetViews>
  <sheetFormatPr defaultRowHeight="15"/>
  <cols>
    <col min="1" max="1" width="9" style="282"/>
    <col min="2" max="2" width="15.5" style="282" bestFit="1" customWidth="1"/>
    <col min="3" max="3" width="18" style="282" bestFit="1" customWidth="1"/>
    <col min="4" max="4" width="9" style="282"/>
    <col min="5" max="5" width="18" style="282" bestFit="1" customWidth="1"/>
    <col min="6" max="10" width="9" style="282"/>
    <col min="11" max="11" width="11.5" style="282" bestFit="1" customWidth="1"/>
    <col min="12" max="12" width="14.75" style="282" bestFit="1" customWidth="1"/>
    <col min="13" max="13" width="9.75" style="282" bestFit="1" customWidth="1"/>
    <col min="14" max="16384" width="9" style="282"/>
  </cols>
  <sheetData>
    <row r="1" spans="1:13">
      <c r="B1" s="398" t="s">
        <v>911</v>
      </c>
      <c r="C1"/>
      <c r="D1"/>
      <c r="E1"/>
      <c r="F1"/>
      <c r="G1" s="398" t="s">
        <v>912</v>
      </c>
      <c r="H1" s="285"/>
      <c r="J1" s="286"/>
      <c r="L1" s="286"/>
    </row>
    <row r="2" spans="1:13">
      <c r="B2" s="283"/>
      <c r="C2" s="284"/>
      <c r="D2" s="285"/>
      <c r="E2" s="285"/>
      <c r="F2" s="285"/>
      <c r="G2" s="285"/>
      <c r="H2" s="285"/>
      <c r="I2" s="286"/>
      <c r="J2" s="286"/>
    </row>
    <row r="3" spans="1:13" ht="1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>
      <c r="A5" s="286"/>
      <c r="B5" s="249" t="s">
        <v>904</v>
      </c>
      <c r="C5" s="286"/>
      <c r="D5" s="286"/>
      <c r="E5" s="286"/>
      <c r="F5" s="286"/>
      <c r="G5" s="286"/>
      <c r="H5" s="286"/>
      <c r="I5" s="286"/>
      <c r="J5" s="286"/>
    </row>
    <row r="6" spans="1:13">
      <c r="B6" s="249" t="s">
        <v>703</v>
      </c>
      <c r="C6" s="286"/>
    </row>
    <row r="7" spans="1:13">
      <c r="B7" s="287"/>
      <c r="C7" s="286"/>
    </row>
    <row r="8" spans="1:13" ht="63">
      <c r="A8" s="288" t="s">
        <v>3</v>
      </c>
      <c r="B8" s="288" t="s">
        <v>4</v>
      </c>
      <c r="C8" s="288" t="s">
        <v>5</v>
      </c>
      <c r="D8" s="288" t="s">
        <v>6</v>
      </c>
      <c r="E8" s="288" t="s">
        <v>7</v>
      </c>
      <c r="F8" s="288" t="s">
        <v>8</v>
      </c>
      <c r="G8" s="288" t="s">
        <v>9</v>
      </c>
      <c r="H8" s="288" t="s">
        <v>10</v>
      </c>
      <c r="I8" s="288" t="s">
        <v>11</v>
      </c>
      <c r="J8" s="288" t="s">
        <v>12</v>
      </c>
      <c r="K8" s="288" t="s">
        <v>13</v>
      </c>
      <c r="L8" s="288" t="s">
        <v>14</v>
      </c>
      <c r="M8" s="288" t="s">
        <v>15</v>
      </c>
    </row>
    <row r="9" spans="1:13">
      <c r="A9" s="289">
        <v>1</v>
      </c>
      <c r="B9" s="289">
        <v>2</v>
      </c>
      <c r="C9" s="289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289">
        <v>9</v>
      </c>
      <c r="J9" s="289">
        <v>10</v>
      </c>
      <c r="K9" s="289">
        <v>11</v>
      </c>
      <c r="L9" s="289">
        <v>12</v>
      </c>
      <c r="M9" s="289">
        <v>13</v>
      </c>
    </row>
    <row r="10" spans="1:13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</row>
    <row r="11" spans="1:13" ht="15.75" customHeight="1">
      <c r="A11" s="291" t="s">
        <v>762</v>
      </c>
      <c r="B11" s="292"/>
      <c r="C11" s="293" t="s">
        <v>140</v>
      </c>
      <c r="D11" s="293" t="s">
        <v>829</v>
      </c>
      <c r="E11" s="293" t="s">
        <v>830</v>
      </c>
      <c r="F11" s="293" t="s">
        <v>534</v>
      </c>
      <c r="G11" s="294">
        <v>700</v>
      </c>
      <c r="H11" s="295"/>
      <c r="I11" s="296">
        <v>0.08</v>
      </c>
      <c r="J11" s="194">
        <f t="shared" ref="J11" si="0">H11*1.08</f>
        <v>0</v>
      </c>
      <c r="K11" s="297">
        <f t="shared" ref="K11" si="1">H11*G11</f>
        <v>0</v>
      </c>
      <c r="L11" s="297">
        <f t="shared" ref="L11" si="2">M11-K11</f>
        <v>0</v>
      </c>
      <c r="M11" s="297">
        <f t="shared" ref="M11" si="3">J11*G11</f>
        <v>0</v>
      </c>
    </row>
    <row r="12" spans="1:13">
      <c r="A12" s="414" t="s">
        <v>83</v>
      </c>
      <c r="B12" s="414"/>
      <c r="C12" s="414"/>
      <c r="D12" s="414"/>
      <c r="E12" s="414"/>
      <c r="F12" s="414"/>
      <c r="G12" s="414"/>
      <c r="H12" s="414"/>
      <c r="I12" s="414"/>
      <c r="J12" s="414"/>
      <c r="K12" s="299">
        <f>SUM(K11:K11)</f>
        <v>0</v>
      </c>
      <c r="L12" s="300" t="s">
        <v>83</v>
      </c>
      <c r="M12" s="299">
        <f>SUM(M11:M11)</f>
        <v>0</v>
      </c>
    </row>
    <row r="13" spans="1:13">
      <c r="A13" s="301"/>
      <c r="B13" s="302"/>
      <c r="C13" s="302"/>
      <c r="D13" s="302"/>
      <c r="E13" s="302"/>
      <c r="F13" s="302"/>
      <c r="G13" s="302"/>
      <c r="H13" s="301"/>
      <c r="I13" s="303"/>
      <c r="J13" s="301"/>
      <c r="K13" s="301"/>
      <c r="L13" s="301"/>
      <c r="M13" s="301"/>
    </row>
    <row r="14" spans="1:13">
      <c r="A14" s="301"/>
      <c r="B14" s="304"/>
      <c r="C14" s="305"/>
      <c r="D14" s="284"/>
      <c r="E14" s="284"/>
      <c r="F14" s="32"/>
      <c r="G14" s="306"/>
      <c r="H14" s="306"/>
      <c r="I14" s="306"/>
      <c r="J14" s="306"/>
      <c r="K14" s="301"/>
      <c r="L14" s="301"/>
      <c r="M14" s="301"/>
    </row>
    <row r="15" spans="1:13">
      <c r="A15" s="301"/>
      <c r="B15" s="307" t="s">
        <v>84</v>
      </c>
      <c r="C15" s="305"/>
      <c r="D15" s="284"/>
      <c r="E15" s="284"/>
      <c r="F15" s="32"/>
      <c r="G15" s="308"/>
      <c r="H15" s="308" t="s">
        <v>85</v>
      </c>
      <c r="I15" s="308"/>
      <c r="J15" s="306"/>
      <c r="K15" s="301"/>
      <c r="L15" s="301"/>
      <c r="M15" s="301"/>
    </row>
    <row r="16" spans="1:13">
      <c r="A16" s="301"/>
      <c r="B16" s="283"/>
      <c r="C16" s="284"/>
      <c r="D16" s="285"/>
      <c r="E16" s="285"/>
      <c r="F16" s="285"/>
      <c r="G16" s="285"/>
      <c r="H16" s="285" t="s">
        <v>86</v>
      </c>
      <c r="I16" s="36"/>
      <c r="J16" s="286"/>
      <c r="K16" s="301"/>
      <c r="L16" s="301"/>
      <c r="M16" s="301"/>
    </row>
    <row r="17" spans="2:2">
      <c r="B17" s="309"/>
    </row>
  </sheetData>
  <mergeCells count="2">
    <mergeCell ref="A3:M3"/>
    <mergeCell ref="A12:J12"/>
  </mergeCells>
  <pageMargins left="0.7" right="0.7" top="0.75" bottom="0.75" header="0.3" footer="0.3"/>
  <pageSetup paperSize="9" scale="80" fitToHeight="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B6" sqref="B6"/>
    </sheetView>
  </sheetViews>
  <sheetFormatPr defaultRowHeight="15"/>
  <cols>
    <col min="1" max="1" width="9" style="282"/>
    <col min="2" max="2" width="21.75" style="282" bestFit="1" customWidth="1"/>
    <col min="3" max="3" width="9.375" style="282" bestFit="1" customWidth="1"/>
    <col min="4" max="4" width="9" style="282"/>
    <col min="5" max="5" width="9.875" style="282" bestFit="1" customWidth="1"/>
    <col min="6" max="10" width="9" style="282"/>
    <col min="11" max="11" width="8.875" style="282" bestFit="1" customWidth="1"/>
    <col min="12" max="12" width="9" style="282"/>
    <col min="13" max="13" width="8.875" style="282" bestFit="1" customWidth="1"/>
    <col min="14" max="16384" width="9" style="282"/>
  </cols>
  <sheetData>
    <row r="1" spans="1:13">
      <c r="B1" s="398" t="s">
        <v>911</v>
      </c>
      <c r="C1"/>
      <c r="D1"/>
      <c r="E1"/>
      <c r="F1"/>
      <c r="G1" s="398" t="s">
        <v>912</v>
      </c>
      <c r="H1" s="285"/>
      <c r="J1" s="286"/>
      <c r="L1" s="286"/>
    </row>
    <row r="2" spans="1:13">
      <c r="B2" s="283"/>
      <c r="C2" s="284"/>
      <c r="D2" s="285"/>
      <c r="E2" s="285"/>
      <c r="F2" s="285"/>
      <c r="G2" s="285"/>
      <c r="H2" s="285"/>
      <c r="I2" s="286"/>
      <c r="J2" s="286"/>
    </row>
    <row r="3" spans="1:13" ht="1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>
      <c r="A5" s="286"/>
      <c r="B5" s="249" t="s">
        <v>897</v>
      </c>
      <c r="C5" s="286"/>
      <c r="D5" s="286"/>
      <c r="E5" s="286"/>
      <c r="F5" s="286"/>
      <c r="G5" s="286"/>
      <c r="H5" s="286"/>
      <c r="I5" s="286"/>
      <c r="J5" s="286"/>
    </row>
    <row r="6" spans="1:13">
      <c r="B6" s="249" t="s">
        <v>421</v>
      </c>
      <c r="C6" s="286"/>
    </row>
    <row r="7" spans="1:13">
      <c r="B7" s="287"/>
      <c r="C7" s="286"/>
    </row>
    <row r="8" spans="1:13" ht="63">
      <c r="A8" s="288" t="s">
        <v>3</v>
      </c>
      <c r="B8" s="288" t="s">
        <v>4</v>
      </c>
      <c r="C8" s="288" t="s">
        <v>5</v>
      </c>
      <c r="D8" s="288" t="s">
        <v>6</v>
      </c>
      <c r="E8" s="288" t="s">
        <v>7</v>
      </c>
      <c r="F8" s="288" t="s">
        <v>8</v>
      </c>
      <c r="G8" s="288" t="s">
        <v>9</v>
      </c>
      <c r="H8" s="288" t="s">
        <v>10</v>
      </c>
      <c r="I8" s="288" t="s">
        <v>11</v>
      </c>
      <c r="J8" s="288" t="s">
        <v>12</v>
      </c>
      <c r="K8" s="288" t="s">
        <v>13</v>
      </c>
      <c r="L8" s="288" t="s">
        <v>14</v>
      </c>
      <c r="M8" s="288" t="s">
        <v>15</v>
      </c>
    </row>
    <row r="9" spans="1:13">
      <c r="A9" s="289">
        <v>1</v>
      </c>
      <c r="B9" s="289">
        <v>2</v>
      </c>
      <c r="C9" s="289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289">
        <v>9</v>
      </c>
      <c r="J9" s="289">
        <v>10</v>
      </c>
      <c r="K9" s="289">
        <v>11</v>
      </c>
      <c r="L9" s="289">
        <v>12</v>
      </c>
      <c r="M9" s="289">
        <v>13</v>
      </c>
    </row>
    <row r="10" spans="1:13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</row>
    <row r="11" spans="1:13" ht="15.75" customHeight="1">
      <c r="A11" s="310" t="s">
        <v>761</v>
      </c>
      <c r="B11" s="292"/>
      <c r="C11" s="293" t="s">
        <v>140</v>
      </c>
      <c r="D11" s="293" t="s">
        <v>362</v>
      </c>
      <c r="E11" s="293" t="s">
        <v>579</v>
      </c>
      <c r="F11" s="293" t="s">
        <v>594</v>
      </c>
      <c r="G11" s="294">
        <v>100</v>
      </c>
      <c r="H11" s="295"/>
      <c r="I11" s="296">
        <v>0.08</v>
      </c>
      <c r="J11" s="194">
        <f>H11*1.08</f>
        <v>0</v>
      </c>
      <c r="K11" s="297">
        <f>H11*G11</f>
        <v>0</v>
      </c>
      <c r="L11" s="297">
        <f>M11-K11</f>
        <v>0</v>
      </c>
      <c r="M11" s="297">
        <f>J11*G11</f>
        <v>0</v>
      </c>
    </row>
    <row r="12" spans="1:13" ht="22.35" customHeight="1">
      <c r="A12" s="310" t="s">
        <v>762</v>
      </c>
      <c r="B12" s="292"/>
      <c r="C12" s="293" t="s">
        <v>140</v>
      </c>
      <c r="D12" s="293" t="s">
        <v>119</v>
      </c>
      <c r="E12" s="293" t="s">
        <v>833</v>
      </c>
      <c r="F12" s="293" t="s">
        <v>344</v>
      </c>
      <c r="G12" s="294">
        <v>24</v>
      </c>
      <c r="H12" s="295"/>
      <c r="I12" s="296">
        <v>0.08</v>
      </c>
      <c r="J12" s="194">
        <f t="shared" ref="J12:J15" si="0">H12*1.08</f>
        <v>0</v>
      </c>
      <c r="K12" s="297">
        <f t="shared" ref="K12:K15" si="1">H12*G12</f>
        <v>0</v>
      </c>
      <c r="L12" s="297">
        <f t="shared" ref="L12:L15" si="2">M12-K12</f>
        <v>0</v>
      </c>
      <c r="M12" s="297">
        <f t="shared" ref="M12:M15" si="3">J12*G12</f>
        <v>0</v>
      </c>
    </row>
    <row r="13" spans="1:13" ht="15.75" customHeight="1">
      <c r="A13" s="310" t="s">
        <v>780</v>
      </c>
      <c r="B13" s="292"/>
      <c r="C13" s="293" t="s">
        <v>140</v>
      </c>
      <c r="D13" s="293" t="s">
        <v>453</v>
      </c>
      <c r="E13" s="293" t="s">
        <v>159</v>
      </c>
      <c r="F13" s="293" t="s">
        <v>346</v>
      </c>
      <c r="G13" s="294">
        <v>150</v>
      </c>
      <c r="H13" s="295"/>
      <c r="I13" s="296">
        <v>0.08</v>
      </c>
      <c r="J13" s="194">
        <f t="shared" si="0"/>
        <v>0</v>
      </c>
      <c r="K13" s="297">
        <f t="shared" si="1"/>
        <v>0</v>
      </c>
      <c r="L13" s="297">
        <f t="shared" si="2"/>
        <v>0</v>
      </c>
      <c r="M13" s="297">
        <f t="shared" si="3"/>
        <v>0</v>
      </c>
    </row>
    <row r="14" spans="1:13" ht="15.75" customHeight="1">
      <c r="A14" s="310" t="s">
        <v>786</v>
      </c>
      <c r="B14" s="311"/>
      <c r="C14" s="312" t="s">
        <v>138</v>
      </c>
      <c r="D14" s="312" t="s">
        <v>456</v>
      </c>
      <c r="E14" s="313" t="s">
        <v>159</v>
      </c>
      <c r="F14" s="314" t="s">
        <v>349</v>
      </c>
      <c r="G14" s="315">
        <v>100</v>
      </c>
      <c r="H14" s="316"/>
      <c r="I14" s="296">
        <v>0.08</v>
      </c>
      <c r="J14" s="194">
        <f t="shared" si="0"/>
        <v>0</v>
      </c>
      <c r="K14" s="297">
        <f t="shared" si="1"/>
        <v>0</v>
      </c>
      <c r="L14" s="297">
        <f t="shared" si="2"/>
        <v>0</v>
      </c>
      <c r="M14" s="297">
        <f t="shared" si="3"/>
        <v>0</v>
      </c>
    </row>
    <row r="15" spans="1:13" ht="15.75" customHeight="1">
      <c r="A15" s="310" t="s">
        <v>787</v>
      </c>
      <c r="B15" s="311"/>
      <c r="C15" s="312" t="s">
        <v>138</v>
      </c>
      <c r="D15" s="312" t="s">
        <v>578</v>
      </c>
      <c r="E15" s="313" t="s">
        <v>159</v>
      </c>
      <c r="F15" s="317" t="s">
        <v>545</v>
      </c>
      <c r="G15" s="318">
        <v>100</v>
      </c>
      <c r="H15" s="319"/>
      <c r="I15" s="296">
        <v>0.08</v>
      </c>
      <c r="J15" s="194">
        <f t="shared" si="0"/>
        <v>0</v>
      </c>
      <c r="K15" s="297">
        <f t="shared" si="1"/>
        <v>0</v>
      </c>
      <c r="L15" s="297">
        <f t="shared" si="2"/>
        <v>0</v>
      </c>
      <c r="M15" s="297">
        <f t="shared" si="3"/>
        <v>0</v>
      </c>
    </row>
    <row r="16" spans="1:13">
      <c r="A16" s="414" t="s">
        <v>83</v>
      </c>
      <c r="B16" s="414"/>
      <c r="C16" s="414"/>
      <c r="D16" s="414"/>
      <c r="E16" s="414"/>
      <c r="F16" s="414"/>
      <c r="G16" s="414"/>
      <c r="H16" s="414"/>
      <c r="I16" s="414"/>
      <c r="J16" s="414"/>
      <c r="K16" s="299">
        <f>SUM(K11:K15)</f>
        <v>0</v>
      </c>
      <c r="L16" s="300" t="s">
        <v>83</v>
      </c>
      <c r="M16" s="299">
        <f>SUM(M11:M15)</f>
        <v>0</v>
      </c>
    </row>
    <row r="17" spans="1:13">
      <c r="A17" s="301"/>
      <c r="B17" s="302"/>
      <c r="C17" s="302"/>
      <c r="D17" s="302"/>
      <c r="E17" s="302"/>
      <c r="F17" s="302"/>
      <c r="G17" s="302"/>
      <c r="H17" s="301"/>
      <c r="I17" s="303"/>
      <c r="J17" s="301"/>
      <c r="K17" s="301"/>
      <c r="L17" s="301"/>
      <c r="M17" s="301"/>
    </row>
    <row r="18" spans="1:13">
      <c r="A18" s="301"/>
      <c r="B18" s="304"/>
      <c r="C18" s="305"/>
      <c r="D18" s="284"/>
      <c r="E18" s="284"/>
      <c r="F18" s="32"/>
      <c r="G18" s="306"/>
      <c r="H18" s="306"/>
      <c r="I18" s="306"/>
      <c r="J18" s="306"/>
      <c r="K18" s="301"/>
      <c r="L18" s="301"/>
      <c r="M18" s="301"/>
    </row>
    <row r="19" spans="1:13">
      <c r="A19" s="301"/>
      <c r="B19" s="307" t="s">
        <v>84</v>
      </c>
      <c r="C19" s="305"/>
      <c r="D19" s="284"/>
      <c r="E19" s="284"/>
      <c r="F19" s="32"/>
      <c r="G19" s="308"/>
      <c r="H19" s="308" t="s">
        <v>85</v>
      </c>
      <c r="I19" s="308"/>
      <c r="J19" s="306"/>
      <c r="K19" s="301"/>
      <c r="L19" s="301"/>
      <c r="M19" s="301"/>
    </row>
    <row r="20" spans="1:13">
      <c r="A20" s="301"/>
      <c r="B20" s="283"/>
      <c r="C20" s="284"/>
      <c r="D20" s="285"/>
      <c r="E20" s="285"/>
      <c r="F20" s="285"/>
      <c r="G20" s="285"/>
      <c r="H20" s="285" t="s">
        <v>86</v>
      </c>
      <c r="I20" s="36"/>
      <c r="J20" s="286"/>
      <c r="K20" s="301"/>
      <c r="L20" s="301"/>
      <c r="M20" s="301"/>
    </row>
  </sheetData>
  <mergeCells count="2">
    <mergeCell ref="A3:M3"/>
    <mergeCell ref="A16:J16"/>
  </mergeCells>
  <pageMargins left="0.7" right="0.7" top="0.75" bottom="0.75" header="0.3" footer="0.3"/>
  <pageSetup paperSize="9" scale="92" fitToHeight="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B5" sqref="B5"/>
    </sheetView>
  </sheetViews>
  <sheetFormatPr defaultRowHeight="15"/>
  <cols>
    <col min="1" max="1" width="9" style="282"/>
    <col min="2" max="2" width="21.75" style="282" bestFit="1" customWidth="1"/>
    <col min="3" max="3" width="8.5" style="282" bestFit="1" customWidth="1"/>
    <col min="4" max="4" width="9" style="282"/>
    <col min="5" max="5" width="12.25" style="282" bestFit="1" customWidth="1"/>
    <col min="6" max="9" width="9" style="282"/>
    <col min="10" max="10" width="9.375" style="282" bestFit="1" customWidth="1"/>
    <col min="11" max="11" width="9.75" style="282" bestFit="1" customWidth="1"/>
    <col min="12" max="12" width="8.625" style="282" bestFit="1" customWidth="1"/>
    <col min="13" max="13" width="9.75" style="282" bestFit="1" customWidth="1"/>
    <col min="14" max="16384" width="9" style="282"/>
  </cols>
  <sheetData>
    <row r="1" spans="1:19">
      <c r="B1" s="398" t="s">
        <v>911</v>
      </c>
      <c r="C1"/>
      <c r="D1"/>
      <c r="E1"/>
      <c r="F1"/>
      <c r="G1" s="398" t="s">
        <v>912</v>
      </c>
      <c r="H1" s="285"/>
      <c r="J1" s="286"/>
      <c r="L1" s="286"/>
    </row>
    <row r="2" spans="1:19">
      <c r="B2" s="283"/>
      <c r="C2" s="284"/>
      <c r="D2" s="285"/>
      <c r="E2" s="285"/>
      <c r="F2" s="285"/>
      <c r="G2" s="285"/>
      <c r="H2" s="285"/>
      <c r="I2" s="286"/>
      <c r="J2" s="286"/>
    </row>
    <row r="3" spans="1:19" ht="1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9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9">
      <c r="A5" s="286"/>
      <c r="B5" s="249" t="s">
        <v>898</v>
      </c>
      <c r="C5" s="286"/>
      <c r="D5" s="286"/>
      <c r="E5" s="286"/>
      <c r="F5" s="286"/>
      <c r="G5" s="286"/>
      <c r="H5" s="286"/>
      <c r="I5" s="286"/>
      <c r="J5" s="286"/>
    </row>
    <row r="6" spans="1:19">
      <c r="B6" s="249" t="s">
        <v>834</v>
      </c>
      <c r="C6" s="286"/>
    </row>
    <row r="7" spans="1:19">
      <c r="B7" s="287"/>
      <c r="C7" s="286"/>
    </row>
    <row r="8" spans="1:19" ht="63">
      <c r="A8" s="288" t="s">
        <v>3</v>
      </c>
      <c r="B8" s="288" t="s">
        <v>4</v>
      </c>
      <c r="C8" s="288" t="s">
        <v>5</v>
      </c>
      <c r="D8" s="288" t="s">
        <v>6</v>
      </c>
      <c r="E8" s="288" t="s">
        <v>7</v>
      </c>
      <c r="F8" s="288" t="s">
        <v>8</v>
      </c>
      <c r="G8" s="288" t="s">
        <v>9</v>
      </c>
      <c r="H8" s="288" t="s">
        <v>10</v>
      </c>
      <c r="I8" s="288" t="s">
        <v>11</v>
      </c>
      <c r="J8" s="288" t="s">
        <v>12</v>
      </c>
      <c r="K8" s="288" t="s">
        <v>13</v>
      </c>
      <c r="L8" s="288" t="s">
        <v>14</v>
      </c>
      <c r="M8" s="288" t="s">
        <v>15</v>
      </c>
    </row>
    <row r="9" spans="1:19">
      <c r="A9" s="289">
        <v>1</v>
      </c>
      <c r="B9" s="289">
        <v>2</v>
      </c>
      <c r="C9" s="289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289">
        <v>9</v>
      </c>
      <c r="J9" s="289">
        <v>10</v>
      </c>
      <c r="K9" s="289">
        <v>11</v>
      </c>
      <c r="L9" s="289">
        <v>12</v>
      </c>
      <c r="M9" s="289">
        <v>13</v>
      </c>
    </row>
    <row r="10" spans="1:19">
      <c r="A10" s="320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9" s="324" customFormat="1" ht="15.75" customHeight="1">
      <c r="A11" s="310" t="s">
        <v>761</v>
      </c>
      <c r="B11" s="292"/>
      <c r="C11" s="321" t="s">
        <v>835</v>
      </c>
      <c r="D11" s="321" t="s">
        <v>836</v>
      </c>
      <c r="E11" s="321" t="s">
        <v>528</v>
      </c>
      <c r="F11" s="321" t="s">
        <v>837</v>
      </c>
      <c r="G11" s="322">
        <v>200</v>
      </c>
      <c r="H11" s="298"/>
      <c r="I11" s="296">
        <v>0.08</v>
      </c>
      <c r="J11" s="194">
        <f>H11*1.08</f>
        <v>0</v>
      </c>
      <c r="K11" s="297">
        <f>H11*G11</f>
        <v>0</v>
      </c>
      <c r="L11" s="297">
        <f>M11-K11</f>
        <v>0</v>
      </c>
      <c r="M11" s="297">
        <f>J11*G11</f>
        <v>0</v>
      </c>
      <c r="N11" s="323"/>
      <c r="O11" s="323"/>
      <c r="P11" s="323"/>
      <c r="Q11" s="323"/>
      <c r="R11" s="323"/>
      <c r="S11" s="323"/>
    </row>
    <row r="12" spans="1:19" ht="15.75" customHeight="1">
      <c r="A12" s="325" t="s">
        <v>762</v>
      </c>
      <c r="B12" s="311"/>
      <c r="C12" s="20" t="s">
        <v>835</v>
      </c>
      <c r="D12" s="20" t="s">
        <v>449</v>
      </c>
      <c r="E12" s="20" t="s">
        <v>838</v>
      </c>
      <c r="F12" s="20" t="s">
        <v>346</v>
      </c>
      <c r="G12" s="24">
        <v>120</v>
      </c>
      <c r="H12" s="326"/>
      <c r="I12" s="327">
        <v>0.08</v>
      </c>
      <c r="J12" s="194">
        <f>H12*1.08</f>
        <v>0</v>
      </c>
      <c r="K12" s="297">
        <f>H12*G12</f>
        <v>0</v>
      </c>
      <c r="L12" s="297">
        <f>M12-K12</f>
        <v>0</v>
      </c>
      <c r="M12" s="297">
        <f>J12*G12</f>
        <v>0</v>
      </c>
    </row>
    <row r="13" spans="1:19">
      <c r="A13" s="415" t="s">
        <v>83</v>
      </c>
      <c r="B13" s="415"/>
      <c r="C13" s="415"/>
      <c r="D13" s="415"/>
      <c r="E13" s="415"/>
      <c r="F13" s="415"/>
      <c r="G13" s="415"/>
      <c r="H13" s="415"/>
      <c r="I13" s="415"/>
      <c r="J13" s="415"/>
      <c r="K13" s="328">
        <f>SUM(K11:K12)</f>
        <v>0</v>
      </c>
      <c r="L13" s="329" t="s">
        <v>83</v>
      </c>
      <c r="M13" s="328">
        <f>SUM(M11:M12)</f>
        <v>0</v>
      </c>
      <c r="N13" s="323"/>
      <c r="O13" s="323"/>
      <c r="P13" s="323"/>
      <c r="Q13" s="323"/>
      <c r="R13" s="323"/>
      <c r="S13" s="323"/>
    </row>
    <row r="14" spans="1:19">
      <c r="A14" s="301"/>
      <c r="B14" s="302"/>
      <c r="C14" s="302"/>
      <c r="D14" s="302"/>
      <c r="E14" s="302"/>
      <c r="F14" s="302"/>
      <c r="G14" s="302"/>
      <c r="H14" s="301"/>
      <c r="I14" s="303"/>
      <c r="J14" s="301"/>
      <c r="K14" s="301"/>
      <c r="L14" s="301"/>
      <c r="M14" s="301"/>
    </row>
    <row r="15" spans="1:19">
      <c r="A15" s="301"/>
      <c r="B15" s="304"/>
      <c r="C15" s="305"/>
      <c r="D15" s="284"/>
      <c r="E15" s="284"/>
      <c r="F15" s="32"/>
      <c r="G15" s="306"/>
      <c r="H15" s="306"/>
      <c r="I15" s="306"/>
      <c r="J15" s="306"/>
      <c r="K15" s="301"/>
      <c r="L15" s="301"/>
      <c r="M15" s="301"/>
    </row>
    <row r="16" spans="1:19">
      <c r="A16" s="301"/>
      <c r="B16" s="307" t="s">
        <v>84</v>
      </c>
      <c r="C16" s="305"/>
      <c r="D16" s="284"/>
      <c r="E16" s="284"/>
      <c r="F16" s="32"/>
      <c r="G16" s="308"/>
      <c r="H16" s="308" t="s">
        <v>85</v>
      </c>
      <c r="I16" s="308"/>
      <c r="J16" s="306"/>
      <c r="K16" s="301"/>
      <c r="L16" s="301"/>
      <c r="M16" s="301"/>
    </row>
    <row r="17" spans="1:13">
      <c r="A17" s="301"/>
      <c r="B17" s="283"/>
      <c r="C17" s="284"/>
      <c r="D17" s="285"/>
      <c r="E17" s="285"/>
      <c r="F17" s="285"/>
      <c r="G17" s="285"/>
      <c r="H17" s="285" t="s">
        <v>86</v>
      </c>
      <c r="I17" s="36"/>
      <c r="J17" s="286"/>
      <c r="K17" s="301"/>
      <c r="L17" s="301"/>
      <c r="M17" s="301"/>
    </row>
  </sheetData>
  <mergeCells count="2">
    <mergeCell ref="A3:M3"/>
    <mergeCell ref="A13:J13"/>
  </mergeCells>
  <pageMargins left="0.7" right="0.7" top="0.75" bottom="0.75" header="0.3" footer="0.3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6" sqref="B6"/>
    </sheetView>
  </sheetViews>
  <sheetFormatPr defaultRowHeight="14.25"/>
  <cols>
    <col min="3" max="3" width="10" customWidth="1"/>
  </cols>
  <sheetData>
    <row r="1" spans="1:13" ht="15">
      <c r="B1" s="396" t="s">
        <v>911</v>
      </c>
      <c r="C1" s="397"/>
      <c r="D1" s="397"/>
      <c r="E1" s="397"/>
      <c r="F1" s="397"/>
      <c r="G1" s="396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390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389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1:13">
      <c r="A11" s="214" t="s">
        <v>761</v>
      </c>
      <c r="B11" s="165"/>
      <c r="C11" s="108" t="s">
        <v>35</v>
      </c>
      <c r="D11" s="108" t="s">
        <v>28</v>
      </c>
      <c r="E11" s="68" t="s">
        <v>315</v>
      </c>
      <c r="F11" s="108" t="s">
        <v>343</v>
      </c>
      <c r="G11" s="71">
        <v>18</v>
      </c>
      <c r="H11" s="166"/>
      <c r="I11" s="197">
        <v>0.08</v>
      </c>
      <c r="J11" s="194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214" t="s">
        <v>762</v>
      </c>
      <c r="B12" s="165"/>
      <c r="C12" s="108" t="s">
        <v>35</v>
      </c>
      <c r="D12" s="108" t="s">
        <v>127</v>
      </c>
      <c r="E12" s="68" t="s">
        <v>315</v>
      </c>
      <c r="F12" s="108" t="s">
        <v>343</v>
      </c>
      <c r="G12" s="71">
        <v>12</v>
      </c>
      <c r="H12" s="166"/>
      <c r="I12" s="197">
        <v>0.08</v>
      </c>
      <c r="J12" s="194">
        <f t="shared" ref="J12:J18" si="0">H12*1.08</f>
        <v>0</v>
      </c>
      <c r="K12" s="187">
        <f t="shared" ref="K12:K18" si="1">H12*G12</f>
        <v>0</v>
      </c>
      <c r="L12" s="187">
        <f t="shared" ref="L12:L18" si="2">M12-K12</f>
        <v>0</v>
      </c>
      <c r="M12" s="187">
        <f t="shared" ref="M12:M18" si="3">J12*G12</f>
        <v>0</v>
      </c>
    </row>
    <row r="13" spans="1:13" ht="21">
      <c r="A13" s="214" t="s">
        <v>780</v>
      </c>
      <c r="B13" s="165"/>
      <c r="C13" s="68" t="s">
        <v>81</v>
      </c>
      <c r="D13" s="167" t="s">
        <v>82</v>
      </c>
      <c r="E13" s="68" t="s">
        <v>600</v>
      </c>
      <c r="F13" s="167" t="s">
        <v>708</v>
      </c>
      <c r="G13" s="168">
        <v>6</v>
      </c>
      <c r="H13" s="169"/>
      <c r="I13" s="197">
        <v>0.08</v>
      </c>
      <c r="J13" s="194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214" t="s">
        <v>786</v>
      </c>
      <c r="B14" s="165"/>
      <c r="C14" s="68" t="s">
        <v>107</v>
      </c>
      <c r="D14" s="167" t="s">
        <v>144</v>
      </c>
      <c r="E14" s="68" t="s">
        <v>315</v>
      </c>
      <c r="F14" s="167" t="s">
        <v>343</v>
      </c>
      <c r="G14" s="69">
        <v>15</v>
      </c>
      <c r="H14" s="166"/>
      <c r="I14" s="197">
        <v>0.08</v>
      </c>
      <c r="J14" s="194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 ht="21">
      <c r="A15" s="214" t="s">
        <v>787</v>
      </c>
      <c r="B15" s="165"/>
      <c r="C15" s="109" t="s">
        <v>713</v>
      </c>
      <c r="D15" s="170" t="s">
        <v>362</v>
      </c>
      <c r="E15" s="109" t="s">
        <v>159</v>
      </c>
      <c r="F15" s="170" t="s">
        <v>346</v>
      </c>
      <c r="G15" s="110">
        <v>6</v>
      </c>
      <c r="H15" s="169"/>
      <c r="I15" s="197">
        <v>0.08</v>
      </c>
      <c r="J15" s="194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 ht="21">
      <c r="A16" s="214" t="s">
        <v>788</v>
      </c>
      <c r="B16" s="165"/>
      <c r="C16" s="109" t="s">
        <v>713</v>
      </c>
      <c r="D16" s="170" t="s">
        <v>119</v>
      </c>
      <c r="E16" s="109" t="s">
        <v>159</v>
      </c>
      <c r="F16" s="170" t="s">
        <v>346</v>
      </c>
      <c r="G16" s="110">
        <v>6</v>
      </c>
      <c r="H16" s="169"/>
      <c r="I16" s="197">
        <v>0.08</v>
      </c>
      <c r="J16" s="194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214" t="s">
        <v>789</v>
      </c>
      <c r="B17" s="165"/>
      <c r="C17" s="109" t="s">
        <v>135</v>
      </c>
      <c r="D17" s="170" t="s">
        <v>448</v>
      </c>
      <c r="E17" s="109" t="s">
        <v>315</v>
      </c>
      <c r="F17" s="170" t="s">
        <v>346</v>
      </c>
      <c r="G17" s="110">
        <v>6</v>
      </c>
      <c r="H17" s="169"/>
      <c r="I17" s="197">
        <v>0.08</v>
      </c>
      <c r="J17" s="194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 ht="21">
      <c r="A18" s="214" t="s">
        <v>790</v>
      </c>
      <c r="B18" s="171"/>
      <c r="C18" s="112" t="s">
        <v>323</v>
      </c>
      <c r="D18" s="112" t="s">
        <v>455</v>
      </c>
      <c r="E18" s="112" t="s">
        <v>528</v>
      </c>
      <c r="F18" s="112" t="s">
        <v>534</v>
      </c>
      <c r="G18" s="113">
        <v>10</v>
      </c>
      <c r="H18" s="122"/>
      <c r="I18" s="197">
        <v>0.08</v>
      </c>
      <c r="J18" s="194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>
      <c r="A19" s="403" t="s">
        <v>83</v>
      </c>
      <c r="B19" s="403"/>
      <c r="C19" s="403"/>
      <c r="D19" s="403"/>
      <c r="E19" s="403"/>
      <c r="F19" s="403"/>
      <c r="G19" s="403"/>
      <c r="H19" s="403"/>
      <c r="I19" s="403"/>
      <c r="J19" s="403"/>
      <c r="K19" s="172">
        <f>SUM(K11:K18)</f>
        <v>0</v>
      </c>
      <c r="L19" s="173" t="s">
        <v>83</v>
      </c>
      <c r="M19" s="172">
        <f>SUM(M11:M18)</f>
        <v>0</v>
      </c>
    </row>
    <row r="20" spans="1:13">
      <c r="A20" s="27"/>
      <c r="B20" s="28"/>
      <c r="C20" s="28"/>
      <c r="D20" s="28"/>
      <c r="E20" s="28"/>
      <c r="F20" s="28"/>
      <c r="G20" s="28"/>
      <c r="H20" s="27"/>
      <c r="I20" s="29"/>
      <c r="J20" s="27"/>
      <c r="K20" s="27"/>
      <c r="L20" s="27"/>
      <c r="M20" s="27"/>
    </row>
    <row r="21" spans="1:13">
      <c r="A21" s="27"/>
      <c r="B21" s="30"/>
      <c r="C21" s="31"/>
      <c r="D21" s="2"/>
      <c r="E21" s="2"/>
      <c r="F21" s="32"/>
      <c r="G21" s="33"/>
      <c r="H21" s="33"/>
      <c r="I21" s="33"/>
      <c r="J21" s="33"/>
      <c r="K21" s="27"/>
      <c r="L21" s="27"/>
      <c r="M21" s="27"/>
    </row>
    <row r="22" spans="1:13">
      <c r="A22" s="27"/>
      <c r="B22" s="34" t="s">
        <v>84</v>
      </c>
      <c r="C22" s="31"/>
      <c r="D22" s="2"/>
      <c r="E22" s="2"/>
      <c r="F22" s="32"/>
      <c r="G22" s="35"/>
      <c r="H22" s="35" t="s">
        <v>85</v>
      </c>
      <c r="I22" s="35"/>
      <c r="J22" s="33"/>
      <c r="K22" s="27"/>
      <c r="L22" s="27"/>
      <c r="M22" s="27"/>
    </row>
    <row r="23" spans="1:13">
      <c r="A23" s="27"/>
      <c r="B23" s="1"/>
      <c r="C23" s="2"/>
      <c r="D23" s="3"/>
      <c r="E23" s="3"/>
      <c r="F23" s="3"/>
      <c r="G23" s="3"/>
      <c r="H23" s="3" t="s">
        <v>86</v>
      </c>
      <c r="I23" s="36"/>
      <c r="J23" s="4"/>
      <c r="K23" s="27"/>
      <c r="L23" s="27"/>
      <c r="M23" s="27"/>
    </row>
  </sheetData>
  <mergeCells count="2">
    <mergeCell ref="A3:M3"/>
    <mergeCell ref="A19:J19"/>
  </mergeCells>
  <pageMargins left="0.7" right="0.7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>
      <selection activeCell="B6" sqref="B6"/>
    </sheetView>
  </sheetViews>
  <sheetFormatPr defaultRowHeight="15"/>
  <cols>
    <col min="1" max="1" width="9" style="282"/>
    <col min="2" max="2" width="21.75" style="282" bestFit="1" customWidth="1"/>
    <col min="3" max="3" width="10.875" style="282" bestFit="1" customWidth="1"/>
    <col min="4" max="4" width="9" style="282"/>
    <col min="5" max="5" width="9" style="282" bestFit="1" customWidth="1"/>
    <col min="6" max="10" width="9" style="282"/>
    <col min="11" max="11" width="8.875" style="282" bestFit="1" customWidth="1"/>
    <col min="12" max="12" width="9" style="282"/>
    <col min="13" max="13" width="8.875" style="282" bestFit="1" customWidth="1"/>
    <col min="14" max="16384" width="9" style="282"/>
  </cols>
  <sheetData>
    <row r="1" spans="1:19">
      <c r="B1" s="398" t="s">
        <v>911</v>
      </c>
      <c r="C1"/>
      <c r="D1"/>
      <c r="E1"/>
      <c r="F1"/>
      <c r="G1" s="398" t="s">
        <v>912</v>
      </c>
      <c r="H1" s="285"/>
      <c r="J1" s="286"/>
      <c r="L1" s="286"/>
    </row>
    <row r="2" spans="1:19">
      <c r="B2" s="283"/>
      <c r="C2" s="284"/>
      <c r="D2" s="285"/>
      <c r="E2" s="285"/>
      <c r="F2" s="285"/>
      <c r="G2" s="285"/>
      <c r="H2" s="285"/>
      <c r="I2" s="286"/>
      <c r="J2" s="286"/>
    </row>
    <row r="3" spans="1:19" ht="1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9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9">
      <c r="A5" s="286"/>
      <c r="B5" s="249" t="s">
        <v>905</v>
      </c>
      <c r="C5" s="286"/>
      <c r="D5" s="286"/>
      <c r="E5" s="286"/>
      <c r="F5" s="286"/>
      <c r="G5" s="286"/>
      <c r="H5" s="286"/>
      <c r="I5" s="286"/>
      <c r="J5" s="286"/>
    </row>
    <row r="6" spans="1:19">
      <c r="B6" s="249" t="s">
        <v>381</v>
      </c>
      <c r="C6" s="286"/>
    </row>
    <row r="7" spans="1:19">
      <c r="B7" s="287"/>
      <c r="C7" s="286"/>
    </row>
    <row r="8" spans="1:19" ht="63">
      <c r="A8" s="288" t="s">
        <v>3</v>
      </c>
      <c r="B8" s="288" t="s">
        <v>4</v>
      </c>
      <c r="C8" s="288" t="s">
        <v>5</v>
      </c>
      <c r="D8" s="288" t="s">
        <v>6</v>
      </c>
      <c r="E8" s="288" t="s">
        <v>7</v>
      </c>
      <c r="F8" s="288" t="s">
        <v>8</v>
      </c>
      <c r="G8" s="288" t="s">
        <v>9</v>
      </c>
      <c r="H8" s="288" t="s">
        <v>10</v>
      </c>
      <c r="I8" s="288" t="s">
        <v>11</v>
      </c>
      <c r="J8" s="288" t="s">
        <v>12</v>
      </c>
      <c r="K8" s="288" t="s">
        <v>13</v>
      </c>
      <c r="L8" s="288" t="s">
        <v>14</v>
      </c>
      <c r="M8" s="288" t="s">
        <v>15</v>
      </c>
    </row>
    <row r="9" spans="1:19">
      <c r="A9" s="289">
        <v>1</v>
      </c>
      <c r="B9" s="289">
        <v>2</v>
      </c>
      <c r="C9" s="289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289">
        <v>9</v>
      </c>
      <c r="J9" s="289">
        <v>10</v>
      </c>
      <c r="K9" s="289">
        <v>11</v>
      </c>
      <c r="L9" s="289">
        <v>12</v>
      </c>
      <c r="M9" s="289">
        <v>13</v>
      </c>
    </row>
    <row r="10" spans="1:19">
      <c r="A10" s="320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9" ht="15.75" customHeight="1">
      <c r="A11" s="325" t="s">
        <v>761</v>
      </c>
      <c r="B11" s="330"/>
      <c r="C11" s="331" t="s">
        <v>839</v>
      </c>
      <c r="D11" s="332" t="s">
        <v>840</v>
      </c>
      <c r="E11" s="332" t="s">
        <v>696</v>
      </c>
      <c r="F11" s="333" t="s">
        <v>534</v>
      </c>
      <c r="G11" s="334">
        <v>20</v>
      </c>
      <c r="H11" s="335"/>
      <c r="I11" s="327">
        <v>0.08</v>
      </c>
      <c r="J11" s="188">
        <f>H11*1.08</f>
        <v>0</v>
      </c>
      <c r="K11" s="297">
        <f>H11*G11</f>
        <v>0</v>
      </c>
      <c r="L11" s="297"/>
      <c r="M11" s="297">
        <f>J11*G11</f>
        <v>0</v>
      </c>
    </row>
    <row r="12" spans="1:19">
      <c r="A12" s="415" t="s">
        <v>83</v>
      </c>
      <c r="B12" s="415"/>
      <c r="C12" s="415"/>
      <c r="D12" s="415"/>
      <c r="E12" s="415"/>
      <c r="F12" s="415"/>
      <c r="G12" s="415"/>
      <c r="H12" s="415"/>
      <c r="I12" s="415"/>
      <c r="J12" s="415"/>
      <c r="K12" s="328">
        <f>SUM(K11)</f>
        <v>0</v>
      </c>
      <c r="L12" s="329" t="s">
        <v>83</v>
      </c>
      <c r="M12" s="328">
        <f>SUM(M11)</f>
        <v>0</v>
      </c>
      <c r="N12" s="323"/>
      <c r="O12" s="323"/>
      <c r="P12" s="323"/>
      <c r="Q12" s="323"/>
      <c r="R12" s="323"/>
      <c r="S12" s="323"/>
    </row>
    <row r="13" spans="1:19">
      <c r="A13" s="301"/>
      <c r="B13" s="302"/>
      <c r="C13" s="302"/>
      <c r="D13" s="302"/>
      <c r="E13" s="302"/>
      <c r="F13" s="302"/>
      <c r="G13" s="302"/>
      <c r="H13" s="301"/>
      <c r="I13" s="303"/>
      <c r="J13" s="301"/>
      <c r="K13" s="301"/>
      <c r="L13" s="301"/>
      <c r="M13" s="301"/>
    </row>
    <row r="14" spans="1:19">
      <c r="A14" s="301"/>
      <c r="B14" s="304"/>
      <c r="C14" s="305"/>
      <c r="D14" s="284"/>
      <c r="E14" s="284"/>
      <c r="F14" s="32"/>
      <c r="G14" s="306"/>
      <c r="H14" s="306"/>
      <c r="I14" s="306"/>
      <c r="J14" s="306"/>
      <c r="K14" s="301"/>
      <c r="L14" s="301"/>
      <c r="M14" s="301"/>
    </row>
    <row r="15" spans="1:19">
      <c r="A15" s="301"/>
      <c r="B15" s="307" t="s">
        <v>84</v>
      </c>
      <c r="C15" s="305"/>
      <c r="D15" s="284"/>
      <c r="E15" s="284"/>
      <c r="F15" s="32"/>
      <c r="G15" s="308"/>
      <c r="H15" s="308" t="s">
        <v>85</v>
      </c>
      <c r="I15" s="308"/>
      <c r="J15" s="306"/>
      <c r="K15" s="301"/>
      <c r="L15" s="301"/>
      <c r="M15" s="301"/>
    </row>
    <row r="16" spans="1:19">
      <c r="A16" s="301"/>
      <c r="B16" s="283"/>
      <c r="C16" s="284"/>
      <c r="D16" s="285"/>
      <c r="E16" s="285"/>
      <c r="F16" s="285"/>
      <c r="G16" s="285"/>
      <c r="H16" s="285" t="s">
        <v>86</v>
      </c>
      <c r="I16" s="36"/>
      <c r="J16" s="286"/>
      <c r="K16" s="301"/>
      <c r="L16" s="301"/>
      <c r="M16" s="301"/>
    </row>
  </sheetData>
  <mergeCells count="2">
    <mergeCell ref="A3:M3"/>
    <mergeCell ref="A12:J12"/>
  </mergeCells>
  <pageMargins left="0.7" right="0.7" top="0.75" bottom="0.75" header="0.3" footer="0.3"/>
  <pageSetup paperSize="9" scale="92" fitToHeight="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B6" sqref="B6"/>
    </sheetView>
  </sheetViews>
  <sheetFormatPr defaultRowHeight="15"/>
  <cols>
    <col min="1" max="2" width="9" style="282"/>
    <col min="3" max="3" width="25.75" style="282" customWidth="1"/>
    <col min="4" max="4" width="8.625" style="282" bestFit="1" customWidth="1"/>
    <col min="5" max="5" width="9" style="282"/>
    <col min="6" max="6" width="11.5" style="282" bestFit="1" customWidth="1"/>
    <col min="7" max="10" width="9" style="282"/>
    <col min="11" max="11" width="9.75" style="282" bestFit="1" customWidth="1"/>
    <col min="12" max="12" width="14.75" style="282" bestFit="1" customWidth="1"/>
    <col min="13" max="13" width="9.75" style="282" bestFit="1" customWidth="1"/>
    <col min="14" max="16384" width="9" style="282"/>
  </cols>
  <sheetData>
    <row r="1" spans="1:13">
      <c r="B1" s="398" t="s">
        <v>911</v>
      </c>
      <c r="C1"/>
      <c r="D1"/>
      <c r="E1"/>
      <c r="F1"/>
      <c r="G1" s="398" t="s">
        <v>912</v>
      </c>
      <c r="H1" s="285"/>
      <c r="J1" s="286"/>
      <c r="L1" s="286"/>
    </row>
    <row r="2" spans="1:13">
      <c r="B2" s="283"/>
      <c r="C2" s="284"/>
      <c r="D2" s="285"/>
      <c r="E2" s="285"/>
      <c r="F2" s="285"/>
      <c r="G2" s="285"/>
      <c r="H2" s="285"/>
      <c r="I2" s="286"/>
      <c r="J2" s="286"/>
    </row>
    <row r="3" spans="1:13" ht="1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>
      <c r="A5" s="286"/>
      <c r="B5" s="249" t="s">
        <v>899</v>
      </c>
      <c r="C5" s="286"/>
      <c r="D5" s="286"/>
      <c r="E5" s="286"/>
      <c r="F5" s="286"/>
      <c r="G5" s="286"/>
      <c r="H5" s="286"/>
      <c r="I5" s="286"/>
      <c r="J5" s="286"/>
    </row>
    <row r="6" spans="1:13">
      <c r="B6" s="249" t="s">
        <v>423</v>
      </c>
      <c r="C6" s="286"/>
    </row>
    <row r="7" spans="1:13">
      <c r="B7" s="287"/>
      <c r="C7" s="286"/>
    </row>
    <row r="8" spans="1:13" ht="63">
      <c r="A8" s="288" t="s">
        <v>3</v>
      </c>
      <c r="B8" s="288" t="s">
        <v>4</v>
      </c>
      <c r="C8" s="288" t="s">
        <v>5</v>
      </c>
      <c r="D8" s="288" t="s">
        <v>6</v>
      </c>
      <c r="E8" s="288" t="s">
        <v>7</v>
      </c>
      <c r="F8" s="288" t="s">
        <v>8</v>
      </c>
      <c r="G8" s="288" t="s">
        <v>9</v>
      </c>
      <c r="H8" s="288" t="s">
        <v>10</v>
      </c>
      <c r="I8" s="288" t="s">
        <v>11</v>
      </c>
      <c r="J8" s="288" t="s">
        <v>12</v>
      </c>
      <c r="K8" s="288" t="s">
        <v>13</v>
      </c>
      <c r="L8" s="288" t="s">
        <v>14</v>
      </c>
      <c r="M8" s="288" t="s">
        <v>15</v>
      </c>
    </row>
    <row r="9" spans="1:13">
      <c r="A9" s="289">
        <v>1</v>
      </c>
      <c r="B9" s="289">
        <v>2</v>
      </c>
      <c r="C9" s="289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289">
        <v>9</v>
      </c>
      <c r="J9" s="289">
        <v>10</v>
      </c>
      <c r="K9" s="289">
        <v>11</v>
      </c>
      <c r="L9" s="289">
        <v>12</v>
      </c>
      <c r="M9" s="289">
        <v>13</v>
      </c>
    </row>
    <row r="10" spans="1:13">
      <c r="A10" s="336"/>
      <c r="B10" s="290"/>
      <c r="C10" s="337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3" ht="31.5">
      <c r="A11" s="310" t="s">
        <v>761</v>
      </c>
      <c r="B11" s="338"/>
      <c r="C11" s="339" t="s">
        <v>841</v>
      </c>
      <c r="D11" s="339" t="s">
        <v>842</v>
      </c>
      <c r="E11" s="339" t="s">
        <v>620</v>
      </c>
      <c r="F11" s="339" t="s">
        <v>346</v>
      </c>
      <c r="G11" s="340">
        <v>50</v>
      </c>
      <c r="H11" s="341"/>
      <c r="I11" s="342">
        <v>0.08</v>
      </c>
      <c r="J11" s="343">
        <f>H11*1.08</f>
        <v>0</v>
      </c>
      <c r="K11" s="343">
        <f>H11*G11</f>
        <v>0</v>
      </c>
      <c r="L11" s="343">
        <f>M11-K11</f>
        <v>0</v>
      </c>
      <c r="M11" s="343">
        <f>J11*G11</f>
        <v>0</v>
      </c>
    </row>
    <row r="12" spans="1:13" ht="31.5">
      <c r="A12" s="310" t="s">
        <v>762</v>
      </c>
      <c r="B12" s="344"/>
      <c r="C12" s="339" t="s">
        <v>841</v>
      </c>
      <c r="D12" s="339" t="s">
        <v>843</v>
      </c>
      <c r="E12" s="339" t="s">
        <v>620</v>
      </c>
      <c r="F12" s="339" t="s">
        <v>346</v>
      </c>
      <c r="G12" s="340">
        <v>50</v>
      </c>
      <c r="H12" s="341"/>
      <c r="I12" s="342">
        <v>0.08</v>
      </c>
      <c r="J12" s="343">
        <f t="shared" ref="J12:J14" si="0">H12*1.08</f>
        <v>0</v>
      </c>
      <c r="K12" s="343">
        <f t="shared" ref="K12:K14" si="1">H12*G12</f>
        <v>0</v>
      </c>
      <c r="L12" s="343">
        <f t="shared" ref="L12:L14" si="2">M12-K12</f>
        <v>0</v>
      </c>
      <c r="M12" s="343">
        <f t="shared" ref="M12:M14" si="3">J12*G12</f>
        <v>0</v>
      </c>
    </row>
    <row r="13" spans="1:13" ht="42">
      <c r="A13" s="310" t="s">
        <v>780</v>
      </c>
      <c r="B13" s="344"/>
      <c r="C13" s="345" t="s">
        <v>844</v>
      </c>
      <c r="D13" s="345" t="s">
        <v>845</v>
      </c>
      <c r="E13" s="345" t="s">
        <v>846</v>
      </c>
      <c r="F13" s="345" t="s">
        <v>847</v>
      </c>
      <c r="G13" s="346">
        <v>300</v>
      </c>
      <c r="H13" s="341"/>
      <c r="I13" s="342">
        <v>0.08</v>
      </c>
      <c r="J13" s="343">
        <f t="shared" si="0"/>
        <v>0</v>
      </c>
      <c r="K13" s="343">
        <f t="shared" si="1"/>
        <v>0</v>
      </c>
      <c r="L13" s="343">
        <f t="shared" si="2"/>
        <v>0</v>
      </c>
      <c r="M13" s="343">
        <f t="shared" si="3"/>
        <v>0</v>
      </c>
    </row>
    <row r="14" spans="1:13" s="301" customFormat="1" ht="10.5">
      <c r="A14" s="310" t="s">
        <v>786</v>
      </c>
      <c r="B14" s="347"/>
      <c r="C14" s="345" t="s">
        <v>844</v>
      </c>
      <c r="D14" s="347" t="s">
        <v>848</v>
      </c>
      <c r="E14" s="348" t="s">
        <v>325</v>
      </c>
      <c r="F14" s="347" t="s">
        <v>849</v>
      </c>
      <c r="G14" s="349">
        <v>30</v>
      </c>
      <c r="H14" s="350"/>
      <c r="I14" s="342">
        <v>0.08</v>
      </c>
      <c r="J14" s="343">
        <f t="shared" si="0"/>
        <v>0</v>
      </c>
      <c r="K14" s="343">
        <f t="shared" si="1"/>
        <v>0</v>
      </c>
      <c r="L14" s="343">
        <f t="shared" si="2"/>
        <v>0</v>
      </c>
      <c r="M14" s="343">
        <f t="shared" si="3"/>
        <v>0</v>
      </c>
    </row>
    <row r="15" spans="1:13">
      <c r="A15" s="414" t="s">
        <v>83</v>
      </c>
      <c r="B15" s="414"/>
      <c r="C15" s="414"/>
      <c r="D15" s="414"/>
      <c r="E15" s="414"/>
      <c r="F15" s="414"/>
      <c r="G15" s="414"/>
      <c r="H15" s="414"/>
      <c r="I15" s="414"/>
      <c r="J15" s="414"/>
      <c r="K15" s="328">
        <f>SUM(K11:K14)</f>
        <v>0</v>
      </c>
      <c r="L15" s="329" t="s">
        <v>83</v>
      </c>
      <c r="M15" s="328">
        <f>SUM(M11:M14)</f>
        <v>0</v>
      </c>
    </row>
    <row r="16" spans="1:13">
      <c r="A16" s="301"/>
      <c r="B16" s="302"/>
      <c r="C16" s="302"/>
      <c r="D16" s="302"/>
      <c r="E16" s="302"/>
      <c r="F16" s="302"/>
      <c r="G16" s="302"/>
      <c r="H16" s="301"/>
      <c r="I16" s="303"/>
      <c r="J16" s="301"/>
      <c r="K16" s="301"/>
      <c r="L16" s="301"/>
      <c r="M16" s="301"/>
    </row>
    <row r="17" spans="1:13">
      <c r="A17" s="301"/>
      <c r="B17" s="304"/>
      <c r="C17" s="305"/>
      <c r="D17" s="284"/>
      <c r="E17" s="284"/>
      <c r="F17" s="32"/>
      <c r="G17" s="306"/>
      <c r="H17" s="306"/>
      <c r="I17" s="306"/>
      <c r="J17" s="306"/>
      <c r="K17" s="301"/>
      <c r="L17" s="301"/>
      <c r="M17" s="301"/>
    </row>
    <row r="18" spans="1:13">
      <c r="A18" s="301"/>
      <c r="B18" s="307" t="s">
        <v>84</v>
      </c>
      <c r="C18" s="305"/>
      <c r="D18" s="284"/>
      <c r="E18" s="284"/>
      <c r="F18" s="32"/>
      <c r="G18" s="308"/>
      <c r="H18" s="308" t="s">
        <v>85</v>
      </c>
      <c r="I18" s="308"/>
      <c r="J18" s="306"/>
      <c r="K18" s="301"/>
      <c r="L18" s="301"/>
      <c r="M18" s="301"/>
    </row>
    <row r="19" spans="1:13">
      <c r="A19" s="301"/>
      <c r="B19" s="283"/>
      <c r="C19" s="284"/>
      <c r="D19" s="285"/>
      <c r="E19" s="285"/>
      <c r="F19" s="285"/>
      <c r="G19" s="285"/>
      <c r="H19" s="285" t="s">
        <v>86</v>
      </c>
      <c r="I19" s="36"/>
      <c r="J19" s="286"/>
      <c r="K19" s="301"/>
      <c r="L19" s="301"/>
      <c r="M19" s="301"/>
    </row>
  </sheetData>
  <mergeCells count="2">
    <mergeCell ref="A3:M3"/>
    <mergeCell ref="A15:J15"/>
  </mergeCells>
  <pageMargins left="0.7" right="0.7" top="0.75" bottom="0.75" header="0.3" footer="0.3"/>
  <pageSetup paperSize="9" scale="84" fitToHeight="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B6" sqref="B6"/>
    </sheetView>
  </sheetViews>
  <sheetFormatPr defaultRowHeight="15"/>
  <cols>
    <col min="1" max="1" width="9" style="282"/>
    <col min="2" max="2" width="21.75" style="282" bestFit="1" customWidth="1"/>
    <col min="3" max="3" width="13.75" style="282" bestFit="1" customWidth="1"/>
    <col min="4" max="4" width="9" style="282"/>
    <col min="5" max="5" width="14.125" style="282" bestFit="1" customWidth="1"/>
    <col min="6" max="6" width="8.375" style="282" bestFit="1" customWidth="1"/>
    <col min="7" max="10" width="9" style="282"/>
    <col min="11" max="11" width="8.875" style="282" bestFit="1" customWidth="1"/>
    <col min="12" max="12" width="9" style="282"/>
    <col min="13" max="13" width="8.875" style="282" bestFit="1" customWidth="1"/>
    <col min="14" max="16384" width="9" style="282"/>
  </cols>
  <sheetData>
    <row r="1" spans="1:13">
      <c r="B1" s="398" t="s">
        <v>911</v>
      </c>
      <c r="C1"/>
      <c r="D1"/>
      <c r="E1"/>
      <c r="F1"/>
      <c r="G1" s="398" t="s">
        <v>912</v>
      </c>
      <c r="H1" s="285"/>
      <c r="J1" s="286"/>
      <c r="L1" s="286"/>
    </row>
    <row r="2" spans="1:13">
      <c r="B2" s="283"/>
      <c r="C2" s="284"/>
      <c r="D2" s="285"/>
      <c r="E2" s="285"/>
      <c r="F2" s="285"/>
      <c r="G2" s="285"/>
      <c r="H2" s="285"/>
      <c r="I2" s="286"/>
      <c r="J2" s="286"/>
    </row>
    <row r="3" spans="1:13" ht="1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>
      <c r="A5" s="286"/>
      <c r="B5" s="249" t="s">
        <v>906</v>
      </c>
      <c r="C5" s="286"/>
      <c r="D5" s="286"/>
      <c r="E5" s="286"/>
      <c r="F5" s="286"/>
      <c r="G5" s="286"/>
      <c r="H5" s="286"/>
      <c r="I5" s="286"/>
      <c r="J5" s="286"/>
    </row>
    <row r="6" spans="1:13">
      <c r="B6" s="249" t="s">
        <v>381</v>
      </c>
      <c r="C6" s="286"/>
    </row>
    <row r="7" spans="1:13">
      <c r="B7" s="287"/>
      <c r="C7" s="286"/>
    </row>
    <row r="8" spans="1:13" ht="63">
      <c r="A8" s="288" t="s">
        <v>3</v>
      </c>
      <c r="B8" s="288" t="s">
        <v>4</v>
      </c>
      <c r="C8" s="288" t="s">
        <v>5</v>
      </c>
      <c r="D8" s="288" t="s">
        <v>6</v>
      </c>
      <c r="E8" s="288" t="s">
        <v>7</v>
      </c>
      <c r="F8" s="288" t="s">
        <v>8</v>
      </c>
      <c r="G8" s="288" t="s">
        <v>9</v>
      </c>
      <c r="H8" s="288" t="s">
        <v>10</v>
      </c>
      <c r="I8" s="288" t="s">
        <v>11</v>
      </c>
      <c r="J8" s="288" t="s">
        <v>12</v>
      </c>
      <c r="K8" s="288" t="s">
        <v>13</v>
      </c>
      <c r="L8" s="288" t="s">
        <v>14</v>
      </c>
      <c r="M8" s="288" t="s">
        <v>15</v>
      </c>
    </row>
    <row r="9" spans="1:13">
      <c r="A9" s="289">
        <v>1</v>
      </c>
      <c r="B9" s="289">
        <v>2</v>
      </c>
      <c r="C9" s="289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289">
        <v>9</v>
      </c>
      <c r="J9" s="289">
        <v>10</v>
      </c>
      <c r="K9" s="289">
        <v>11</v>
      </c>
      <c r="L9" s="289">
        <v>12</v>
      </c>
      <c r="M9" s="289">
        <v>13</v>
      </c>
    </row>
    <row r="10" spans="1:13">
      <c r="A10" s="320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3" ht="15.75" customHeight="1">
      <c r="A11" s="325" t="s">
        <v>761</v>
      </c>
      <c r="B11" s="330"/>
      <c r="C11" s="313" t="s">
        <v>850</v>
      </c>
      <c r="D11" s="313" t="s">
        <v>28</v>
      </c>
      <c r="E11" s="313" t="s">
        <v>851</v>
      </c>
      <c r="F11" s="313" t="s">
        <v>349</v>
      </c>
      <c r="G11" s="351">
        <v>5</v>
      </c>
      <c r="H11" s="326"/>
      <c r="I11" s="327">
        <v>0.08</v>
      </c>
      <c r="J11" s="352">
        <f>H11*1.08</f>
        <v>0</v>
      </c>
      <c r="K11" s="353">
        <f>H11*G11</f>
        <v>0</v>
      </c>
      <c r="L11" s="353">
        <f>M11-K11</f>
        <v>0</v>
      </c>
      <c r="M11" s="353">
        <f>J11*G11</f>
        <v>0</v>
      </c>
    </row>
    <row r="12" spans="1:13" ht="22.35" customHeight="1">
      <c r="A12" s="325" t="s">
        <v>762</v>
      </c>
      <c r="B12" s="330"/>
      <c r="C12" s="313" t="s">
        <v>850</v>
      </c>
      <c r="D12" s="313" t="s">
        <v>453</v>
      </c>
      <c r="E12" s="313" t="s">
        <v>852</v>
      </c>
      <c r="F12" s="313" t="s">
        <v>346</v>
      </c>
      <c r="G12" s="351">
        <v>6</v>
      </c>
      <c r="H12" s="326"/>
      <c r="I12" s="327">
        <v>0.08</v>
      </c>
      <c r="J12" s="352">
        <f t="shared" ref="J12:J18" si="0">H12*1.08</f>
        <v>0</v>
      </c>
      <c r="K12" s="353">
        <f t="shared" ref="K12:K18" si="1">H12*G12</f>
        <v>0</v>
      </c>
      <c r="L12" s="353">
        <f t="shared" ref="L12:L18" si="2">M12-K12</f>
        <v>0</v>
      </c>
      <c r="M12" s="353">
        <f t="shared" ref="M12:M18" si="3">J12*G12</f>
        <v>0</v>
      </c>
    </row>
    <row r="13" spans="1:13" ht="15.75" customHeight="1">
      <c r="A13" s="325" t="s">
        <v>780</v>
      </c>
      <c r="B13" s="330"/>
      <c r="C13" s="313" t="s">
        <v>850</v>
      </c>
      <c r="D13" s="313" t="s">
        <v>29</v>
      </c>
      <c r="E13" s="313" t="s">
        <v>851</v>
      </c>
      <c r="F13" s="313" t="s">
        <v>346</v>
      </c>
      <c r="G13" s="351">
        <v>5</v>
      </c>
      <c r="H13" s="326"/>
      <c r="I13" s="327">
        <v>0.08</v>
      </c>
      <c r="J13" s="352">
        <f t="shared" si="0"/>
        <v>0</v>
      </c>
      <c r="K13" s="353">
        <f t="shared" si="1"/>
        <v>0</v>
      </c>
      <c r="L13" s="353">
        <f t="shared" si="2"/>
        <v>0</v>
      </c>
      <c r="M13" s="353">
        <f t="shared" si="3"/>
        <v>0</v>
      </c>
    </row>
    <row r="14" spans="1:13" ht="15.75" customHeight="1">
      <c r="A14" s="325" t="s">
        <v>786</v>
      </c>
      <c r="B14" s="330"/>
      <c r="C14" s="313" t="s">
        <v>850</v>
      </c>
      <c r="D14" s="313" t="s">
        <v>30</v>
      </c>
      <c r="E14" s="313" t="s">
        <v>851</v>
      </c>
      <c r="F14" s="313" t="s">
        <v>346</v>
      </c>
      <c r="G14" s="351">
        <v>6</v>
      </c>
      <c r="H14" s="326"/>
      <c r="I14" s="327">
        <v>0.08</v>
      </c>
      <c r="J14" s="352">
        <f t="shared" si="0"/>
        <v>0</v>
      </c>
      <c r="K14" s="353">
        <f t="shared" si="1"/>
        <v>0</v>
      </c>
      <c r="L14" s="353">
        <f t="shared" si="2"/>
        <v>0</v>
      </c>
      <c r="M14" s="353">
        <f t="shared" si="3"/>
        <v>0</v>
      </c>
    </row>
    <row r="15" spans="1:13" ht="22.35" customHeight="1">
      <c r="A15" s="325" t="s">
        <v>787</v>
      </c>
      <c r="B15" s="330"/>
      <c r="C15" s="313" t="s">
        <v>850</v>
      </c>
      <c r="D15" s="313" t="s">
        <v>362</v>
      </c>
      <c r="E15" s="313" t="s">
        <v>591</v>
      </c>
      <c r="F15" s="313" t="s">
        <v>346</v>
      </c>
      <c r="G15" s="351">
        <v>12</v>
      </c>
      <c r="H15" s="326"/>
      <c r="I15" s="327">
        <v>0.08</v>
      </c>
      <c r="J15" s="352">
        <f t="shared" si="0"/>
        <v>0</v>
      </c>
      <c r="K15" s="353">
        <f t="shared" si="1"/>
        <v>0</v>
      </c>
      <c r="L15" s="353">
        <f t="shared" si="2"/>
        <v>0</v>
      </c>
      <c r="M15" s="353">
        <f t="shared" si="3"/>
        <v>0</v>
      </c>
    </row>
    <row r="16" spans="1:13" ht="22.35" customHeight="1">
      <c r="A16" s="325" t="s">
        <v>788</v>
      </c>
      <c r="B16" s="330"/>
      <c r="C16" s="313" t="s">
        <v>850</v>
      </c>
      <c r="D16" s="313" t="s">
        <v>162</v>
      </c>
      <c r="E16" s="313" t="s">
        <v>620</v>
      </c>
      <c r="F16" s="313" t="s">
        <v>346</v>
      </c>
      <c r="G16" s="351">
        <v>6</v>
      </c>
      <c r="H16" s="326"/>
      <c r="I16" s="327">
        <v>0.08</v>
      </c>
      <c r="J16" s="352">
        <f t="shared" si="0"/>
        <v>0</v>
      </c>
      <c r="K16" s="353">
        <f t="shared" si="1"/>
        <v>0</v>
      </c>
      <c r="L16" s="353">
        <f t="shared" si="2"/>
        <v>0</v>
      </c>
      <c r="M16" s="353">
        <f t="shared" si="3"/>
        <v>0</v>
      </c>
    </row>
    <row r="17" spans="1:13" ht="22.35" customHeight="1">
      <c r="A17" s="325" t="s">
        <v>789</v>
      </c>
      <c r="B17" s="330"/>
      <c r="C17" s="313" t="s">
        <v>850</v>
      </c>
      <c r="D17" s="313" t="s">
        <v>117</v>
      </c>
      <c r="E17" s="313" t="s">
        <v>591</v>
      </c>
      <c r="F17" s="313" t="s">
        <v>346</v>
      </c>
      <c r="G17" s="351">
        <v>5</v>
      </c>
      <c r="H17" s="326"/>
      <c r="I17" s="327">
        <v>0.08</v>
      </c>
      <c r="J17" s="352">
        <f t="shared" si="0"/>
        <v>0</v>
      </c>
      <c r="K17" s="353">
        <f t="shared" si="1"/>
        <v>0</v>
      </c>
      <c r="L17" s="353">
        <f t="shared" si="2"/>
        <v>0</v>
      </c>
      <c r="M17" s="353">
        <f t="shared" si="3"/>
        <v>0</v>
      </c>
    </row>
    <row r="18" spans="1:13" ht="22.35" customHeight="1">
      <c r="A18" s="325" t="s">
        <v>790</v>
      </c>
      <c r="B18" s="330"/>
      <c r="C18" s="313" t="s">
        <v>839</v>
      </c>
      <c r="D18" s="313" t="s">
        <v>853</v>
      </c>
      <c r="E18" s="313" t="s">
        <v>854</v>
      </c>
      <c r="F18" s="313" t="s">
        <v>855</v>
      </c>
      <c r="G18" s="315">
        <v>36</v>
      </c>
      <c r="H18" s="326"/>
      <c r="I18" s="327">
        <v>0.08</v>
      </c>
      <c r="J18" s="352">
        <f t="shared" si="0"/>
        <v>0</v>
      </c>
      <c r="K18" s="353">
        <f t="shared" si="1"/>
        <v>0</v>
      </c>
      <c r="L18" s="353">
        <f t="shared" si="2"/>
        <v>0</v>
      </c>
      <c r="M18" s="353">
        <f t="shared" si="3"/>
        <v>0</v>
      </c>
    </row>
    <row r="19" spans="1:13">
      <c r="A19" s="414" t="s">
        <v>83</v>
      </c>
      <c r="B19" s="414"/>
      <c r="C19" s="414"/>
      <c r="D19" s="414"/>
      <c r="E19" s="414"/>
      <c r="F19" s="414"/>
      <c r="G19" s="414"/>
      <c r="H19" s="414"/>
      <c r="I19" s="414"/>
      <c r="J19" s="414"/>
      <c r="K19" s="328">
        <f>SUM(K11:K18)</f>
        <v>0</v>
      </c>
      <c r="L19" s="329" t="s">
        <v>83</v>
      </c>
      <c r="M19" s="328">
        <f>SUM(M11:M18)</f>
        <v>0</v>
      </c>
    </row>
    <row r="20" spans="1:13">
      <c r="A20" s="301"/>
      <c r="B20" s="302"/>
      <c r="C20" s="302"/>
      <c r="D20" s="302"/>
      <c r="E20" s="302"/>
      <c r="F20" s="302"/>
      <c r="G20" s="302"/>
      <c r="H20" s="301"/>
      <c r="I20" s="303"/>
      <c r="J20" s="301"/>
      <c r="K20" s="301"/>
      <c r="L20" s="301"/>
      <c r="M20" s="301"/>
    </row>
    <row r="21" spans="1:13">
      <c r="A21" s="301"/>
      <c r="B21" s="304"/>
      <c r="C21" s="305"/>
      <c r="D21" s="284"/>
      <c r="E21" s="284"/>
      <c r="F21" s="32"/>
      <c r="G21" s="306"/>
      <c r="H21" s="306"/>
      <c r="I21" s="306"/>
      <c r="J21" s="306"/>
      <c r="K21" s="301"/>
      <c r="L21" s="301"/>
      <c r="M21" s="301"/>
    </row>
    <row r="22" spans="1:13">
      <c r="A22" s="301"/>
      <c r="B22" s="307" t="s">
        <v>84</v>
      </c>
      <c r="C22" s="305"/>
      <c r="D22" s="284"/>
      <c r="E22" s="284"/>
      <c r="F22" s="32"/>
      <c r="G22" s="308"/>
      <c r="H22" s="308" t="s">
        <v>85</v>
      </c>
      <c r="I22" s="308"/>
      <c r="J22" s="306"/>
      <c r="K22" s="301"/>
      <c r="L22" s="301"/>
      <c r="M22" s="301"/>
    </row>
    <row r="23" spans="1:13">
      <c r="A23" s="301"/>
      <c r="B23" s="283"/>
      <c r="C23" s="284"/>
      <c r="D23" s="285"/>
      <c r="E23" s="285"/>
      <c r="F23" s="285"/>
      <c r="G23" s="285"/>
      <c r="H23" s="285" t="s">
        <v>86</v>
      </c>
      <c r="I23" s="36"/>
      <c r="J23" s="286"/>
      <c r="K23" s="301"/>
      <c r="L23" s="301"/>
      <c r="M23" s="301"/>
    </row>
  </sheetData>
  <mergeCells count="2">
    <mergeCell ref="A3:M3"/>
    <mergeCell ref="A19:J19"/>
  </mergeCells>
  <pageMargins left="0.7" right="0.7" top="0.75" bottom="0.75" header="0.3" footer="0.3"/>
  <pageSetup paperSize="9" scale="87" fitToHeight="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B6" sqref="B6"/>
    </sheetView>
  </sheetViews>
  <sheetFormatPr defaultRowHeight="15"/>
  <cols>
    <col min="1" max="1" width="9" style="282"/>
    <col min="2" max="2" width="21.75" style="282" bestFit="1" customWidth="1"/>
    <col min="3" max="3" width="9.125" style="282" bestFit="1" customWidth="1"/>
    <col min="4" max="5" width="9" style="282"/>
    <col min="6" max="6" width="11.5" style="282" bestFit="1" customWidth="1"/>
    <col min="7" max="7" width="9" style="282"/>
    <col min="8" max="8" width="19.5" style="282" customWidth="1"/>
    <col min="9" max="10" width="9" style="282"/>
    <col min="11" max="11" width="10.625" style="282" bestFit="1" customWidth="1"/>
    <col min="12" max="12" width="8.625" style="282" bestFit="1" customWidth="1"/>
    <col min="13" max="13" width="10.625" style="282" bestFit="1" customWidth="1"/>
    <col min="14" max="16384" width="9" style="282"/>
  </cols>
  <sheetData>
    <row r="1" spans="1:13">
      <c r="B1" s="398" t="s">
        <v>911</v>
      </c>
      <c r="C1"/>
      <c r="D1"/>
      <c r="E1"/>
      <c r="F1"/>
      <c r="G1" s="398" t="s">
        <v>912</v>
      </c>
      <c r="H1" s="285"/>
      <c r="J1" s="286"/>
      <c r="L1" s="286"/>
    </row>
    <row r="2" spans="1:13">
      <c r="B2" s="283"/>
      <c r="C2" s="284"/>
      <c r="D2" s="285"/>
      <c r="E2" s="285"/>
      <c r="F2" s="285"/>
      <c r="G2" s="285"/>
      <c r="H2" s="285"/>
      <c r="I2" s="286"/>
      <c r="J2" s="286"/>
    </row>
    <row r="3" spans="1:13" ht="36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>
      <c r="A5" s="286"/>
      <c r="B5" s="249" t="s">
        <v>900</v>
      </c>
      <c r="C5" s="286"/>
      <c r="D5" s="286"/>
      <c r="E5" s="286"/>
      <c r="F5" s="286"/>
      <c r="G5" s="286"/>
      <c r="H5" s="286"/>
      <c r="I5" s="286"/>
      <c r="J5" s="286"/>
    </row>
    <row r="6" spans="1:13">
      <c r="B6" s="249" t="s">
        <v>819</v>
      </c>
      <c r="C6" s="286"/>
    </row>
    <row r="7" spans="1:13">
      <c r="B7" s="287"/>
      <c r="C7" s="286"/>
    </row>
    <row r="8" spans="1:13" ht="63">
      <c r="A8" s="288" t="s">
        <v>3</v>
      </c>
      <c r="B8" s="288" t="s">
        <v>4</v>
      </c>
      <c r="C8" s="288" t="s">
        <v>5</v>
      </c>
      <c r="D8" s="288" t="s">
        <v>6</v>
      </c>
      <c r="E8" s="288" t="s">
        <v>7</v>
      </c>
      <c r="F8" s="288" t="s">
        <v>8</v>
      </c>
      <c r="G8" s="288" t="s">
        <v>9</v>
      </c>
      <c r="H8" s="288" t="s">
        <v>10</v>
      </c>
      <c r="I8" s="288" t="s">
        <v>11</v>
      </c>
      <c r="J8" s="288" t="s">
        <v>12</v>
      </c>
      <c r="K8" s="288" t="s">
        <v>13</v>
      </c>
      <c r="L8" s="288" t="s">
        <v>14</v>
      </c>
      <c r="M8" s="288" t="s">
        <v>15</v>
      </c>
    </row>
    <row r="9" spans="1:13">
      <c r="A9" s="289">
        <v>1</v>
      </c>
      <c r="B9" s="289">
        <v>2</v>
      </c>
      <c r="C9" s="289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289">
        <v>9</v>
      </c>
      <c r="J9" s="289">
        <v>10</v>
      </c>
      <c r="K9" s="289">
        <v>11</v>
      </c>
      <c r="L9" s="289">
        <v>12</v>
      </c>
      <c r="M9" s="289">
        <v>13</v>
      </c>
    </row>
    <row r="10" spans="1:13">
      <c r="A10" s="320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3" ht="22.35" customHeight="1">
      <c r="A11" s="325" t="s">
        <v>761</v>
      </c>
      <c r="B11" s="330"/>
      <c r="C11" s="354" t="s">
        <v>856</v>
      </c>
      <c r="D11" s="355">
        <v>1</v>
      </c>
      <c r="E11" s="20" t="s">
        <v>857</v>
      </c>
      <c r="F11" s="354" t="s">
        <v>858</v>
      </c>
      <c r="G11" s="318">
        <v>150</v>
      </c>
      <c r="H11" s="14"/>
      <c r="I11" s="327">
        <v>0.08</v>
      </c>
      <c r="J11" s="188">
        <f>H11*1.08</f>
        <v>0</v>
      </c>
      <c r="K11" s="297">
        <f>H11*G11</f>
        <v>0</v>
      </c>
      <c r="L11" s="297">
        <f>M11-K11</f>
        <v>0</v>
      </c>
      <c r="M11" s="297">
        <f>J11*G11</f>
        <v>0</v>
      </c>
    </row>
    <row r="12" spans="1:13">
      <c r="A12" s="414" t="s">
        <v>83</v>
      </c>
      <c r="B12" s="414"/>
      <c r="C12" s="414"/>
      <c r="D12" s="414"/>
      <c r="E12" s="414"/>
      <c r="F12" s="414"/>
      <c r="G12" s="414"/>
      <c r="H12" s="414"/>
      <c r="I12" s="414"/>
      <c r="J12" s="414"/>
      <c r="K12" s="328">
        <f>SUM(K11)</f>
        <v>0</v>
      </c>
      <c r="L12" s="329" t="s">
        <v>83</v>
      </c>
      <c r="M12" s="328">
        <f>SUM(M11)</f>
        <v>0</v>
      </c>
    </row>
    <row r="13" spans="1:13">
      <c r="A13" s="301"/>
      <c r="B13" s="302"/>
      <c r="C13" s="302"/>
      <c r="D13" s="302"/>
      <c r="E13" s="302"/>
      <c r="F13" s="302"/>
      <c r="G13" s="302"/>
      <c r="H13" s="301"/>
      <c r="I13" s="303"/>
      <c r="J13" s="301"/>
      <c r="K13" s="301"/>
      <c r="L13" s="301"/>
      <c r="M13" s="301"/>
    </row>
    <row r="14" spans="1:13" ht="27" customHeight="1">
      <c r="A14" s="301"/>
      <c r="B14" s="416" t="s">
        <v>859</v>
      </c>
      <c r="C14" s="416"/>
      <c r="D14" s="416"/>
      <c r="E14" s="416"/>
      <c r="F14" s="416"/>
      <c r="G14" s="416"/>
      <c r="H14" s="416"/>
      <c r="I14" s="301"/>
      <c r="J14" s="301"/>
    </row>
    <row r="15" spans="1:13" ht="15.75" customHeight="1">
      <c r="A15" s="301"/>
      <c r="B15" s="417" t="s">
        <v>909</v>
      </c>
      <c r="C15" s="417"/>
      <c r="D15" s="417"/>
      <c r="E15" s="417"/>
      <c r="F15" s="417"/>
      <c r="G15" s="417"/>
      <c r="H15" s="417"/>
      <c r="I15" s="301"/>
      <c r="J15" s="301"/>
    </row>
    <row r="16" spans="1:13">
      <c r="A16" s="301"/>
      <c r="B16" s="418" t="s">
        <v>910</v>
      </c>
      <c r="C16" s="418"/>
      <c r="D16" s="418"/>
      <c r="E16" s="418"/>
      <c r="F16" s="418"/>
      <c r="G16" s="418"/>
      <c r="H16" s="418"/>
      <c r="I16" s="306"/>
      <c r="J16" s="306"/>
      <c r="K16" s="301"/>
      <c r="L16" s="301"/>
      <c r="M16" s="301"/>
    </row>
    <row r="17" spans="1:13">
      <c r="A17" s="301"/>
      <c r="B17" s="307" t="s">
        <v>84</v>
      </c>
      <c r="C17" s="305"/>
      <c r="D17" s="284"/>
      <c r="E17" s="284"/>
      <c r="F17" s="32"/>
      <c r="G17" s="308"/>
      <c r="H17" s="308" t="s">
        <v>85</v>
      </c>
      <c r="I17" s="308"/>
      <c r="J17" s="306"/>
      <c r="K17" s="301"/>
      <c r="L17" s="301"/>
      <c r="M17" s="301"/>
    </row>
    <row r="18" spans="1:13">
      <c r="A18" s="301"/>
      <c r="B18" s="283"/>
      <c r="C18" s="284"/>
      <c r="D18" s="285"/>
      <c r="E18" s="285"/>
      <c r="F18" s="285"/>
      <c r="G18" s="285"/>
      <c r="H18" s="285" t="s">
        <v>86</v>
      </c>
      <c r="I18" s="36"/>
      <c r="J18" s="286"/>
      <c r="K18" s="301"/>
      <c r="L18" s="301"/>
      <c r="M18" s="301"/>
    </row>
  </sheetData>
  <mergeCells count="5">
    <mergeCell ref="A3:M3"/>
    <mergeCell ref="A12:J12"/>
    <mergeCell ref="B14:H14"/>
    <mergeCell ref="B15:H15"/>
    <mergeCell ref="B16:H16"/>
  </mergeCells>
  <pageMargins left="0.7" right="0.7" top="0.75" bottom="0.75" header="0.3" footer="0.3"/>
  <pageSetup paperSize="9" scale="82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B6" sqref="B6"/>
    </sheetView>
  </sheetViews>
  <sheetFormatPr defaultRowHeight="15"/>
  <cols>
    <col min="1" max="5" width="9" style="282"/>
    <col min="6" max="6" width="16.375" style="282" customWidth="1"/>
    <col min="7" max="10" width="9" style="282"/>
    <col min="11" max="11" width="8.875" style="282" bestFit="1" customWidth="1"/>
    <col min="12" max="12" width="9" style="282"/>
    <col min="13" max="13" width="8.875" style="282" bestFit="1" customWidth="1"/>
    <col min="14" max="16384" width="9" style="282"/>
  </cols>
  <sheetData>
    <row r="1" spans="1:13">
      <c r="B1" s="398" t="s">
        <v>911</v>
      </c>
      <c r="C1"/>
      <c r="D1"/>
      <c r="E1"/>
      <c r="F1"/>
      <c r="G1" s="398" t="s">
        <v>912</v>
      </c>
      <c r="H1" s="285"/>
      <c r="J1" s="286"/>
      <c r="L1" s="286"/>
    </row>
    <row r="2" spans="1:13">
      <c r="B2" s="283"/>
      <c r="C2" s="284"/>
      <c r="D2" s="285"/>
      <c r="E2" s="285"/>
      <c r="F2" s="285"/>
      <c r="G2" s="285"/>
      <c r="H2" s="285"/>
      <c r="I2" s="286"/>
      <c r="J2" s="286"/>
    </row>
    <row r="3" spans="1:13" ht="1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>
      <c r="A5" s="286"/>
      <c r="B5" s="249" t="s">
        <v>901</v>
      </c>
      <c r="C5" s="286"/>
      <c r="D5" s="286"/>
      <c r="E5" s="286"/>
      <c r="F5" s="286"/>
      <c r="G5" s="286"/>
      <c r="H5" s="286"/>
      <c r="I5" s="286"/>
      <c r="J5" s="286"/>
    </row>
    <row r="6" spans="1:13">
      <c r="B6" s="249" t="s">
        <v>860</v>
      </c>
      <c r="C6" s="286"/>
    </row>
    <row r="7" spans="1:13">
      <c r="B7" s="287"/>
      <c r="C7" s="286"/>
    </row>
    <row r="8" spans="1:13" ht="63">
      <c r="A8" s="288" t="s">
        <v>3</v>
      </c>
      <c r="B8" s="288" t="s">
        <v>4</v>
      </c>
      <c r="C8" s="288" t="s">
        <v>5</v>
      </c>
      <c r="D8" s="288" t="s">
        <v>6</v>
      </c>
      <c r="E8" s="288" t="s">
        <v>7</v>
      </c>
      <c r="F8" s="288" t="s">
        <v>8</v>
      </c>
      <c r="G8" s="288" t="s">
        <v>9</v>
      </c>
      <c r="H8" s="288" t="s">
        <v>10</v>
      </c>
      <c r="I8" s="288" t="s">
        <v>11</v>
      </c>
      <c r="J8" s="288" t="s">
        <v>12</v>
      </c>
      <c r="K8" s="288" t="s">
        <v>13</v>
      </c>
      <c r="L8" s="288" t="s">
        <v>14</v>
      </c>
      <c r="M8" s="288" t="s">
        <v>15</v>
      </c>
    </row>
    <row r="9" spans="1:13">
      <c r="A9" s="289">
        <v>1</v>
      </c>
      <c r="B9" s="289">
        <v>2</v>
      </c>
      <c r="C9" s="289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289">
        <v>9</v>
      </c>
      <c r="J9" s="289">
        <v>10</v>
      </c>
      <c r="K9" s="289">
        <v>11</v>
      </c>
      <c r="L9" s="289">
        <v>12</v>
      </c>
      <c r="M9" s="289">
        <v>13</v>
      </c>
    </row>
    <row r="10" spans="1:13">
      <c r="A10" s="336"/>
      <c r="B10" s="290"/>
      <c r="C10" s="337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3" ht="21">
      <c r="A11" s="310" t="s">
        <v>761</v>
      </c>
      <c r="B11" s="338"/>
      <c r="C11" s="339" t="s">
        <v>861</v>
      </c>
      <c r="D11" s="339" t="s">
        <v>862</v>
      </c>
      <c r="E11" s="339" t="s">
        <v>863</v>
      </c>
      <c r="F11" s="339" t="s">
        <v>864</v>
      </c>
      <c r="G11" s="340">
        <v>12</v>
      </c>
      <c r="H11" s="356"/>
      <c r="I11" s="342">
        <v>0.08</v>
      </c>
      <c r="J11" s="357">
        <f>H11*1.08</f>
        <v>0</v>
      </c>
      <c r="K11" s="357">
        <f>H11*G11</f>
        <v>0</v>
      </c>
      <c r="L11" s="357">
        <f>M11-K11</f>
        <v>0</v>
      </c>
      <c r="M11" s="357">
        <f>J11*G11</f>
        <v>0</v>
      </c>
    </row>
    <row r="12" spans="1:13" ht="21">
      <c r="A12" s="310" t="s">
        <v>762</v>
      </c>
      <c r="B12" s="344"/>
      <c r="C12" s="339" t="s">
        <v>865</v>
      </c>
      <c r="D12" s="339" t="s">
        <v>862</v>
      </c>
      <c r="E12" s="339" t="s">
        <v>863</v>
      </c>
      <c r="F12" s="339" t="s">
        <v>864</v>
      </c>
      <c r="G12" s="340">
        <v>10</v>
      </c>
      <c r="H12" s="356"/>
      <c r="I12" s="342">
        <v>0.08</v>
      </c>
      <c r="J12" s="357">
        <f t="shared" ref="J12:J14" si="0">H12*1.08</f>
        <v>0</v>
      </c>
      <c r="K12" s="357">
        <f t="shared" ref="K12:K14" si="1">H12*G12</f>
        <v>0</v>
      </c>
      <c r="L12" s="357">
        <f t="shared" ref="L12:L14" si="2">M12-K12</f>
        <v>0</v>
      </c>
      <c r="M12" s="357">
        <f t="shared" ref="M12:M14" si="3">J12*G12</f>
        <v>0</v>
      </c>
    </row>
    <row r="13" spans="1:13" ht="21">
      <c r="A13" s="310" t="s">
        <v>780</v>
      </c>
      <c r="B13" s="338"/>
      <c r="C13" s="339" t="s">
        <v>866</v>
      </c>
      <c r="D13" s="339" t="s">
        <v>867</v>
      </c>
      <c r="E13" s="339" t="s">
        <v>348</v>
      </c>
      <c r="F13" s="339" t="s">
        <v>868</v>
      </c>
      <c r="G13" s="340">
        <v>10</v>
      </c>
      <c r="H13" s="358"/>
      <c r="I13" s="342">
        <v>0.08</v>
      </c>
      <c r="J13" s="357">
        <f t="shared" si="0"/>
        <v>0</v>
      </c>
      <c r="K13" s="357">
        <f t="shared" si="1"/>
        <v>0</v>
      </c>
      <c r="L13" s="357">
        <f t="shared" si="2"/>
        <v>0</v>
      </c>
      <c r="M13" s="357">
        <f t="shared" si="3"/>
        <v>0</v>
      </c>
    </row>
    <row r="14" spans="1:13" ht="21">
      <c r="A14" s="310" t="s">
        <v>786</v>
      </c>
      <c r="B14" s="338"/>
      <c r="C14" s="339" t="s">
        <v>869</v>
      </c>
      <c r="D14" s="339" t="s">
        <v>862</v>
      </c>
      <c r="E14" s="339" t="s">
        <v>348</v>
      </c>
      <c r="F14" s="339" t="s">
        <v>864</v>
      </c>
      <c r="G14" s="340">
        <v>12</v>
      </c>
      <c r="H14" s="358"/>
      <c r="I14" s="342">
        <v>0.08</v>
      </c>
      <c r="J14" s="357">
        <f t="shared" si="0"/>
        <v>0</v>
      </c>
      <c r="K14" s="357">
        <f t="shared" si="1"/>
        <v>0</v>
      </c>
      <c r="L14" s="357">
        <f t="shared" si="2"/>
        <v>0</v>
      </c>
      <c r="M14" s="357">
        <f t="shared" si="3"/>
        <v>0</v>
      </c>
    </row>
    <row r="15" spans="1:13">
      <c r="A15" s="414" t="s">
        <v>83</v>
      </c>
      <c r="B15" s="414"/>
      <c r="C15" s="414"/>
      <c r="D15" s="414"/>
      <c r="E15" s="414"/>
      <c r="F15" s="414"/>
      <c r="G15" s="414"/>
      <c r="H15" s="414"/>
      <c r="I15" s="414"/>
      <c r="J15" s="414"/>
      <c r="K15" s="328">
        <f>SUM(K11:K14)</f>
        <v>0</v>
      </c>
      <c r="L15" s="329" t="s">
        <v>83</v>
      </c>
      <c r="M15" s="328">
        <f>SUM(M11:M14)</f>
        <v>0</v>
      </c>
    </row>
    <row r="16" spans="1:13">
      <c r="A16" s="301"/>
      <c r="B16" s="302"/>
      <c r="C16" s="302"/>
      <c r="D16" s="302"/>
      <c r="E16" s="302"/>
      <c r="F16" s="302"/>
      <c r="G16" s="302"/>
      <c r="H16" s="301"/>
      <c r="I16" s="303"/>
      <c r="J16" s="301"/>
      <c r="K16" s="301"/>
      <c r="L16" s="301"/>
      <c r="M16" s="301"/>
    </row>
    <row r="17" spans="1:13">
      <c r="A17" s="301"/>
      <c r="B17" s="304"/>
      <c r="C17" s="305"/>
      <c r="D17" s="284"/>
      <c r="E17" s="284"/>
      <c r="F17" s="32"/>
      <c r="G17" s="306"/>
      <c r="H17" s="306"/>
      <c r="I17" s="306"/>
      <c r="J17" s="306"/>
      <c r="K17" s="301"/>
      <c r="L17" s="301"/>
      <c r="M17" s="301"/>
    </row>
    <row r="18" spans="1:13">
      <c r="A18" s="301"/>
      <c r="B18" s="307" t="s">
        <v>84</v>
      </c>
      <c r="C18" s="305"/>
      <c r="D18" s="284"/>
      <c r="E18" s="284"/>
      <c r="F18" s="32"/>
      <c r="G18" s="308"/>
      <c r="H18" s="308" t="s">
        <v>85</v>
      </c>
      <c r="I18" s="308"/>
      <c r="J18" s="306"/>
      <c r="K18" s="301"/>
      <c r="L18" s="301"/>
      <c r="M18" s="301"/>
    </row>
    <row r="19" spans="1:13">
      <c r="A19" s="301"/>
      <c r="B19" s="283"/>
      <c r="C19" s="284"/>
      <c r="D19" s="285"/>
      <c r="E19" s="285"/>
      <c r="F19" s="285"/>
      <c r="G19" s="285"/>
      <c r="H19" s="285" t="s">
        <v>86</v>
      </c>
      <c r="I19" s="36"/>
      <c r="J19" s="286"/>
      <c r="K19" s="301"/>
      <c r="L19" s="301"/>
      <c r="M19" s="301"/>
    </row>
  </sheetData>
  <mergeCells count="2">
    <mergeCell ref="A3:M3"/>
    <mergeCell ref="A15:J15"/>
  </mergeCells>
  <pageMargins left="0.7" right="0.7" top="0.75" bottom="0.75" header="0.3" footer="0.3"/>
  <pageSetup paperSize="9" scale="97" fitToHeight="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B6" sqref="B6"/>
    </sheetView>
  </sheetViews>
  <sheetFormatPr defaultRowHeight="15"/>
  <cols>
    <col min="1" max="1" width="9" style="282"/>
    <col min="2" max="2" width="20.625" style="282" customWidth="1"/>
    <col min="3" max="3" width="13.75" style="282" customWidth="1"/>
    <col min="4" max="4" width="9" style="282"/>
    <col min="5" max="5" width="10.25" style="282" customWidth="1"/>
    <col min="6" max="7" width="9" style="282"/>
    <col min="8" max="8" width="12.75" style="282" customWidth="1"/>
    <col min="9" max="9" width="10.25" style="282" bestFit="1" customWidth="1"/>
    <col min="10" max="10" width="9.375" style="282" bestFit="1" customWidth="1"/>
    <col min="11" max="11" width="9.75" style="282" bestFit="1" customWidth="1"/>
    <col min="12" max="12" width="8.625" style="282" bestFit="1" customWidth="1"/>
    <col min="13" max="13" width="9.75" style="282" bestFit="1" customWidth="1"/>
    <col min="14" max="16384" width="9" style="282"/>
  </cols>
  <sheetData>
    <row r="1" spans="1:13">
      <c r="B1" s="398" t="s">
        <v>911</v>
      </c>
      <c r="C1"/>
      <c r="D1"/>
      <c r="E1"/>
      <c r="F1"/>
      <c r="G1" s="398" t="s">
        <v>912</v>
      </c>
      <c r="H1" s="285"/>
      <c r="J1" s="286"/>
      <c r="L1" s="286"/>
    </row>
    <row r="2" spans="1:13">
      <c r="B2" s="283"/>
      <c r="C2" s="284"/>
      <c r="D2" s="285"/>
      <c r="E2" s="285"/>
      <c r="F2" s="285"/>
      <c r="G2" s="285"/>
      <c r="H2" s="285"/>
      <c r="I2" s="286"/>
      <c r="J2" s="286"/>
    </row>
    <row r="3" spans="1:13" ht="1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>
      <c r="A5" s="286"/>
      <c r="B5" s="249" t="s">
        <v>902</v>
      </c>
      <c r="C5" s="286"/>
      <c r="D5" s="286"/>
      <c r="E5" s="286"/>
      <c r="F5" s="286"/>
      <c r="G5" s="286"/>
      <c r="H5" s="286"/>
      <c r="I5" s="286"/>
      <c r="J5" s="286"/>
    </row>
    <row r="6" spans="1:13">
      <c r="B6" s="249" t="s">
        <v>834</v>
      </c>
      <c r="C6" s="286"/>
    </row>
    <row r="7" spans="1:13">
      <c r="B7" s="287"/>
      <c r="C7" s="286"/>
    </row>
    <row r="8" spans="1:13" ht="42">
      <c r="A8" s="288" t="s">
        <v>3</v>
      </c>
      <c r="B8" s="288" t="s">
        <v>4</v>
      </c>
      <c r="C8" s="288" t="s">
        <v>5</v>
      </c>
      <c r="D8" s="288" t="s">
        <v>6</v>
      </c>
      <c r="E8" s="288" t="s">
        <v>7</v>
      </c>
      <c r="F8" s="288" t="s">
        <v>8</v>
      </c>
      <c r="G8" s="288" t="s">
        <v>9</v>
      </c>
      <c r="H8" s="288" t="s">
        <v>10</v>
      </c>
      <c r="I8" s="288" t="s">
        <v>11</v>
      </c>
      <c r="J8" s="288" t="s">
        <v>12</v>
      </c>
      <c r="K8" s="288" t="s">
        <v>13</v>
      </c>
      <c r="L8" s="288" t="s">
        <v>14</v>
      </c>
      <c r="M8" s="288" t="s">
        <v>15</v>
      </c>
    </row>
    <row r="9" spans="1:13">
      <c r="A9" s="289">
        <v>1</v>
      </c>
      <c r="B9" s="289">
        <v>2</v>
      </c>
      <c r="C9" s="289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289">
        <v>9</v>
      </c>
      <c r="J9" s="289">
        <v>10</v>
      </c>
      <c r="K9" s="289">
        <v>11</v>
      </c>
      <c r="L9" s="289">
        <v>12</v>
      </c>
      <c r="M9" s="289">
        <v>13</v>
      </c>
    </row>
    <row r="10" spans="1:13">
      <c r="A10" s="336"/>
      <c r="B10" s="290"/>
      <c r="C10" s="337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3" s="367" customFormat="1" ht="21">
      <c r="A11" s="359" t="s">
        <v>761</v>
      </c>
      <c r="B11" s="360"/>
      <c r="C11" s="361" t="s">
        <v>870</v>
      </c>
      <c r="D11" s="362" t="s">
        <v>871</v>
      </c>
      <c r="E11" s="362" t="s">
        <v>872</v>
      </c>
      <c r="F11" s="362" t="s">
        <v>873</v>
      </c>
      <c r="G11" s="363">
        <v>2</v>
      </c>
      <c r="H11" s="364"/>
      <c r="I11" s="365">
        <v>0.08</v>
      </c>
      <c r="J11" s="366">
        <f>H11*1.08</f>
        <v>0</v>
      </c>
      <c r="K11" s="366">
        <f>H11*G11</f>
        <v>0</v>
      </c>
      <c r="L11" s="366">
        <f>M11-K11</f>
        <v>0</v>
      </c>
      <c r="M11" s="366">
        <f>J11*G11</f>
        <v>0</v>
      </c>
    </row>
    <row r="12" spans="1:13">
      <c r="A12" s="414" t="s">
        <v>83</v>
      </c>
      <c r="B12" s="414"/>
      <c r="C12" s="414"/>
      <c r="D12" s="414"/>
      <c r="E12" s="414"/>
      <c r="F12" s="414"/>
      <c r="G12" s="414"/>
      <c r="H12" s="414"/>
      <c r="I12" s="414"/>
      <c r="J12" s="414"/>
      <c r="K12" s="328">
        <f>SUM(K11)</f>
        <v>0</v>
      </c>
      <c r="L12" s="329" t="s">
        <v>83</v>
      </c>
      <c r="M12" s="328">
        <f>SUM(M11)</f>
        <v>0</v>
      </c>
    </row>
    <row r="13" spans="1:13">
      <c r="A13" s="301"/>
      <c r="B13" s="302"/>
      <c r="C13" s="302"/>
      <c r="D13" s="302"/>
      <c r="E13" s="302"/>
      <c r="F13" s="302"/>
      <c r="G13" s="302"/>
      <c r="H13" s="301"/>
      <c r="I13" s="303"/>
      <c r="J13" s="301"/>
      <c r="K13" s="301"/>
      <c r="L13" s="301"/>
      <c r="M13" s="301"/>
    </row>
    <row r="14" spans="1:13">
      <c r="A14" s="301"/>
      <c r="B14" s="304"/>
      <c r="C14" s="305"/>
      <c r="D14" s="284"/>
      <c r="E14" s="284"/>
      <c r="F14" s="32"/>
      <c r="G14" s="306"/>
      <c r="H14" s="306"/>
      <c r="I14" s="306"/>
      <c r="J14" s="306"/>
      <c r="K14" s="301"/>
      <c r="L14" s="301"/>
      <c r="M14" s="301"/>
    </row>
    <row r="15" spans="1:13">
      <c r="A15" s="301"/>
      <c r="B15" s="307" t="s">
        <v>84</v>
      </c>
      <c r="C15" s="305"/>
      <c r="D15" s="284"/>
      <c r="E15" s="284"/>
      <c r="F15" s="32"/>
      <c r="G15" s="308"/>
      <c r="H15" s="308" t="s">
        <v>85</v>
      </c>
      <c r="I15" s="308"/>
      <c r="J15" s="306"/>
      <c r="K15" s="301"/>
      <c r="L15" s="301"/>
      <c r="M15" s="301"/>
    </row>
    <row r="16" spans="1:13">
      <c r="A16" s="301"/>
      <c r="B16" s="283"/>
      <c r="C16" s="284"/>
      <c r="D16" s="285"/>
      <c r="E16" s="285"/>
      <c r="F16" s="285"/>
      <c r="G16" s="285"/>
      <c r="H16" s="285" t="s">
        <v>86</v>
      </c>
      <c r="I16" s="36"/>
      <c r="J16" s="286"/>
      <c r="K16" s="301"/>
      <c r="L16" s="301"/>
      <c r="M16" s="301"/>
    </row>
    <row r="17" spans="2:2" s="52" customFormat="1">
      <c r="B17" s="368" t="s">
        <v>874</v>
      </c>
    </row>
  </sheetData>
  <mergeCells count="2">
    <mergeCell ref="A3:M3"/>
    <mergeCell ref="A12:J12"/>
  </mergeCells>
  <pageMargins left="0.7" right="0.7" top="0.75" bottom="0.75" header="0.3" footer="0.3"/>
  <pageSetup paperSize="9" scale="85" fitToHeight="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B6" sqref="B6"/>
    </sheetView>
  </sheetViews>
  <sheetFormatPr defaultRowHeight="15"/>
  <cols>
    <col min="1" max="2" width="9" style="282"/>
    <col min="3" max="3" width="28" style="282" customWidth="1"/>
    <col min="4" max="5" width="9" style="282"/>
    <col min="6" max="6" width="18.75" style="282" customWidth="1"/>
    <col min="7" max="10" width="9" style="282"/>
    <col min="11" max="11" width="9.75" style="282" bestFit="1" customWidth="1"/>
    <col min="12" max="12" width="9" style="282"/>
    <col min="13" max="13" width="9.75" style="282" bestFit="1" customWidth="1"/>
    <col min="14" max="16384" width="9" style="282"/>
  </cols>
  <sheetData>
    <row r="1" spans="1:13">
      <c r="B1" s="398" t="s">
        <v>911</v>
      </c>
      <c r="C1"/>
      <c r="D1"/>
      <c r="E1"/>
      <c r="F1"/>
      <c r="G1" s="398" t="s">
        <v>912</v>
      </c>
      <c r="H1" s="285"/>
      <c r="J1" s="286"/>
      <c r="L1" s="286"/>
    </row>
    <row r="2" spans="1:13">
      <c r="B2" s="283"/>
      <c r="C2" s="284"/>
      <c r="D2" s="285"/>
      <c r="E2" s="285"/>
      <c r="F2" s="285"/>
      <c r="G2" s="285"/>
      <c r="H2" s="285"/>
      <c r="I2" s="286"/>
      <c r="J2" s="286"/>
    </row>
    <row r="3" spans="1:13" ht="1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>
      <c r="A5" s="286"/>
      <c r="B5" s="249" t="s">
        <v>903</v>
      </c>
      <c r="C5" s="286"/>
      <c r="D5" s="286"/>
      <c r="E5" s="286"/>
      <c r="F5" s="286"/>
      <c r="G5" s="286"/>
      <c r="H5" s="286"/>
      <c r="I5" s="286"/>
      <c r="J5" s="286"/>
    </row>
    <row r="6" spans="1:13">
      <c r="B6" s="249" t="s">
        <v>860</v>
      </c>
      <c r="C6" s="286"/>
    </row>
    <row r="7" spans="1:13">
      <c r="B7" s="287"/>
      <c r="C7" s="286"/>
    </row>
    <row r="8" spans="1:13" ht="63">
      <c r="A8" s="288" t="s">
        <v>3</v>
      </c>
      <c r="B8" s="288" t="s">
        <v>4</v>
      </c>
      <c r="C8" s="288" t="s">
        <v>5</v>
      </c>
      <c r="D8" s="288" t="s">
        <v>6</v>
      </c>
      <c r="E8" s="288" t="s">
        <v>7</v>
      </c>
      <c r="F8" s="288" t="s">
        <v>8</v>
      </c>
      <c r="G8" s="288" t="s">
        <v>9</v>
      </c>
      <c r="H8" s="288" t="s">
        <v>10</v>
      </c>
      <c r="I8" s="288" t="s">
        <v>11</v>
      </c>
      <c r="J8" s="288" t="s">
        <v>12</v>
      </c>
      <c r="K8" s="288" t="s">
        <v>13</v>
      </c>
      <c r="L8" s="288" t="s">
        <v>14</v>
      </c>
      <c r="M8" s="288" t="s">
        <v>15</v>
      </c>
    </row>
    <row r="9" spans="1:13">
      <c r="A9" s="289">
        <v>1</v>
      </c>
      <c r="B9" s="289">
        <v>2</v>
      </c>
      <c r="C9" s="289">
        <v>3</v>
      </c>
      <c r="D9" s="289">
        <v>4</v>
      </c>
      <c r="E9" s="289">
        <v>5</v>
      </c>
      <c r="F9" s="289">
        <v>6</v>
      </c>
      <c r="G9" s="289">
        <v>7</v>
      </c>
      <c r="H9" s="289">
        <v>8</v>
      </c>
      <c r="I9" s="289">
        <v>9</v>
      </c>
      <c r="J9" s="289">
        <v>10</v>
      </c>
      <c r="K9" s="289">
        <v>11</v>
      </c>
      <c r="L9" s="289">
        <v>12</v>
      </c>
      <c r="M9" s="289">
        <v>13</v>
      </c>
    </row>
    <row r="10" spans="1:13">
      <c r="A10" s="336"/>
      <c r="B10" s="290"/>
      <c r="C10" s="337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3" ht="31.5">
      <c r="A11" s="310" t="s">
        <v>761</v>
      </c>
      <c r="B11" s="292"/>
      <c r="C11" s="293" t="s">
        <v>875</v>
      </c>
      <c r="D11" s="293" t="s">
        <v>876</v>
      </c>
      <c r="E11" s="293" t="s">
        <v>877</v>
      </c>
      <c r="F11" s="369" t="s">
        <v>878</v>
      </c>
      <c r="G11" s="294">
        <v>24</v>
      </c>
      <c r="H11" s="341"/>
      <c r="I11" s="296">
        <v>0.08</v>
      </c>
      <c r="J11" s="370">
        <f>H11*1.08</f>
        <v>0</v>
      </c>
      <c r="K11" s="370">
        <f>H11*G11</f>
        <v>0</v>
      </c>
      <c r="L11" s="370">
        <f>M11-K11</f>
        <v>0</v>
      </c>
      <c r="M11" s="370">
        <f>J11*G11</f>
        <v>0</v>
      </c>
    </row>
    <row r="12" spans="1:13" ht="31.5">
      <c r="A12" s="310" t="s">
        <v>762</v>
      </c>
      <c r="B12" s="371"/>
      <c r="C12" s="372" t="s">
        <v>879</v>
      </c>
      <c r="D12" s="372" t="s">
        <v>876</v>
      </c>
      <c r="E12" s="372" t="s">
        <v>877</v>
      </c>
      <c r="F12" s="373" t="s">
        <v>878</v>
      </c>
      <c r="G12" s="374">
        <v>24</v>
      </c>
      <c r="H12" s="375"/>
      <c r="I12" s="376">
        <v>0.08</v>
      </c>
      <c r="J12" s="377">
        <f t="shared" ref="J12:J19" si="0">H12*1.08</f>
        <v>0</v>
      </c>
      <c r="K12" s="377">
        <f t="shared" ref="K12:K19" si="1">H12*G12</f>
        <v>0</v>
      </c>
      <c r="L12" s="377">
        <f t="shared" ref="L12:L19" si="2">M12-K12</f>
        <v>0</v>
      </c>
      <c r="M12" s="377">
        <f t="shared" ref="M12:M19" si="3">J12*G12</f>
        <v>0</v>
      </c>
    </row>
    <row r="13" spans="1:13" ht="21">
      <c r="A13" s="378" t="s">
        <v>780</v>
      </c>
      <c r="B13" s="371"/>
      <c r="C13" s="372" t="s">
        <v>880</v>
      </c>
      <c r="D13" s="372" t="s">
        <v>876</v>
      </c>
      <c r="E13" s="372" t="s">
        <v>877</v>
      </c>
      <c r="F13" s="373" t="s">
        <v>878</v>
      </c>
      <c r="G13" s="374">
        <v>24</v>
      </c>
      <c r="H13" s="375"/>
      <c r="I13" s="376">
        <v>0.08</v>
      </c>
      <c r="J13" s="377">
        <f t="shared" si="0"/>
        <v>0</v>
      </c>
      <c r="K13" s="377">
        <f t="shared" si="1"/>
        <v>0</v>
      </c>
      <c r="L13" s="377">
        <f t="shared" si="2"/>
        <v>0</v>
      </c>
      <c r="M13" s="377">
        <f t="shared" si="3"/>
        <v>0</v>
      </c>
    </row>
    <row r="14" spans="1:13" ht="21">
      <c r="A14" s="378" t="s">
        <v>786</v>
      </c>
      <c r="B14" s="371"/>
      <c r="C14" s="372" t="s">
        <v>881</v>
      </c>
      <c r="D14" s="372" t="s">
        <v>876</v>
      </c>
      <c r="E14" s="372" t="s">
        <v>877</v>
      </c>
      <c r="F14" s="373" t="s">
        <v>878</v>
      </c>
      <c r="G14" s="374">
        <v>24</v>
      </c>
      <c r="H14" s="375"/>
      <c r="I14" s="376">
        <v>0.08</v>
      </c>
      <c r="J14" s="377">
        <f t="shared" si="0"/>
        <v>0</v>
      </c>
      <c r="K14" s="377">
        <f t="shared" si="1"/>
        <v>0</v>
      </c>
      <c r="L14" s="377">
        <f t="shared" si="2"/>
        <v>0</v>
      </c>
      <c r="M14" s="377">
        <f t="shared" si="3"/>
        <v>0</v>
      </c>
    </row>
    <row r="15" spans="1:13" ht="21">
      <c r="A15" s="378" t="s">
        <v>787</v>
      </c>
      <c r="B15" s="371"/>
      <c r="C15" s="372" t="s">
        <v>882</v>
      </c>
      <c r="D15" s="372" t="s">
        <v>876</v>
      </c>
      <c r="E15" s="372" t="s">
        <v>877</v>
      </c>
      <c r="F15" s="373" t="s">
        <v>878</v>
      </c>
      <c r="G15" s="374">
        <v>24</v>
      </c>
      <c r="H15" s="375"/>
      <c r="I15" s="376">
        <v>0.08</v>
      </c>
      <c r="J15" s="377">
        <f t="shared" si="0"/>
        <v>0</v>
      </c>
      <c r="K15" s="377">
        <f t="shared" si="1"/>
        <v>0</v>
      </c>
      <c r="L15" s="377">
        <f t="shared" si="2"/>
        <v>0</v>
      </c>
      <c r="M15" s="377">
        <f t="shared" si="3"/>
        <v>0</v>
      </c>
    </row>
    <row r="16" spans="1:13" ht="21">
      <c r="A16" s="378" t="s">
        <v>788</v>
      </c>
      <c r="B16" s="371"/>
      <c r="C16" s="372" t="s">
        <v>883</v>
      </c>
      <c r="D16" s="372" t="s">
        <v>876</v>
      </c>
      <c r="E16" s="372" t="s">
        <v>877</v>
      </c>
      <c r="F16" s="373" t="s">
        <v>878</v>
      </c>
      <c r="G16" s="374">
        <v>24</v>
      </c>
      <c r="H16" s="375"/>
      <c r="I16" s="376">
        <v>0.08</v>
      </c>
      <c r="J16" s="377">
        <f t="shared" si="0"/>
        <v>0</v>
      </c>
      <c r="K16" s="377">
        <f t="shared" si="1"/>
        <v>0</v>
      </c>
      <c r="L16" s="377">
        <f t="shared" si="2"/>
        <v>0</v>
      </c>
      <c r="M16" s="377">
        <f t="shared" si="3"/>
        <v>0</v>
      </c>
    </row>
    <row r="17" spans="1:13" ht="21">
      <c r="A17" s="378" t="s">
        <v>789</v>
      </c>
      <c r="B17" s="371"/>
      <c r="C17" s="372" t="s">
        <v>884</v>
      </c>
      <c r="D17" s="372" t="s">
        <v>876</v>
      </c>
      <c r="E17" s="372" t="s">
        <v>885</v>
      </c>
      <c r="F17" s="373" t="s">
        <v>878</v>
      </c>
      <c r="G17" s="374">
        <v>36</v>
      </c>
      <c r="H17" s="375"/>
      <c r="I17" s="376">
        <v>0.08</v>
      </c>
      <c r="J17" s="377">
        <f t="shared" si="0"/>
        <v>0</v>
      </c>
      <c r="K17" s="377">
        <f t="shared" si="1"/>
        <v>0</v>
      </c>
      <c r="L17" s="377">
        <f t="shared" si="2"/>
        <v>0</v>
      </c>
      <c r="M17" s="377">
        <f t="shared" si="3"/>
        <v>0</v>
      </c>
    </row>
    <row r="18" spans="1:13" s="53" customFormat="1" ht="21">
      <c r="A18" s="378" t="s">
        <v>790</v>
      </c>
      <c r="B18" s="379"/>
      <c r="C18" s="380" t="s">
        <v>886</v>
      </c>
      <c r="D18" s="380" t="s">
        <v>887</v>
      </c>
      <c r="E18" s="380" t="s">
        <v>877</v>
      </c>
      <c r="F18" s="380" t="s">
        <v>878</v>
      </c>
      <c r="G18" s="381">
        <v>36</v>
      </c>
      <c r="H18" s="364"/>
      <c r="I18" s="376">
        <v>0.08</v>
      </c>
      <c r="J18" s="377">
        <f t="shared" si="0"/>
        <v>0</v>
      </c>
      <c r="K18" s="377">
        <f t="shared" si="1"/>
        <v>0</v>
      </c>
      <c r="L18" s="377">
        <f t="shared" si="2"/>
        <v>0</v>
      </c>
      <c r="M18" s="377">
        <f t="shared" si="3"/>
        <v>0</v>
      </c>
    </row>
    <row r="19" spans="1:13" s="53" customFormat="1" ht="21">
      <c r="A19" s="378" t="s">
        <v>791</v>
      </c>
      <c r="B19" s="379"/>
      <c r="C19" s="380" t="s">
        <v>888</v>
      </c>
      <c r="D19" s="380" t="s">
        <v>887</v>
      </c>
      <c r="E19" s="380" t="s">
        <v>348</v>
      </c>
      <c r="F19" s="380" t="s">
        <v>889</v>
      </c>
      <c r="G19" s="381">
        <v>120</v>
      </c>
      <c r="H19" s="364"/>
      <c r="I19" s="376">
        <v>0.08</v>
      </c>
      <c r="J19" s="377">
        <f t="shared" si="0"/>
        <v>0</v>
      </c>
      <c r="K19" s="377">
        <f t="shared" si="1"/>
        <v>0</v>
      </c>
      <c r="L19" s="377">
        <f t="shared" si="2"/>
        <v>0</v>
      </c>
      <c r="M19" s="377">
        <f t="shared" si="3"/>
        <v>0</v>
      </c>
    </row>
    <row r="20" spans="1:13">
      <c r="A20" s="419" t="s">
        <v>83</v>
      </c>
      <c r="B20" s="419"/>
      <c r="C20" s="419"/>
      <c r="D20" s="419"/>
      <c r="E20" s="419"/>
      <c r="F20" s="419"/>
      <c r="G20" s="419"/>
      <c r="H20" s="419"/>
      <c r="I20" s="419"/>
      <c r="J20" s="419"/>
      <c r="K20" s="328">
        <f>SUM(K11:K19)</f>
        <v>0</v>
      </c>
      <c r="L20" s="329" t="s">
        <v>83</v>
      </c>
      <c r="M20" s="328">
        <f>SUM(M11:M19)</f>
        <v>0</v>
      </c>
    </row>
    <row r="21" spans="1:13">
      <c r="A21" s="301"/>
      <c r="B21" s="302"/>
      <c r="C21" s="302"/>
      <c r="D21" s="302"/>
      <c r="E21" s="302"/>
      <c r="F21" s="302"/>
      <c r="G21" s="302"/>
      <c r="H21" s="301"/>
      <c r="I21" s="303"/>
      <c r="J21" s="301"/>
      <c r="K21" s="301"/>
      <c r="L21" s="301"/>
      <c r="M21" s="301"/>
    </row>
    <row r="22" spans="1:13">
      <c r="A22" s="301"/>
      <c r="B22" s="304"/>
      <c r="C22" s="305"/>
      <c r="D22" s="284"/>
      <c r="E22" s="284"/>
      <c r="F22" s="32"/>
      <c r="G22" s="306"/>
      <c r="H22" s="306"/>
      <c r="I22" s="306"/>
      <c r="J22" s="306"/>
      <c r="K22" s="301"/>
      <c r="L22" s="301"/>
      <c r="M22" s="301"/>
    </row>
    <row r="23" spans="1:13">
      <c r="A23" s="301"/>
      <c r="B23" s="307" t="s">
        <v>84</v>
      </c>
      <c r="C23" s="305"/>
      <c r="D23" s="284"/>
      <c r="E23" s="284"/>
      <c r="F23" s="32"/>
      <c r="G23" s="308"/>
      <c r="H23" s="308" t="s">
        <v>85</v>
      </c>
      <c r="I23" s="308"/>
      <c r="J23" s="306"/>
      <c r="K23" s="301"/>
      <c r="L23" s="301"/>
      <c r="M23" s="301"/>
    </row>
    <row r="24" spans="1:13">
      <c r="A24" s="301"/>
      <c r="B24" s="283"/>
      <c r="C24" s="284"/>
      <c r="D24" s="285"/>
      <c r="E24" s="285"/>
      <c r="F24" s="285"/>
      <c r="G24" s="285"/>
      <c r="H24" s="285" t="s">
        <v>86</v>
      </c>
      <c r="I24" s="36"/>
      <c r="J24" s="286"/>
      <c r="K24" s="301"/>
      <c r="L24" s="301"/>
      <c r="M24" s="301"/>
    </row>
  </sheetData>
  <mergeCells count="2">
    <mergeCell ref="A3:M3"/>
    <mergeCell ref="A20:J20"/>
  </mergeCells>
  <pageMargins left="0.7" right="0.7" top="0.75" bottom="0.75" header="0.3" footer="0.3"/>
  <pageSetup paperSize="9" scale="82" fitToHeight="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B6" sqref="B6"/>
    </sheetView>
  </sheetViews>
  <sheetFormatPr defaultRowHeight="15"/>
  <cols>
    <col min="1" max="1" width="9" style="282"/>
    <col min="2" max="2" width="21.75" style="282" bestFit="1" customWidth="1"/>
    <col min="3" max="3" width="25.875" style="282" customWidth="1"/>
    <col min="4" max="10" width="9" style="282"/>
    <col min="11" max="11" width="8.875" style="282" bestFit="1" customWidth="1"/>
    <col min="12" max="12" width="9" style="282"/>
    <col min="13" max="13" width="8.875" style="282" bestFit="1" customWidth="1"/>
    <col min="14" max="16384" width="9" style="282"/>
  </cols>
  <sheetData>
    <row r="1" spans="1:13">
      <c r="B1" s="398" t="s">
        <v>911</v>
      </c>
      <c r="C1"/>
      <c r="D1"/>
      <c r="E1"/>
      <c r="F1"/>
      <c r="G1" s="398" t="s">
        <v>912</v>
      </c>
      <c r="H1" s="285"/>
      <c r="J1" s="286"/>
      <c r="L1" s="286"/>
    </row>
    <row r="2" spans="1:13">
      <c r="B2" s="283"/>
      <c r="C2" s="284"/>
      <c r="D2" s="285"/>
      <c r="E2" s="285"/>
      <c r="F2" s="285"/>
      <c r="G2" s="285"/>
      <c r="H2" s="285"/>
      <c r="I2" s="286"/>
      <c r="J2" s="286"/>
    </row>
    <row r="3" spans="1:13" ht="1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>
      <c r="A5" s="286"/>
      <c r="B5" s="249" t="s">
        <v>907</v>
      </c>
      <c r="C5" s="286"/>
      <c r="D5" s="286"/>
      <c r="E5" s="286"/>
      <c r="F5" s="286"/>
      <c r="G5" s="286"/>
      <c r="H5" s="286"/>
      <c r="I5" s="286"/>
      <c r="J5" s="286"/>
    </row>
    <row r="6" spans="1:13">
      <c r="B6" s="249" t="s">
        <v>381</v>
      </c>
      <c r="C6" s="286"/>
    </row>
    <row r="7" spans="1:13">
      <c r="B7" s="287"/>
      <c r="C7" s="286"/>
    </row>
    <row r="8" spans="1:13" ht="63">
      <c r="A8" s="382" t="s">
        <v>3</v>
      </c>
      <c r="B8" s="382" t="s">
        <v>4</v>
      </c>
      <c r="C8" s="382" t="s">
        <v>5</v>
      </c>
      <c r="D8" s="382" t="s">
        <v>6</v>
      </c>
      <c r="E8" s="382" t="s">
        <v>7</v>
      </c>
      <c r="F8" s="382" t="s">
        <v>8</v>
      </c>
      <c r="G8" s="382" t="s">
        <v>9</v>
      </c>
      <c r="H8" s="382" t="s">
        <v>10</v>
      </c>
      <c r="I8" s="382" t="s">
        <v>11</v>
      </c>
      <c r="J8" s="382" t="s">
        <v>12</v>
      </c>
      <c r="K8" s="382" t="s">
        <v>13</v>
      </c>
      <c r="L8" s="382" t="s">
        <v>14</v>
      </c>
      <c r="M8" s="382" t="s">
        <v>15</v>
      </c>
    </row>
    <row r="9" spans="1:13">
      <c r="A9" s="383">
        <v>1</v>
      </c>
      <c r="B9" s="383">
        <v>2</v>
      </c>
      <c r="C9" s="383">
        <v>3</v>
      </c>
      <c r="D9" s="383">
        <v>4</v>
      </c>
      <c r="E9" s="383">
        <v>5</v>
      </c>
      <c r="F9" s="383">
        <v>6</v>
      </c>
      <c r="G9" s="383">
        <v>7</v>
      </c>
      <c r="H9" s="383">
        <v>8</v>
      </c>
      <c r="I9" s="383">
        <v>9</v>
      </c>
      <c r="J9" s="383">
        <v>10</v>
      </c>
      <c r="K9" s="383">
        <v>11</v>
      </c>
      <c r="L9" s="383">
        <v>12</v>
      </c>
      <c r="M9" s="383">
        <v>13</v>
      </c>
    </row>
    <row r="10" spans="1:13">
      <c r="A10" s="336"/>
      <c r="B10" s="384"/>
      <c r="C10" s="337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3" s="392" customFormat="1" ht="21">
      <c r="A11" s="385" t="s">
        <v>761</v>
      </c>
      <c r="B11" s="379"/>
      <c r="C11" s="386" t="s">
        <v>890</v>
      </c>
      <c r="D11" s="386" t="s">
        <v>891</v>
      </c>
      <c r="E11" s="386" t="s">
        <v>348</v>
      </c>
      <c r="F11" s="387" t="s">
        <v>892</v>
      </c>
      <c r="G11" s="388">
        <v>2000</v>
      </c>
      <c r="H11" s="389"/>
      <c r="I11" s="390">
        <v>0.08</v>
      </c>
      <c r="J11" s="391">
        <f>H11*1.08</f>
        <v>0</v>
      </c>
      <c r="K11" s="391">
        <f>H11*G11</f>
        <v>0</v>
      </c>
      <c r="L11" s="391">
        <f>M11-K11</f>
        <v>0</v>
      </c>
      <c r="M11" s="391">
        <f>J11*G11</f>
        <v>0</v>
      </c>
    </row>
    <row r="12" spans="1:13">
      <c r="A12" s="414" t="s">
        <v>83</v>
      </c>
      <c r="B12" s="414"/>
      <c r="C12" s="414"/>
      <c r="D12" s="414"/>
      <c r="E12" s="414"/>
      <c r="F12" s="414"/>
      <c r="G12" s="414"/>
      <c r="H12" s="414"/>
      <c r="I12" s="414"/>
      <c r="J12" s="414"/>
      <c r="K12" s="328">
        <f>SUM(K11:K11)</f>
        <v>0</v>
      </c>
      <c r="L12" s="329" t="s">
        <v>83</v>
      </c>
      <c r="M12" s="328">
        <f>SUM(M11:M11)</f>
        <v>0</v>
      </c>
    </row>
    <row r="13" spans="1:13">
      <c r="A13" s="301"/>
      <c r="B13" s="302"/>
      <c r="C13" s="302"/>
      <c r="D13" s="302"/>
      <c r="E13" s="302"/>
      <c r="F13" s="302"/>
      <c r="G13" s="302"/>
      <c r="H13" s="301"/>
      <c r="I13" s="303"/>
      <c r="J13" s="301"/>
      <c r="K13" s="301"/>
      <c r="L13" s="301"/>
      <c r="M13" s="301"/>
    </row>
    <row r="14" spans="1:13">
      <c r="A14" s="301"/>
      <c r="B14" s="304"/>
      <c r="C14" s="305"/>
      <c r="D14" s="284"/>
      <c r="E14" s="284"/>
      <c r="F14" s="32"/>
      <c r="G14" s="306"/>
      <c r="H14" s="306"/>
      <c r="I14" s="306"/>
      <c r="J14" s="306"/>
      <c r="K14" s="301"/>
      <c r="L14" s="301"/>
      <c r="M14" s="301"/>
    </row>
    <row r="15" spans="1:13">
      <c r="A15" s="301"/>
      <c r="B15" s="307" t="s">
        <v>84</v>
      </c>
      <c r="C15" s="305"/>
      <c r="D15" s="284"/>
      <c r="E15" s="284"/>
      <c r="F15" s="32"/>
      <c r="G15" s="308"/>
      <c r="H15" s="308" t="s">
        <v>85</v>
      </c>
      <c r="I15" s="308"/>
      <c r="J15" s="306"/>
      <c r="K15" s="301"/>
      <c r="L15" s="301"/>
      <c r="M15" s="301"/>
    </row>
    <row r="16" spans="1:13">
      <c r="A16" s="301"/>
      <c r="B16" s="283"/>
      <c r="C16" s="284"/>
      <c r="D16" s="285"/>
      <c r="E16" s="285"/>
      <c r="F16" s="285"/>
      <c r="G16" s="285"/>
      <c r="H16" s="285" t="s">
        <v>86</v>
      </c>
      <c r="I16" s="36"/>
      <c r="J16" s="286"/>
      <c r="K16" s="301"/>
      <c r="L16" s="301"/>
      <c r="M16" s="301"/>
    </row>
  </sheetData>
  <mergeCells count="2">
    <mergeCell ref="A3:M3"/>
    <mergeCell ref="A12:J12"/>
  </mergeCells>
  <pageMargins left="0.7" right="0.7" top="0.75" bottom="0.75" header="0.3" footer="0.3"/>
  <pageSetup paperSize="9" scale="82" fitToHeight="0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B5" sqref="B5"/>
    </sheetView>
  </sheetViews>
  <sheetFormatPr defaultRowHeight="15"/>
  <cols>
    <col min="1" max="1" width="9" style="282"/>
    <col min="2" max="2" width="21.75" style="282" bestFit="1" customWidth="1"/>
    <col min="3" max="3" width="25.875" style="282" customWidth="1"/>
    <col min="4" max="10" width="9" style="282"/>
    <col min="11" max="11" width="8.875" style="282" bestFit="1" customWidth="1"/>
    <col min="12" max="12" width="9" style="282"/>
    <col min="13" max="13" width="8.875" style="282" bestFit="1" customWidth="1"/>
    <col min="14" max="16384" width="9" style="282"/>
  </cols>
  <sheetData>
    <row r="1" spans="1:13">
      <c r="B1" s="398" t="s">
        <v>911</v>
      </c>
      <c r="C1"/>
      <c r="D1"/>
      <c r="E1"/>
      <c r="F1"/>
      <c r="G1" s="398" t="s">
        <v>912</v>
      </c>
      <c r="H1" s="285"/>
      <c r="J1" s="286"/>
      <c r="L1" s="286"/>
    </row>
    <row r="2" spans="1:13">
      <c r="B2" s="283"/>
      <c r="C2" s="284"/>
      <c r="D2" s="285"/>
      <c r="E2" s="285"/>
      <c r="F2" s="285"/>
      <c r="G2" s="285"/>
      <c r="H2" s="285"/>
      <c r="I2" s="286"/>
      <c r="J2" s="286"/>
    </row>
    <row r="3" spans="1:13" ht="1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3">
      <c r="A5" s="286"/>
      <c r="B5" s="249" t="s">
        <v>908</v>
      </c>
      <c r="C5" s="286"/>
      <c r="D5" s="286"/>
      <c r="E5" s="286"/>
      <c r="F5" s="286"/>
      <c r="G5" s="286"/>
      <c r="H5" s="286"/>
      <c r="I5" s="286"/>
      <c r="J5" s="286"/>
    </row>
    <row r="6" spans="1:13">
      <c r="B6" s="249" t="s">
        <v>381</v>
      </c>
      <c r="C6" s="286"/>
    </row>
    <row r="7" spans="1:13">
      <c r="B7" s="287"/>
      <c r="C7" s="286"/>
    </row>
    <row r="8" spans="1:13" ht="63">
      <c r="A8" s="382" t="s">
        <v>3</v>
      </c>
      <c r="B8" s="382" t="s">
        <v>4</v>
      </c>
      <c r="C8" s="382" t="s">
        <v>5</v>
      </c>
      <c r="D8" s="382" t="s">
        <v>6</v>
      </c>
      <c r="E8" s="382" t="s">
        <v>7</v>
      </c>
      <c r="F8" s="382" t="s">
        <v>8</v>
      </c>
      <c r="G8" s="382" t="s">
        <v>9</v>
      </c>
      <c r="H8" s="382" t="s">
        <v>10</v>
      </c>
      <c r="I8" s="382" t="s">
        <v>11</v>
      </c>
      <c r="J8" s="382" t="s">
        <v>12</v>
      </c>
      <c r="K8" s="382" t="s">
        <v>13</v>
      </c>
      <c r="L8" s="382" t="s">
        <v>14</v>
      </c>
      <c r="M8" s="382" t="s">
        <v>15</v>
      </c>
    </row>
    <row r="9" spans="1:13">
      <c r="A9" s="383">
        <v>1</v>
      </c>
      <c r="B9" s="383">
        <v>2</v>
      </c>
      <c r="C9" s="383">
        <v>3</v>
      </c>
      <c r="D9" s="383">
        <v>4</v>
      </c>
      <c r="E9" s="383">
        <v>5</v>
      </c>
      <c r="F9" s="383">
        <v>6</v>
      </c>
      <c r="G9" s="383">
        <v>7</v>
      </c>
      <c r="H9" s="383">
        <v>8</v>
      </c>
      <c r="I9" s="383">
        <v>9</v>
      </c>
      <c r="J9" s="383">
        <v>10</v>
      </c>
      <c r="K9" s="383">
        <v>11</v>
      </c>
      <c r="L9" s="383">
        <v>12</v>
      </c>
      <c r="M9" s="383">
        <v>13</v>
      </c>
    </row>
    <row r="10" spans="1:13">
      <c r="A10" s="336"/>
      <c r="B10" s="384"/>
      <c r="C10" s="337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3" s="392" customFormat="1" ht="21">
      <c r="A11" s="393" t="s">
        <v>761</v>
      </c>
      <c r="B11" s="379"/>
      <c r="C11" s="394" t="s">
        <v>893</v>
      </c>
      <c r="D11" s="394" t="s">
        <v>894</v>
      </c>
      <c r="E11" s="394" t="s">
        <v>348</v>
      </c>
      <c r="F11" s="394" t="s">
        <v>895</v>
      </c>
      <c r="G11" s="395">
        <v>12</v>
      </c>
      <c r="H11" s="364"/>
      <c r="I11" s="365">
        <v>0.08</v>
      </c>
      <c r="J11" s="366">
        <f>H11*1.08</f>
        <v>0</v>
      </c>
      <c r="K11" s="366">
        <f>H11*G11</f>
        <v>0</v>
      </c>
      <c r="L11" s="366">
        <f>M11-K11</f>
        <v>0</v>
      </c>
      <c r="M11" s="366">
        <f>J11*G11</f>
        <v>0</v>
      </c>
    </row>
    <row r="12" spans="1:13">
      <c r="A12" s="414" t="s">
        <v>83</v>
      </c>
      <c r="B12" s="414"/>
      <c r="C12" s="414"/>
      <c r="D12" s="414"/>
      <c r="E12" s="414"/>
      <c r="F12" s="414"/>
      <c r="G12" s="414"/>
      <c r="H12" s="414"/>
      <c r="I12" s="414"/>
      <c r="J12" s="414"/>
      <c r="K12" s="328">
        <f>SUM(K11:K11)</f>
        <v>0</v>
      </c>
      <c r="L12" s="329" t="s">
        <v>83</v>
      </c>
      <c r="M12" s="328">
        <f>SUM(M11:M11)</f>
        <v>0</v>
      </c>
    </row>
    <row r="13" spans="1:13">
      <c r="A13" s="301"/>
      <c r="B13" s="302"/>
      <c r="C13" s="302"/>
      <c r="D13" s="302"/>
      <c r="E13" s="302"/>
      <c r="F13" s="302"/>
      <c r="G13" s="302"/>
      <c r="H13" s="301"/>
      <c r="I13" s="303"/>
      <c r="J13" s="301"/>
      <c r="K13" s="301"/>
      <c r="L13" s="301"/>
      <c r="M13" s="301"/>
    </row>
    <row r="14" spans="1:13">
      <c r="A14" s="301"/>
      <c r="B14" s="304"/>
      <c r="C14" s="305"/>
      <c r="D14" s="284"/>
      <c r="E14" s="284"/>
      <c r="F14" s="32"/>
      <c r="G14" s="306"/>
      <c r="H14" s="306"/>
      <c r="I14" s="306"/>
      <c r="J14" s="306"/>
      <c r="K14" s="301"/>
      <c r="L14" s="301"/>
      <c r="M14" s="301"/>
    </row>
    <row r="15" spans="1:13">
      <c r="A15" s="301"/>
      <c r="B15" s="307" t="s">
        <v>84</v>
      </c>
      <c r="C15" s="305"/>
      <c r="D15" s="284"/>
      <c r="E15" s="284"/>
      <c r="F15" s="32"/>
      <c r="G15" s="308"/>
      <c r="H15" s="308" t="s">
        <v>85</v>
      </c>
      <c r="I15" s="308"/>
      <c r="J15" s="306"/>
      <c r="K15" s="301"/>
      <c r="L15" s="301"/>
      <c r="M15" s="301"/>
    </row>
    <row r="16" spans="1:13">
      <c r="A16" s="301"/>
      <c r="B16" s="283"/>
      <c r="C16" s="284"/>
      <c r="D16" s="285"/>
      <c r="E16" s="285"/>
      <c r="F16" s="285"/>
      <c r="G16" s="285"/>
      <c r="H16" s="285" t="s">
        <v>86</v>
      </c>
      <c r="I16" s="36"/>
      <c r="J16" s="286"/>
      <c r="K16" s="301"/>
      <c r="L16" s="301"/>
      <c r="M16" s="301"/>
    </row>
  </sheetData>
  <mergeCells count="2">
    <mergeCell ref="A3:M3"/>
    <mergeCell ref="A12:J12"/>
  </mergeCells>
  <pageMargins left="0.7" right="0.7" top="0.75" bottom="0.75" header="0.3" footer="0.3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B6" sqref="B6"/>
    </sheetView>
  </sheetViews>
  <sheetFormatPr defaultRowHeight="14.25"/>
  <cols>
    <col min="3" max="3" width="14.375" customWidth="1"/>
  </cols>
  <sheetData>
    <row r="1" spans="1:13">
      <c r="B1" s="398" t="s">
        <v>911</v>
      </c>
      <c r="C1" s="399"/>
      <c r="D1" s="399"/>
      <c r="E1" s="399"/>
      <c r="F1" s="399"/>
      <c r="G1" s="398" t="s">
        <v>912</v>
      </c>
      <c r="H1" s="400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21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392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391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48" t="s">
        <v>761</v>
      </c>
      <c r="B11" s="18"/>
      <c r="C11" s="12" t="s">
        <v>36</v>
      </c>
      <c r="D11" s="12" t="s">
        <v>28</v>
      </c>
      <c r="E11" s="12" t="s">
        <v>159</v>
      </c>
      <c r="F11" s="12" t="s">
        <v>545</v>
      </c>
      <c r="G11" s="13">
        <v>10</v>
      </c>
      <c r="H11" s="16"/>
      <c r="I11" s="186">
        <v>0.08</v>
      </c>
      <c r="J11" s="188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48" t="s">
        <v>762</v>
      </c>
      <c r="B12" s="18"/>
      <c r="C12" s="20" t="s">
        <v>74</v>
      </c>
      <c r="D12" s="20" t="s">
        <v>496</v>
      </c>
      <c r="E12" s="12" t="s">
        <v>159</v>
      </c>
      <c r="F12" s="12" t="s">
        <v>545</v>
      </c>
      <c r="G12" s="24">
        <v>6</v>
      </c>
      <c r="H12" s="23"/>
      <c r="I12" s="186">
        <v>0.08</v>
      </c>
      <c r="J12" s="188">
        <f t="shared" ref="J12:J17" si="0">H12*1.08</f>
        <v>0</v>
      </c>
      <c r="K12" s="187">
        <f t="shared" ref="K12:K17" si="1">H12*G12</f>
        <v>0</v>
      </c>
      <c r="L12" s="187">
        <f t="shared" ref="L12:L17" si="2">M12-K12</f>
        <v>0</v>
      </c>
      <c r="M12" s="187">
        <f t="shared" ref="M12:M17" si="3">J12*G12</f>
        <v>0</v>
      </c>
    </row>
    <row r="13" spans="1:13">
      <c r="A13" s="48" t="s">
        <v>780</v>
      </c>
      <c r="B13" s="18"/>
      <c r="C13" s="20" t="s">
        <v>74</v>
      </c>
      <c r="D13" s="20" t="s">
        <v>497</v>
      </c>
      <c r="E13" s="12" t="s">
        <v>159</v>
      </c>
      <c r="F13" s="12" t="s">
        <v>545</v>
      </c>
      <c r="G13" s="24">
        <v>3</v>
      </c>
      <c r="H13" s="23"/>
      <c r="I13" s="186">
        <v>0.08</v>
      </c>
      <c r="J13" s="188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 ht="21">
      <c r="A14" s="48" t="s">
        <v>786</v>
      </c>
      <c r="B14" s="18"/>
      <c r="C14" s="20" t="s">
        <v>224</v>
      </c>
      <c r="D14" s="20" t="s">
        <v>519</v>
      </c>
      <c r="E14" s="20" t="s">
        <v>225</v>
      </c>
      <c r="F14" s="20" t="s">
        <v>518</v>
      </c>
      <c r="G14" s="24">
        <v>3</v>
      </c>
      <c r="H14" s="17"/>
      <c r="I14" s="186">
        <v>0.08</v>
      </c>
      <c r="J14" s="188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 ht="21">
      <c r="A15" s="48" t="s">
        <v>787</v>
      </c>
      <c r="B15" s="57"/>
      <c r="C15" s="58" t="s">
        <v>326</v>
      </c>
      <c r="D15" s="58" t="s">
        <v>53</v>
      </c>
      <c r="E15" s="58" t="s">
        <v>600</v>
      </c>
      <c r="F15" s="58" t="s">
        <v>545</v>
      </c>
      <c r="G15" s="55">
        <v>24</v>
      </c>
      <c r="H15" s="54"/>
      <c r="I15" s="186">
        <v>0.08</v>
      </c>
      <c r="J15" s="188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 ht="21">
      <c r="A16" s="48" t="s">
        <v>788</v>
      </c>
      <c r="B16" s="57"/>
      <c r="C16" s="58" t="s">
        <v>326</v>
      </c>
      <c r="D16" s="58" t="s">
        <v>64</v>
      </c>
      <c r="E16" s="58" t="s">
        <v>600</v>
      </c>
      <c r="F16" s="58" t="s">
        <v>545</v>
      </c>
      <c r="G16" s="55">
        <v>24</v>
      </c>
      <c r="H16" s="54"/>
      <c r="I16" s="186">
        <v>0.08</v>
      </c>
      <c r="J16" s="188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 ht="21">
      <c r="A17" s="48" t="s">
        <v>789</v>
      </c>
      <c r="B17" s="57"/>
      <c r="C17" s="58" t="s">
        <v>326</v>
      </c>
      <c r="D17" s="58" t="s">
        <v>486</v>
      </c>
      <c r="E17" s="58" t="s">
        <v>325</v>
      </c>
      <c r="F17" s="58" t="s">
        <v>298</v>
      </c>
      <c r="G17" s="55">
        <v>3</v>
      </c>
      <c r="H17" s="54"/>
      <c r="I17" s="186">
        <v>0.08</v>
      </c>
      <c r="J17" s="188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402" t="s">
        <v>83</v>
      </c>
      <c r="B18" s="402"/>
      <c r="C18" s="402"/>
      <c r="D18" s="402"/>
      <c r="E18" s="402"/>
      <c r="F18" s="402"/>
      <c r="G18" s="402"/>
      <c r="H18" s="402"/>
      <c r="I18" s="402"/>
      <c r="J18" s="402"/>
      <c r="K18" s="25">
        <f>SUM(K11:K17)</f>
        <v>0</v>
      </c>
      <c r="L18" s="26" t="s">
        <v>83</v>
      </c>
      <c r="M18" s="25">
        <f>SUM(M11:M17)</f>
        <v>0</v>
      </c>
    </row>
    <row r="19" spans="1:13">
      <c r="A19" s="27"/>
      <c r="B19" s="28"/>
      <c r="C19" s="28"/>
      <c r="D19" s="28"/>
      <c r="E19" s="28"/>
      <c r="F19" s="28"/>
      <c r="G19" s="28"/>
      <c r="H19" s="27"/>
      <c r="I19" s="29"/>
      <c r="J19" s="27"/>
      <c r="K19" s="27"/>
      <c r="L19" s="27"/>
      <c r="M19" s="27"/>
    </row>
    <row r="20" spans="1:13">
      <c r="A20" s="27"/>
      <c r="B20" s="30"/>
      <c r="C20" s="31"/>
      <c r="D20" s="2"/>
      <c r="E20" s="2"/>
      <c r="F20" s="32"/>
      <c r="G20" s="33"/>
      <c r="H20" s="33"/>
      <c r="I20" s="33"/>
      <c r="J20" s="33"/>
      <c r="K20" s="27"/>
      <c r="L20" s="27"/>
      <c r="M20" s="27"/>
    </row>
    <row r="21" spans="1:13">
      <c r="A21" s="27"/>
      <c r="B21" s="34" t="s">
        <v>84</v>
      </c>
      <c r="C21" s="31"/>
      <c r="D21" s="2"/>
      <c r="E21" s="2"/>
      <c r="F21" s="32"/>
      <c r="G21" s="35"/>
      <c r="H21" s="35" t="s">
        <v>85</v>
      </c>
      <c r="I21" s="35"/>
      <c r="J21" s="33"/>
      <c r="K21" s="27"/>
      <c r="L21" s="27"/>
      <c r="M21" s="27"/>
    </row>
    <row r="22" spans="1:13">
      <c r="A22" s="27"/>
      <c r="B22" s="1"/>
      <c r="C22" s="2"/>
      <c r="D22" s="3"/>
      <c r="E22" s="3"/>
      <c r="F22" s="3"/>
      <c r="G22" s="3"/>
      <c r="H22" s="3" t="s">
        <v>86</v>
      </c>
      <c r="I22" s="36"/>
      <c r="J22" s="4"/>
      <c r="K22" s="27"/>
      <c r="L22" s="27"/>
      <c r="M22" s="27"/>
    </row>
  </sheetData>
  <mergeCells count="2">
    <mergeCell ref="A3:M3"/>
    <mergeCell ref="A18:J18"/>
  </mergeCells>
  <pageMargins left="0.7" right="0.7" top="0.75" bottom="0.75" header="0.3" footer="0.3"/>
  <pageSetup paperSize="9" scale="9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B6" sqref="B6"/>
    </sheetView>
  </sheetViews>
  <sheetFormatPr defaultRowHeight="14.25"/>
  <cols>
    <col min="3" max="3" width="16.375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396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397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1">
      <c r="A11" s="12" t="s">
        <v>761</v>
      </c>
      <c r="B11" s="12"/>
      <c r="C11" s="12" t="s">
        <v>37</v>
      </c>
      <c r="D11" s="12" t="s">
        <v>568</v>
      </c>
      <c r="E11" s="12" t="s">
        <v>528</v>
      </c>
      <c r="F11" s="12" t="s">
        <v>529</v>
      </c>
      <c r="G11" s="43">
        <v>12</v>
      </c>
      <c r="H11" s="101"/>
      <c r="I11" s="198">
        <v>0.08</v>
      </c>
      <c r="J11" s="199">
        <f>H11*1.08</f>
        <v>0</v>
      </c>
      <c r="K11" s="200">
        <f>H11*G11</f>
        <v>0</v>
      </c>
      <c r="L11" s="200">
        <f>M11-K11</f>
        <v>0</v>
      </c>
      <c r="M11" s="200">
        <f>J11*G11</f>
        <v>0</v>
      </c>
    </row>
    <row r="12" spans="1:13" ht="21">
      <c r="A12" s="12" t="s">
        <v>762</v>
      </c>
      <c r="B12" s="12"/>
      <c r="C12" s="12" t="s">
        <v>37</v>
      </c>
      <c r="D12" s="12" t="s">
        <v>569</v>
      </c>
      <c r="E12" s="12" t="s">
        <v>528</v>
      </c>
      <c r="F12" s="12" t="s">
        <v>534</v>
      </c>
      <c r="G12" s="43">
        <v>6</v>
      </c>
      <c r="H12" s="101"/>
      <c r="I12" s="198">
        <v>0.08</v>
      </c>
      <c r="J12" s="199">
        <f t="shared" ref="J12:J28" si="0">H12*1.08</f>
        <v>0</v>
      </c>
      <c r="K12" s="200">
        <f t="shared" ref="K12:K28" si="1">H12*G12</f>
        <v>0</v>
      </c>
      <c r="L12" s="200">
        <f t="shared" ref="L12:L28" si="2">M12-K12</f>
        <v>0</v>
      </c>
      <c r="M12" s="200">
        <f t="shared" ref="M12:M28" si="3">J12*G12</f>
        <v>0</v>
      </c>
    </row>
    <row r="13" spans="1:13" ht="31.5">
      <c r="A13" s="12" t="s">
        <v>780</v>
      </c>
      <c r="B13" s="12"/>
      <c r="C13" s="39" t="s">
        <v>37</v>
      </c>
      <c r="D13" s="39" t="s">
        <v>567</v>
      </c>
      <c r="E13" s="39" t="s">
        <v>401</v>
      </c>
      <c r="F13" s="39" t="s">
        <v>475</v>
      </c>
      <c r="G13" s="46">
        <v>12</v>
      </c>
      <c r="H13" s="101"/>
      <c r="I13" s="198">
        <v>0.08</v>
      </c>
      <c r="J13" s="199">
        <f t="shared" si="0"/>
        <v>0</v>
      </c>
      <c r="K13" s="200">
        <f t="shared" si="1"/>
        <v>0</v>
      </c>
      <c r="L13" s="200">
        <f t="shared" si="2"/>
        <v>0</v>
      </c>
      <c r="M13" s="200">
        <f t="shared" si="3"/>
        <v>0</v>
      </c>
    </row>
    <row r="14" spans="1:13">
      <c r="A14" s="12" t="s">
        <v>786</v>
      </c>
      <c r="B14" s="12"/>
      <c r="C14" s="12" t="s">
        <v>42</v>
      </c>
      <c r="D14" s="12" t="s">
        <v>106</v>
      </c>
      <c r="E14" s="12" t="s">
        <v>400</v>
      </c>
      <c r="F14" s="12" t="s">
        <v>545</v>
      </c>
      <c r="G14" s="43">
        <v>12</v>
      </c>
      <c r="H14" s="101"/>
      <c r="I14" s="198">
        <v>0.08</v>
      </c>
      <c r="J14" s="199">
        <f t="shared" si="0"/>
        <v>0</v>
      </c>
      <c r="K14" s="200">
        <f t="shared" si="1"/>
        <v>0</v>
      </c>
      <c r="L14" s="200">
        <f t="shared" si="2"/>
        <v>0</v>
      </c>
      <c r="M14" s="200">
        <f t="shared" si="3"/>
        <v>0</v>
      </c>
    </row>
    <row r="15" spans="1:13">
      <c r="A15" s="12" t="s">
        <v>787</v>
      </c>
      <c r="B15" s="12"/>
      <c r="C15" s="12" t="s">
        <v>42</v>
      </c>
      <c r="D15" s="12" t="s">
        <v>144</v>
      </c>
      <c r="E15" s="12" t="s">
        <v>400</v>
      </c>
      <c r="F15" s="12" t="s">
        <v>545</v>
      </c>
      <c r="G15" s="43">
        <v>6</v>
      </c>
      <c r="H15" s="101"/>
      <c r="I15" s="198">
        <v>0.08</v>
      </c>
      <c r="J15" s="199">
        <f t="shared" si="0"/>
        <v>0</v>
      </c>
      <c r="K15" s="200">
        <f t="shared" si="1"/>
        <v>0</v>
      </c>
      <c r="L15" s="200">
        <f t="shared" si="2"/>
        <v>0</v>
      </c>
      <c r="M15" s="200">
        <f t="shared" si="3"/>
        <v>0</v>
      </c>
    </row>
    <row r="16" spans="1:13">
      <c r="A16" s="12" t="s">
        <v>788</v>
      </c>
      <c r="B16" s="12"/>
      <c r="C16" s="12" t="s">
        <v>43</v>
      </c>
      <c r="D16" s="12" t="s">
        <v>362</v>
      </c>
      <c r="E16" s="12" t="s">
        <v>400</v>
      </c>
      <c r="F16" s="12" t="s">
        <v>545</v>
      </c>
      <c r="G16" s="43">
        <v>36</v>
      </c>
      <c r="H16" s="101"/>
      <c r="I16" s="198">
        <v>0.08</v>
      </c>
      <c r="J16" s="199">
        <f t="shared" si="0"/>
        <v>0</v>
      </c>
      <c r="K16" s="200">
        <f t="shared" si="1"/>
        <v>0</v>
      </c>
      <c r="L16" s="200">
        <f t="shared" si="2"/>
        <v>0</v>
      </c>
      <c r="M16" s="200">
        <f t="shared" si="3"/>
        <v>0</v>
      </c>
    </row>
    <row r="17" spans="1:13">
      <c r="A17" s="12" t="s">
        <v>789</v>
      </c>
      <c r="B17" s="12"/>
      <c r="C17" s="12" t="s">
        <v>49</v>
      </c>
      <c r="D17" s="12" t="s">
        <v>28</v>
      </c>
      <c r="E17" s="12" t="s">
        <v>400</v>
      </c>
      <c r="F17" s="12" t="s">
        <v>545</v>
      </c>
      <c r="G17" s="43">
        <v>6</v>
      </c>
      <c r="H17" s="101"/>
      <c r="I17" s="198">
        <v>0.08</v>
      </c>
      <c r="J17" s="199">
        <f t="shared" si="0"/>
        <v>0</v>
      </c>
      <c r="K17" s="200">
        <f t="shared" si="1"/>
        <v>0</v>
      </c>
      <c r="L17" s="200">
        <f t="shared" si="2"/>
        <v>0</v>
      </c>
      <c r="M17" s="200">
        <f t="shared" si="3"/>
        <v>0</v>
      </c>
    </row>
    <row r="18" spans="1:13">
      <c r="A18" s="12" t="s">
        <v>790</v>
      </c>
      <c r="B18" s="12"/>
      <c r="C18" s="12" t="s">
        <v>50</v>
      </c>
      <c r="D18" s="12" t="s">
        <v>29</v>
      </c>
      <c r="E18" s="12" t="s">
        <v>345</v>
      </c>
      <c r="F18" s="12" t="s">
        <v>344</v>
      </c>
      <c r="G18" s="46">
        <v>24</v>
      </c>
      <c r="H18" s="101"/>
      <c r="I18" s="198">
        <v>0.08</v>
      </c>
      <c r="J18" s="199">
        <f t="shared" si="0"/>
        <v>0</v>
      </c>
      <c r="K18" s="200">
        <f t="shared" si="1"/>
        <v>0</v>
      </c>
      <c r="L18" s="200">
        <f t="shared" si="2"/>
        <v>0</v>
      </c>
      <c r="M18" s="200">
        <f t="shared" si="3"/>
        <v>0</v>
      </c>
    </row>
    <row r="19" spans="1:13">
      <c r="A19" s="12" t="s">
        <v>791</v>
      </c>
      <c r="B19" s="12"/>
      <c r="C19" s="12" t="s">
        <v>51</v>
      </c>
      <c r="D19" s="12" t="s">
        <v>453</v>
      </c>
      <c r="E19" s="12" t="s">
        <v>400</v>
      </c>
      <c r="F19" s="12" t="s">
        <v>346</v>
      </c>
      <c r="G19" s="43">
        <v>48</v>
      </c>
      <c r="H19" s="101"/>
      <c r="I19" s="198">
        <v>0.08</v>
      </c>
      <c r="J19" s="199">
        <f t="shared" si="0"/>
        <v>0</v>
      </c>
      <c r="K19" s="200">
        <f t="shared" si="1"/>
        <v>0</v>
      </c>
      <c r="L19" s="200">
        <f t="shared" si="2"/>
        <v>0</v>
      </c>
      <c r="M19" s="200">
        <f t="shared" si="3"/>
        <v>0</v>
      </c>
    </row>
    <row r="20" spans="1:13">
      <c r="A20" s="12" t="s">
        <v>792</v>
      </c>
      <c r="B20" s="12"/>
      <c r="C20" s="12" t="s">
        <v>51</v>
      </c>
      <c r="D20" s="12" t="s">
        <v>362</v>
      </c>
      <c r="E20" s="12" t="s">
        <v>400</v>
      </c>
      <c r="F20" s="12" t="s">
        <v>346</v>
      </c>
      <c r="G20" s="43">
        <v>48</v>
      </c>
      <c r="H20" s="101"/>
      <c r="I20" s="198">
        <v>0.08</v>
      </c>
      <c r="J20" s="199">
        <f t="shared" si="0"/>
        <v>0</v>
      </c>
      <c r="K20" s="200">
        <f t="shared" si="1"/>
        <v>0</v>
      </c>
      <c r="L20" s="200">
        <f t="shared" si="2"/>
        <v>0</v>
      </c>
      <c r="M20" s="200">
        <f t="shared" si="3"/>
        <v>0</v>
      </c>
    </row>
    <row r="21" spans="1:13" ht="31.5">
      <c r="A21" s="12" t="s">
        <v>793</v>
      </c>
      <c r="B21" s="12"/>
      <c r="C21" s="12" t="s">
        <v>54</v>
      </c>
      <c r="D21" s="12" t="s">
        <v>55</v>
      </c>
      <c r="E21" s="12" t="s">
        <v>566</v>
      </c>
      <c r="F21" s="12" t="s">
        <v>561</v>
      </c>
      <c r="G21" s="43">
        <v>12</v>
      </c>
      <c r="H21" s="101"/>
      <c r="I21" s="198">
        <v>0.08</v>
      </c>
      <c r="J21" s="199">
        <f t="shared" si="0"/>
        <v>0</v>
      </c>
      <c r="K21" s="200">
        <f t="shared" si="1"/>
        <v>0</v>
      </c>
      <c r="L21" s="200">
        <f t="shared" si="2"/>
        <v>0</v>
      </c>
      <c r="M21" s="200">
        <f t="shared" si="3"/>
        <v>0</v>
      </c>
    </row>
    <row r="22" spans="1:13" ht="31.5">
      <c r="A22" s="12" t="s">
        <v>794</v>
      </c>
      <c r="B22" s="12"/>
      <c r="C22" s="12" t="s">
        <v>54</v>
      </c>
      <c r="D22" s="12" t="s">
        <v>56</v>
      </c>
      <c r="E22" s="12" t="s">
        <v>566</v>
      </c>
      <c r="F22" s="12" t="s">
        <v>561</v>
      </c>
      <c r="G22" s="43">
        <v>24</v>
      </c>
      <c r="H22" s="101"/>
      <c r="I22" s="198">
        <v>0.08</v>
      </c>
      <c r="J22" s="199">
        <f t="shared" si="0"/>
        <v>0</v>
      </c>
      <c r="K22" s="200">
        <f t="shared" si="1"/>
        <v>0</v>
      </c>
      <c r="L22" s="200">
        <f t="shared" si="2"/>
        <v>0</v>
      </c>
      <c r="M22" s="200">
        <f t="shared" si="3"/>
        <v>0</v>
      </c>
    </row>
    <row r="23" spans="1:13" ht="31.5">
      <c r="A23" s="12" t="s">
        <v>795</v>
      </c>
      <c r="B23" s="12"/>
      <c r="C23" s="12" t="s">
        <v>54</v>
      </c>
      <c r="D23" s="12" t="s">
        <v>57</v>
      </c>
      <c r="E23" s="12" t="s">
        <v>566</v>
      </c>
      <c r="F23" s="12" t="s">
        <v>561</v>
      </c>
      <c r="G23" s="43">
        <v>18</v>
      </c>
      <c r="H23" s="101"/>
      <c r="I23" s="198">
        <v>0.08</v>
      </c>
      <c r="J23" s="199">
        <f t="shared" si="0"/>
        <v>0</v>
      </c>
      <c r="K23" s="200">
        <f t="shared" si="1"/>
        <v>0</v>
      </c>
      <c r="L23" s="200">
        <f t="shared" si="2"/>
        <v>0</v>
      </c>
      <c r="M23" s="200">
        <f t="shared" si="3"/>
        <v>0</v>
      </c>
    </row>
    <row r="24" spans="1:13" ht="21">
      <c r="A24" s="12" t="s">
        <v>796</v>
      </c>
      <c r="B24" s="77"/>
      <c r="C24" s="12" t="s">
        <v>95</v>
      </c>
      <c r="D24" s="12" t="s">
        <v>94</v>
      </c>
      <c r="E24" s="12" t="s">
        <v>528</v>
      </c>
      <c r="F24" s="12" t="s">
        <v>534</v>
      </c>
      <c r="G24" s="43">
        <v>6</v>
      </c>
      <c r="H24" s="95"/>
      <c r="I24" s="198">
        <v>0.08</v>
      </c>
      <c r="J24" s="199">
        <f t="shared" si="0"/>
        <v>0</v>
      </c>
      <c r="K24" s="200">
        <f t="shared" si="1"/>
        <v>0</v>
      </c>
      <c r="L24" s="200">
        <f t="shared" si="2"/>
        <v>0</v>
      </c>
      <c r="M24" s="200">
        <f t="shared" si="3"/>
        <v>0</v>
      </c>
    </row>
    <row r="25" spans="1:13">
      <c r="A25" s="12" t="s">
        <v>797</v>
      </c>
      <c r="B25" s="107"/>
      <c r="C25" s="39" t="s">
        <v>108</v>
      </c>
      <c r="D25" s="12" t="s">
        <v>28</v>
      </c>
      <c r="E25" s="12" t="s">
        <v>400</v>
      </c>
      <c r="F25" s="12" t="s">
        <v>346</v>
      </c>
      <c r="G25" s="43">
        <v>300</v>
      </c>
      <c r="H25" s="95"/>
      <c r="I25" s="198">
        <v>0.08</v>
      </c>
      <c r="J25" s="199">
        <f t="shared" si="0"/>
        <v>0</v>
      </c>
      <c r="K25" s="200">
        <f t="shared" si="1"/>
        <v>0</v>
      </c>
      <c r="L25" s="200">
        <f t="shared" si="2"/>
        <v>0</v>
      </c>
      <c r="M25" s="200">
        <f t="shared" si="3"/>
        <v>0</v>
      </c>
    </row>
    <row r="26" spans="1:13">
      <c r="A26" s="12" t="s">
        <v>798</v>
      </c>
      <c r="B26" s="107"/>
      <c r="C26" s="39" t="s">
        <v>108</v>
      </c>
      <c r="D26" s="12" t="s">
        <v>127</v>
      </c>
      <c r="E26" s="12" t="s">
        <v>400</v>
      </c>
      <c r="F26" s="12" t="s">
        <v>346</v>
      </c>
      <c r="G26" s="43">
        <v>600</v>
      </c>
      <c r="H26" s="95"/>
      <c r="I26" s="198">
        <v>0.08</v>
      </c>
      <c r="J26" s="199">
        <f t="shared" si="0"/>
        <v>0</v>
      </c>
      <c r="K26" s="200">
        <f t="shared" si="1"/>
        <v>0</v>
      </c>
      <c r="L26" s="200">
        <f t="shared" si="2"/>
        <v>0</v>
      </c>
      <c r="M26" s="200">
        <f t="shared" si="3"/>
        <v>0</v>
      </c>
    </row>
    <row r="27" spans="1:13">
      <c r="A27" s="12" t="s">
        <v>799</v>
      </c>
      <c r="B27" s="106"/>
      <c r="C27" s="39" t="s">
        <v>108</v>
      </c>
      <c r="D27" s="39" t="s">
        <v>398</v>
      </c>
      <c r="E27" s="39" t="s">
        <v>325</v>
      </c>
      <c r="F27" s="39" t="s">
        <v>399</v>
      </c>
      <c r="G27" s="46">
        <v>30</v>
      </c>
      <c r="H27" s="101"/>
      <c r="I27" s="198">
        <v>0.08</v>
      </c>
      <c r="J27" s="199">
        <f t="shared" si="0"/>
        <v>0</v>
      </c>
      <c r="K27" s="200">
        <f t="shared" si="1"/>
        <v>0</v>
      </c>
      <c r="L27" s="200">
        <f t="shared" si="2"/>
        <v>0</v>
      </c>
      <c r="M27" s="200">
        <f t="shared" si="3"/>
        <v>0</v>
      </c>
    </row>
    <row r="28" spans="1:13" ht="31.5">
      <c r="A28" s="12" t="s">
        <v>800</v>
      </c>
      <c r="B28" s="104"/>
      <c r="C28" s="105" t="s">
        <v>374</v>
      </c>
      <c r="D28" s="102" t="s">
        <v>34</v>
      </c>
      <c r="E28" s="102" t="s">
        <v>560</v>
      </c>
      <c r="F28" s="96" t="s">
        <v>561</v>
      </c>
      <c r="G28" s="103">
        <v>48</v>
      </c>
      <c r="H28" s="184"/>
      <c r="I28" s="198">
        <v>0.08</v>
      </c>
      <c r="J28" s="199">
        <f t="shared" si="0"/>
        <v>0</v>
      </c>
      <c r="K28" s="200">
        <f t="shared" si="1"/>
        <v>0</v>
      </c>
      <c r="L28" s="200">
        <f t="shared" si="2"/>
        <v>0</v>
      </c>
      <c r="M28" s="200">
        <f t="shared" si="3"/>
        <v>0</v>
      </c>
    </row>
    <row r="29" spans="1:13">
      <c r="A29" s="402" t="s">
        <v>83</v>
      </c>
      <c r="B29" s="402"/>
      <c r="C29" s="402"/>
      <c r="D29" s="402"/>
      <c r="E29" s="402"/>
      <c r="F29" s="402"/>
      <c r="G29" s="402"/>
      <c r="H29" s="402"/>
      <c r="I29" s="402"/>
      <c r="J29" s="402"/>
      <c r="K29" s="25">
        <f>SUM(K11:K28)</f>
        <v>0</v>
      </c>
      <c r="L29" s="26" t="s">
        <v>83</v>
      </c>
      <c r="M29" s="25">
        <f>SUM(M11:M28)</f>
        <v>0</v>
      </c>
    </row>
    <row r="30" spans="1:13">
      <c r="A30" s="27"/>
      <c r="B30" s="28"/>
      <c r="C30" s="28"/>
      <c r="D30" s="28"/>
      <c r="E30" s="28"/>
      <c r="F30" s="28"/>
      <c r="G30" s="28"/>
      <c r="H30" s="27"/>
      <c r="I30" s="29"/>
      <c r="J30" s="27"/>
      <c r="K30" s="27"/>
      <c r="L30" s="27"/>
      <c r="M30" s="27"/>
    </row>
    <row r="31" spans="1:13">
      <c r="A31" s="27"/>
      <c r="B31" s="30"/>
      <c r="C31" s="31"/>
      <c r="D31" s="2"/>
      <c r="E31" s="2"/>
      <c r="F31" s="32"/>
      <c r="G31" s="33"/>
      <c r="H31" s="33"/>
      <c r="I31" s="33"/>
      <c r="J31" s="33"/>
      <c r="K31" s="27"/>
      <c r="L31" s="27"/>
      <c r="M31" s="27"/>
    </row>
    <row r="32" spans="1:13">
      <c r="A32" s="27"/>
      <c r="B32" s="34" t="s">
        <v>84</v>
      </c>
      <c r="C32" s="31"/>
      <c r="D32" s="2"/>
      <c r="E32" s="2"/>
      <c r="F32" s="32"/>
      <c r="G32" s="35"/>
      <c r="H32" s="35" t="s">
        <v>85</v>
      </c>
      <c r="I32" s="35"/>
      <c r="J32" s="33"/>
      <c r="K32" s="27"/>
      <c r="L32" s="27"/>
      <c r="M32" s="27"/>
    </row>
    <row r="33" spans="1:13">
      <c r="A33" s="27"/>
      <c r="B33" s="1"/>
      <c r="C33" s="2"/>
      <c r="D33" s="3"/>
      <c r="E33" s="3"/>
      <c r="F33" s="3"/>
      <c r="G33" s="3"/>
      <c r="H33" s="3" t="s">
        <v>86</v>
      </c>
      <c r="I33" s="36"/>
      <c r="J33" s="4"/>
      <c r="K33" s="27"/>
      <c r="L33" s="27"/>
      <c r="M33" s="27"/>
    </row>
  </sheetData>
  <mergeCells count="2">
    <mergeCell ref="A3:M3"/>
    <mergeCell ref="A29:J29"/>
  </mergeCells>
  <pageMargins left="0.7" right="0.7" top="0.75" bottom="0.75" header="0.3" footer="0.3"/>
  <pageSetup paperSize="9" scale="9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B6" sqref="B6"/>
    </sheetView>
  </sheetViews>
  <sheetFormatPr defaultRowHeight="14.25"/>
  <cols>
    <col min="3" max="3" width="18.5" customWidth="1"/>
    <col min="11" max="11" width="9.75" bestFit="1" customWidth="1"/>
    <col min="13" max="13" width="9.75" bestFit="1" customWidth="1"/>
  </cols>
  <sheetData>
    <row r="1" spans="1:13">
      <c r="B1" s="398" t="s">
        <v>911</v>
      </c>
      <c r="G1" s="398" t="s">
        <v>912</v>
      </c>
      <c r="H1" s="3"/>
      <c r="J1" s="4"/>
      <c r="L1" s="4"/>
    </row>
    <row r="2" spans="1:13">
      <c r="B2" s="1"/>
      <c r="C2" s="2"/>
      <c r="D2" s="3"/>
      <c r="E2" s="3"/>
      <c r="F2" s="3"/>
      <c r="G2" s="3"/>
      <c r="H2" s="3"/>
      <c r="I2" s="4"/>
      <c r="J2" s="4"/>
    </row>
    <row r="3" spans="1:13" ht="14.25" customHeight="1">
      <c r="A3" s="401" t="s">
        <v>769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>
      <c r="A5" s="4"/>
      <c r="B5" s="6" t="s">
        <v>402</v>
      </c>
      <c r="C5" s="4"/>
      <c r="D5" s="4"/>
      <c r="E5" s="4"/>
      <c r="F5" s="4"/>
      <c r="G5" s="4"/>
      <c r="H5" s="4"/>
      <c r="I5" s="4"/>
      <c r="J5" s="4"/>
    </row>
    <row r="6" spans="1:13">
      <c r="B6" s="6" t="s">
        <v>403</v>
      </c>
      <c r="C6" s="4"/>
    </row>
    <row r="7" spans="1:13">
      <c r="B7" s="7"/>
      <c r="C7" s="4"/>
    </row>
    <row r="8" spans="1:13" ht="63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</row>
    <row r="9" spans="1:1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</row>
    <row r="10" spans="1:1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8" t="s">
        <v>761</v>
      </c>
      <c r="B11" s="70"/>
      <c r="C11" s="108" t="s">
        <v>39</v>
      </c>
      <c r="D11" s="108" t="s">
        <v>40</v>
      </c>
      <c r="E11" s="109" t="s">
        <v>159</v>
      </c>
      <c r="F11" s="108" t="s">
        <v>545</v>
      </c>
      <c r="G11" s="71">
        <v>24</v>
      </c>
      <c r="H11" s="119"/>
      <c r="I11" s="198">
        <v>0.08</v>
      </c>
      <c r="J11" s="176">
        <f>H11*1.08</f>
        <v>0</v>
      </c>
      <c r="K11" s="187">
        <f>H11*G11</f>
        <v>0</v>
      </c>
      <c r="L11" s="187">
        <f>M11-K11</f>
        <v>0</v>
      </c>
      <c r="M11" s="187">
        <f>J11*G11</f>
        <v>0</v>
      </c>
    </row>
    <row r="12" spans="1:13">
      <c r="A12" s="108" t="s">
        <v>762</v>
      </c>
      <c r="B12" s="70"/>
      <c r="C12" s="109" t="s">
        <v>59</v>
      </c>
      <c r="D12" s="109" t="s">
        <v>542</v>
      </c>
      <c r="E12" s="108" t="s">
        <v>315</v>
      </c>
      <c r="F12" s="109" t="s">
        <v>531</v>
      </c>
      <c r="G12" s="110">
        <v>12</v>
      </c>
      <c r="H12" s="111"/>
      <c r="I12" s="198">
        <v>0.08</v>
      </c>
      <c r="J12" s="176">
        <f t="shared" ref="J12:J28" si="0">H12*1.08</f>
        <v>0</v>
      </c>
      <c r="K12" s="187">
        <f t="shared" ref="K12:K28" si="1">H12*G12</f>
        <v>0</v>
      </c>
      <c r="L12" s="187">
        <f t="shared" ref="L12:L28" si="2">M12-K12</f>
        <v>0</v>
      </c>
      <c r="M12" s="187">
        <f t="shared" ref="M12:M28" si="3">J12*G12</f>
        <v>0</v>
      </c>
    </row>
    <row r="13" spans="1:13">
      <c r="A13" s="108" t="s">
        <v>780</v>
      </c>
      <c r="B13" s="70"/>
      <c r="C13" s="109" t="s">
        <v>59</v>
      </c>
      <c r="D13" s="109" t="s">
        <v>27</v>
      </c>
      <c r="E13" s="108" t="s">
        <v>315</v>
      </c>
      <c r="F13" s="109" t="s">
        <v>531</v>
      </c>
      <c r="G13" s="110">
        <v>8</v>
      </c>
      <c r="H13" s="111"/>
      <c r="I13" s="198">
        <v>0.08</v>
      </c>
      <c r="J13" s="176">
        <f t="shared" si="0"/>
        <v>0</v>
      </c>
      <c r="K13" s="187">
        <f t="shared" si="1"/>
        <v>0</v>
      </c>
      <c r="L13" s="187">
        <f t="shared" si="2"/>
        <v>0</v>
      </c>
      <c r="M13" s="187">
        <f t="shared" si="3"/>
        <v>0</v>
      </c>
    </row>
    <row r="14" spans="1:13">
      <c r="A14" s="108" t="s">
        <v>786</v>
      </c>
      <c r="B14" s="70"/>
      <c r="C14" s="68" t="s">
        <v>61</v>
      </c>
      <c r="D14" s="68" t="s">
        <v>27</v>
      </c>
      <c r="E14" s="108" t="s">
        <v>315</v>
      </c>
      <c r="F14" s="68" t="s">
        <v>311</v>
      </c>
      <c r="G14" s="69">
        <v>140</v>
      </c>
      <c r="H14" s="111"/>
      <c r="I14" s="198">
        <v>0.08</v>
      </c>
      <c r="J14" s="176">
        <f t="shared" si="0"/>
        <v>0</v>
      </c>
      <c r="K14" s="187">
        <f t="shared" si="1"/>
        <v>0</v>
      </c>
      <c r="L14" s="187">
        <f t="shared" si="2"/>
        <v>0</v>
      </c>
      <c r="M14" s="187">
        <f t="shared" si="3"/>
        <v>0</v>
      </c>
    </row>
    <row r="15" spans="1:13">
      <c r="A15" s="108" t="s">
        <v>787</v>
      </c>
      <c r="B15" s="70"/>
      <c r="C15" s="109" t="s">
        <v>63</v>
      </c>
      <c r="D15" s="109" t="s">
        <v>64</v>
      </c>
      <c r="E15" s="109" t="s">
        <v>159</v>
      </c>
      <c r="F15" s="109" t="s">
        <v>346</v>
      </c>
      <c r="G15" s="110">
        <v>60</v>
      </c>
      <c r="H15" s="111"/>
      <c r="I15" s="198">
        <v>0.08</v>
      </c>
      <c r="J15" s="176">
        <f t="shared" si="0"/>
        <v>0</v>
      </c>
      <c r="K15" s="187">
        <f t="shared" si="1"/>
        <v>0</v>
      </c>
      <c r="L15" s="187">
        <f t="shared" si="2"/>
        <v>0</v>
      </c>
      <c r="M15" s="187">
        <f t="shared" si="3"/>
        <v>0</v>
      </c>
    </row>
    <row r="16" spans="1:13">
      <c r="A16" s="108" t="s">
        <v>788</v>
      </c>
      <c r="B16" s="70"/>
      <c r="C16" s="68" t="s">
        <v>80</v>
      </c>
      <c r="D16" s="68" t="s">
        <v>53</v>
      </c>
      <c r="E16" s="109" t="s">
        <v>159</v>
      </c>
      <c r="F16" s="68" t="s">
        <v>311</v>
      </c>
      <c r="G16" s="110">
        <v>60</v>
      </c>
      <c r="H16" s="111"/>
      <c r="I16" s="198">
        <v>0.08</v>
      </c>
      <c r="J16" s="176">
        <f t="shared" si="0"/>
        <v>0</v>
      </c>
      <c r="K16" s="187">
        <f t="shared" si="1"/>
        <v>0</v>
      </c>
      <c r="L16" s="187">
        <f t="shared" si="2"/>
        <v>0</v>
      </c>
      <c r="M16" s="187">
        <f t="shared" si="3"/>
        <v>0</v>
      </c>
    </row>
    <row r="17" spans="1:13">
      <c r="A17" s="108" t="s">
        <v>789</v>
      </c>
      <c r="B17" s="117"/>
      <c r="C17" s="70" t="s">
        <v>543</v>
      </c>
      <c r="D17" s="70" t="s">
        <v>88</v>
      </c>
      <c r="E17" s="108" t="s">
        <v>315</v>
      </c>
      <c r="F17" s="70" t="s">
        <v>346</v>
      </c>
      <c r="G17" s="71">
        <v>120</v>
      </c>
      <c r="H17" s="98"/>
      <c r="I17" s="198">
        <v>0.08</v>
      </c>
      <c r="J17" s="176">
        <f t="shared" si="0"/>
        <v>0</v>
      </c>
      <c r="K17" s="187">
        <f t="shared" si="1"/>
        <v>0</v>
      </c>
      <c r="L17" s="187">
        <f t="shared" si="2"/>
        <v>0</v>
      </c>
      <c r="M17" s="187">
        <f t="shared" si="3"/>
        <v>0</v>
      </c>
    </row>
    <row r="18" spans="1:13">
      <c r="A18" s="108" t="s">
        <v>790</v>
      </c>
      <c r="B18" s="117"/>
      <c r="C18" s="70" t="s">
        <v>543</v>
      </c>
      <c r="D18" s="70" t="s">
        <v>53</v>
      </c>
      <c r="E18" s="108" t="s">
        <v>315</v>
      </c>
      <c r="F18" s="70" t="s">
        <v>346</v>
      </c>
      <c r="G18" s="71">
        <v>50</v>
      </c>
      <c r="H18" s="119"/>
      <c r="I18" s="198">
        <v>0.08</v>
      </c>
      <c r="J18" s="176">
        <f t="shared" si="0"/>
        <v>0</v>
      </c>
      <c r="K18" s="187">
        <f t="shared" si="1"/>
        <v>0</v>
      </c>
      <c r="L18" s="187">
        <f t="shared" si="2"/>
        <v>0</v>
      </c>
      <c r="M18" s="187">
        <f t="shared" si="3"/>
        <v>0</v>
      </c>
    </row>
    <row r="19" spans="1:13">
      <c r="A19" s="108" t="s">
        <v>791</v>
      </c>
      <c r="B19" s="117"/>
      <c r="C19" s="68" t="s">
        <v>147</v>
      </c>
      <c r="D19" s="68" t="s">
        <v>449</v>
      </c>
      <c r="E19" s="108" t="s">
        <v>315</v>
      </c>
      <c r="F19" s="68" t="s">
        <v>343</v>
      </c>
      <c r="G19" s="69">
        <v>6</v>
      </c>
      <c r="H19" s="98"/>
      <c r="I19" s="198">
        <v>0.08</v>
      </c>
      <c r="J19" s="176">
        <f t="shared" si="0"/>
        <v>0</v>
      </c>
      <c r="K19" s="187">
        <f t="shared" si="1"/>
        <v>0</v>
      </c>
      <c r="L19" s="187">
        <f t="shared" si="2"/>
        <v>0</v>
      </c>
      <c r="M19" s="187">
        <f t="shared" si="3"/>
        <v>0</v>
      </c>
    </row>
    <row r="20" spans="1:13">
      <c r="A20" s="108" t="s">
        <v>792</v>
      </c>
      <c r="B20" s="117"/>
      <c r="C20" s="109" t="s">
        <v>150</v>
      </c>
      <c r="D20" s="109" t="s">
        <v>149</v>
      </c>
      <c r="E20" s="109" t="s">
        <v>315</v>
      </c>
      <c r="F20" s="109" t="s">
        <v>346</v>
      </c>
      <c r="G20" s="110">
        <v>6</v>
      </c>
      <c r="H20" s="111"/>
      <c r="I20" s="198">
        <v>0.08</v>
      </c>
      <c r="J20" s="176">
        <f t="shared" si="0"/>
        <v>0</v>
      </c>
      <c r="K20" s="187">
        <f t="shared" si="1"/>
        <v>0</v>
      </c>
      <c r="L20" s="187">
        <f t="shared" si="2"/>
        <v>0</v>
      </c>
      <c r="M20" s="187">
        <f t="shared" si="3"/>
        <v>0</v>
      </c>
    </row>
    <row r="21" spans="1:13">
      <c r="A21" s="108" t="s">
        <v>793</v>
      </c>
      <c r="B21" s="117"/>
      <c r="C21" s="109" t="s">
        <v>154</v>
      </c>
      <c r="D21" s="108" t="s">
        <v>585</v>
      </c>
      <c r="E21" s="109" t="s">
        <v>315</v>
      </c>
      <c r="F21" s="109" t="s">
        <v>343</v>
      </c>
      <c r="G21" s="110">
        <v>10</v>
      </c>
      <c r="H21" s="111"/>
      <c r="I21" s="198">
        <v>0.08</v>
      </c>
      <c r="J21" s="176">
        <f t="shared" si="0"/>
        <v>0</v>
      </c>
      <c r="K21" s="187">
        <f t="shared" si="1"/>
        <v>0</v>
      </c>
      <c r="L21" s="187">
        <f t="shared" si="2"/>
        <v>0</v>
      </c>
      <c r="M21" s="187">
        <f t="shared" si="3"/>
        <v>0</v>
      </c>
    </row>
    <row r="22" spans="1:13">
      <c r="A22" s="108" t="s">
        <v>794</v>
      </c>
      <c r="B22" s="117"/>
      <c r="C22" s="109" t="s">
        <v>156</v>
      </c>
      <c r="D22" s="109" t="s">
        <v>448</v>
      </c>
      <c r="E22" s="109" t="s">
        <v>315</v>
      </c>
      <c r="F22" s="109" t="s">
        <v>545</v>
      </c>
      <c r="G22" s="110">
        <v>12</v>
      </c>
      <c r="H22" s="111"/>
      <c r="I22" s="198">
        <v>0.08</v>
      </c>
      <c r="J22" s="176">
        <f t="shared" si="0"/>
        <v>0</v>
      </c>
      <c r="K22" s="187">
        <f t="shared" si="1"/>
        <v>0</v>
      </c>
      <c r="L22" s="187">
        <f t="shared" si="2"/>
        <v>0</v>
      </c>
      <c r="M22" s="187">
        <f t="shared" si="3"/>
        <v>0</v>
      </c>
    </row>
    <row r="23" spans="1:13">
      <c r="A23" s="108" t="s">
        <v>795</v>
      </c>
      <c r="B23" s="117"/>
      <c r="C23" s="109" t="s">
        <v>157</v>
      </c>
      <c r="D23" s="109" t="s">
        <v>449</v>
      </c>
      <c r="E23" s="109" t="s">
        <v>159</v>
      </c>
      <c r="F23" s="109" t="s">
        <v>545</v>
      </c>
      <c r="G23" s="110">
        <v>6</v>
      </c>
      <c r="H23" s="111"/>
      <c r="I23" s="198">
        <v>0.08</v>
      </c>
      <c r="J23" s="176">
        <f t="shared" si="0"/>
        <v>0</v>
      </c>
      <c r="K23" s="187">
        <f t="shared" si="1"/>
        <v>0</v>
      </c>
      <c r="L23" s="187">
        <f t="shared" si="2"/>
        <v>0</v>
      </c>
      <c r="M23" s="187">
        <f t="shared" si="3"/>
        <v>0</v>
      </c>
    </row>
    <row r="24" spans="1:13">
      <c r="A24" s="108" t="s">
        <v>796</v>
      </c>
      <c r="B24" s="70"/>
      <c r="C24" s="109" t="s">
        <v>177</v>
      </c>
      <c r="D24" s="109" t="s">
        <v>362</v>
      </c>
      <c r="E24" s="109" t="s">
        <v>315</v>
      </c>
      <c r="F24" s="109" t="s">
        <v>545</v>
      </c>
      <c r="G24" s="110">
        <v>6</v>
      </c>
      <c r="H24" s="111"/>
      <c r="I24" s="198">
        <v>0.08</v>
      </c>
      <c r="J24" s="176">
        <f t="shared" si="0"/>
        <v>0</v>
      </c>
      <c r="K24" s="187">
        <f t="shared" si="1"/>
        <v>0</v>
      </c>
      <c r="L24" s="187">
        <f t="shared" si="2"/>
        <v>0</v>
      </c>
      <c r="M24" s="187">
        <f t="shared" si="3"/>
        <v>0</v>
      </c>
    </row>
    <row r="25" spans="1:13">
      <c r="A25" s="108" t="s">
        <v>797</v>
      </c>
      <c r="B25" s="70"/>
      <c r="C25" s="70" t="s">
        <v>242</v>
      </c>
      <c r="D25" s="70" t="s">
        <v>243</v>
      </c>
      <c r="E25" s="109" t="s">
        <v>159</v>
      </c>
      <c r="F25" s="70" t="s">
        <v>311</v>
      </c>
      <c r="G25" s="71">
        <v>48</v>
      </c>
      <c r="H25" s="119"/>
      <c r="I25" s="198">
        <v>0.08</v>
      </c>
      <c r="J25" s="176">
        <f t="shared" si="0"/>
        <v>0</v>
      </c>
      <c r="K25" s="187">
        <f t="shared" si="1"/>
        <v>0</v>
      </c>
      <c r="L25" s="187">
        <f t="shared" si="2"/>
        <v>0</v>
      </c>
      <c r="M25" s="187">
        <f t="shared" si="3"/>
        <v>0</v>
      </c>
    </row>
    <row r="26" spans="1:13">
      <c r="A26" s="108" t="s">
        <v>798</v>
      </c>
      <c r="B26" s="70"/>
      <c r="C26" s="70" t="s">
        <v>244</v>
      </c>
      <c r="D26" s="70" t="s">
        <v>245</v>
      </c>
      <c r="E26" s="109" t="s">
        <v>159</v>
      </c>
      <c r="F26" s="70" t="s">
        <v>580</v>
      </c>
      <c r="G26" s="71">
        <v>12</v>
      </c>
      <c r="H26" s="119"/>
      <c r="I26" s="198">
        <v>0.08</v>
      </c>
      <c r="J26" s="176">
        <f t="shared" si="0"/>
        <v>0</v>
      </c>
      <c r="K26" s="187">
        <f t="shared" si="1"/>
        <v>0</v>
      </c>
      <c r="L26" s="187">
        <f t="shared" si="2"/>
        <v>0</v>
      </c>
      <c r="M26" s="187">
        <f t="shared" si="3"/>
        <v>0</v>
      </c>
    </row>
    <row r="27" spans="1:13" ht="21">
      <c r="A27" s="108" t="s">
        <v>799</v>
      </c>
      <c r="B27" s="118"/>
      <c r="C27" s="112" t="s">
        <v>540</v>
      </c>
      <c r="D27" s="112" t="s">
        <v>539</v>
      </c>
      <c r="E27" s="112" t="s">
        <v>528</v>
      </c>
      <c r="F27" s="112" t="s">
        <v>541</v>
      </c>
      <c r="G27" s="113">
        <v>12</v>
      </c>
      <c r="H27" s="114"/>
      <c r="I27" s="198">
        <v>0.08</v>
      </c>
      <c r="J27" s="176">
        <f t="shared" si="0"/>
        <v>0</v>
      </c>
      <c r="K27" s="187">
        <f t="shared" si="1"/>
        <v>0</v>
      </c>
      <c r="L27" s="187">
        <f t="shared" si="2"/>
        <v>0</v>
      </c>
      <c r="M27" s="187">
        <f t="shared" si="3"/>
        <v>0</v>
      </c>
    </row>
    <row r="28" spans="1:13">
      <c r="A28" s="108" t="s">
        <v>800</v>
      </c>
      <c r="B28" s="118"/>
      <c r="C28" s="70" t="s">
        <v>350</v>
      </c>
      <c r="D28" s="70" t="s">
        <v>56</v>
      </c>
      <c r="E28" s="70" t="s">
        <v>315</v>
      </c>
      <c r="F28" s="70" t="s">
        <v>537</v>
      </c>
      <c r="G28" s="71">
        <v>24</v>
      </c>
      <c r="H28" s="114"/>
      <c r="I28" s="198">
        <v>0.08</v>
      </c>
      <c r="J28" s="176">
        <f t="shared" si="0"/>
        <v>0</v>
      </c>
      <c r="K28" s="187">
        <f t="shared" si="1"/>
        <v>0</v>
      </c>
      <c r="L28" s="187">
        <f t="shared" si="2"/>
        <v>0</v>
      </c>
      <c r="M28" s="187">
        <f t="shared" si="3"/>
        <v>0</v>
      </c>
    </row>
    <row r="29" spans="1:13">
      <c r="A29" s="402" t="s">
        <v>83</v>
      </c>
      <c r="B29" s="402"/>
      <c r="C29" s="402"/>
      <c r="D29" s="402"/>
      <c r="E29" s="402"/>
      <c r="F29" s="402"/>
      <c r="G29" s="402"/>
      <c r="H29" s="402"/>
      <c r="I29" s="402"/>
      <c r="J29" s="402"/>
      <c r="K29" s="25">
        <f>SUM(K11:K28)</f>
        <v>0</v>
      </c>
      <c r="L29" s="26" t="s">
        <v>83</v>
      </c>
      <c r="M29" s="25">
        <f>SUM(M11:M28)</f>
        <v>0</v>
      </c>
    </row>
    <row r="30" spans="1:13">
      <c r="A30" s="27"/>
      <c r="B30" s="28"/>
      <c r="C30" s="28"/>
      <c r="D30" s="28"/>
      <c r="E30" s="28"/>
      <c r="F30" s="28"/>
      <c r="G30" s="28"/>
      <c r="H30" s="27"/>
      <c r="I30" s="29"/>
      <c r="J30" s="27"/>
      <c r="K30" s="27"/>
      <c r="L30" s="27"/>
      <c r="M30" s="27"/>
    </row>
    <row r="31" spans="1:13">
      <c r="A31" s="27"/>
      <c r="B31" s="30"/>
      <c r="C31" s="31"/>
      <c r="D31" s="2"/>
      <c r="E31" s="2"/>
      <c r="F31" s="32"/>
      <c r="G31" s="33"/>
      <c r="H31" s="33"/>
      <c r="I31" s="33"/>
      <c r="J31" s="33"/>
      <c r="K31" s="27"/>
      <c r="L31" s="27"/>
      <c r="M31" s="27"/>
    </row>
    <row r="32" spans="1:13">
      <c r="A32" s="27"/>
      <c r="B32" s="34" t="s">
        <v>84</v>
      </c>
      <c r="C32" s="31"/>
      <c r="D32" s="2"/>
      <c r="E32" s="2"/>
      <c r="F32" s="32"/>
      <c r="G32" s="35"/>
      <c r="H32" s="35" t="s">
        <v>85</v>
      </c>
      <c r="I32" s="35"/>
      <c r="J32" s="33"/>
      <c r="K32" s="27"/>
      <c r="L32" s="27"/>
      <c r="M32" s="27"/>
    </row>
    <row r="33" spans="1:13">
      <c r="A33" s="27"/>
      <c r="B33" s="1"/>
      <c r="C33" s="2"/>
      <c r="D33" s="3"/>
      <c r="E33" s="3"/>
      <c r="F33" s="3"/>
      <c r="G33" s="3"/>
      <c r="H33" s="3" t="s">
        <v>86</v>
      </c>
      <c r="I33" s="36"/>
      <c r="J33" s="4"/>
      <c r="K33" s="27"/>
      <c r="L33" s="27"/>
      <c r="M33" s="27"/>
    </row>
  </sheetData>
  <mergeCells count="2">
    <mergeCell ref="A3:M3"/>
    <mergeCell ref="A29:J29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68</vt:i4>
      </vt:variant>
    </vt:vector>
  </HeadingPairs>
  <TitlesOfParts>
    <vt:vector size="68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Pakiet nr 17</vt:lpstr>
      <vt:lpstr>Pakiet nr 18</vt:lpstr>
      <vt:lpstr>Pakiet nr 19</vt:lpstr>
      <vt:lpstr>Pakiet nr 20</vt:lpstr>
      <vt:lpstr>Pakiet nr 21</vt:lpstr>
      <vt:lpstr>Pakiet nr 22</vt:lpstr>
      <vt:lpstr>Pakiet nr 23</vt:lpstr>
      <vt:lpstr>Pakiet nr 24</vt:lpstr>
      <vt:lpstr>Pakiet nr 25</vt:lpstr>
      <vt:lpstr>Pakiet nr 26</vt:lpstr>
      <vt:lpstr>Pakiet nr 27</vt:lpstr>
      <vt:lpstr>Pakiet nr 28</vt:lpstr>
      <vt:lpstr>Pakiet nr 29</vt:lpstr>
      <vt:lpstr>Pakiet nr 30</vt:lpstr>
      <vt:lpstr>Pakiet nr 31</vt:lpstr>
      <vt:lpstr>Pakiet nr 32</vt:lpstr>
      <vt:lpstr>Pakiet nr 33</vt:lpstr>
      <vt:lpstr>Pakiet nr 34</vt:lpstr>
      <vt:lpstr>Pakiet nr 35</vt:lpstr>
      <vt:lpstr>Pakiet nr 36</vt:lpstr>
      <vt:lpstr>Pakiet nr 37</vt:lpstr>
      <vt:lpstr>Pakiet nr 38</vt:lpstr>
      <vt:lpstr>Pakiet nr 39</vt:lpstr>
      <vt:lpstr>Pakiet nr 40</vt:lpstr>
      <vt:lpstr>Pakiet nr 41</vt:lpstr>
      <vt:lpstr>Pakiet nr 42</vt:lpstr>
      <vt:lpstr>Pakiet nr 43</vt:lpstr>
      <vt:lpstr>Pakiet nr 44</vt:lpstr>
      <vt:lpstr>Pakiet nr 45</vt:lpstr>
      <vt:lpstr>Pakiet nr 46</vt:lpstr>
      <vt:lpstr>Pakiet nr 47</vt:lpstr>
      <vt:lpstr>Pakiet nr 48</vt:lpstr>
      <vt:lpstr>Pakiet nr 49</vt:lpstr>
      <vt:lpstr>Pakiet nr 50</vt:lpstr>
      <vt:lpstr>Pakiet nr 51</vt:lpstr>
      <vt:lpstr>Pakiet nr 52</vt:lpstr>
      <vt:lpstr>Pakiet nr 53</vt:lpstr>
      <vt:lpstr>Pakiet nr 54</vt:lpstr>
      <vt:lpstr>Pakiet nr 55</vt:lpstr>
      <vt:lpstr>Pakiet nr 56</vt:lpstr>
      <vt:lpstr>Pakiet nr 57</vt:lpstr>
      <vt:lpstr>Pakiet nr 58</vt:lpstr>
      <vt:lpstr>Pakiet nr 59</vt:lpstr>
      <vt:lpstr>Pakiet nr 60</vt:lpstr>
      <vt:lpstr>Pakiet nr 61</vt:lpstr>
      <vt:lpstr>Pakiet nr 62</vt:lpstr>
      <vt:lpstr>Pakiet nr 63</vt:lpstr>
      <vt:lpstr>Pakiet nr 64</vt:lpstr>
      <vt:lpstr>Pakiet nr 65</vt:lpstr>
      <vt:lpstr>Pakiet nr 66</vt:lpstr>
      <vt:lpstr>Pakiet nr 67</vt:lpstr>
      <vt:lpstr>Pakiet nr 68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Bożena Wołowczyk</cp:lastModifiedBy>
  <cp:lastPrinted>2023-03-31T11:47:09Z</cp:lastPrinted>
  <dcterms:created xsi:type="dcterms:W3CDTF">2018-04-08T18:20:52Z</dcterms:created>
  <dcterms:modified xsi:type="dcterms:W3CDTF">2023-04-25T08:25:33Z</dcterms:modified>
</cp:coreProperties>
</file>