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.bielarz\Documents\Dokumenty\1. Dokumenty H.B sierpień 2021\PRZETARGI 2023\ZPI.271.1.11.2023 Kredyt pow. UE\załączniki do kredytu\"/>
    </mc:Choice>
  </mc:AlternateContent>
  <xr:revisionPtr revIDLastSave="0" documentId="13_ncr:1_{D49EB614-0CF4-4F35-8D7C-718EBB482B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6" i="1" l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35" i="1"/>
  <c r="G6" i="1"/>
  <c r="H147" i="1" l="1"/>
  <c r="C134" i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H148" i="1" l="1"/>
  <c r="H149" i="1"/>
  <c r="E158" i="1"/>
  <c r="C7" i="1" l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l="1"/>
  <c r="G118" i="1"/>
  <c r="H118" i="1" l="1"/>
  <c r="C120" i="1"/>
  <c r="G119" i="1"/>
  <c r="H119" i="1" l="1"/>
  <c r="C121" i="1"/>
  <c r="G120" i="1"/>
  <c r="H120" i="1" l="1"/>
  <c r="C122" i="1"/>
  <c r="G121" i="1"/>
  <c r="H121" i="1" l="1"/>
  <c r="C123" i="1"/>
  <c r="G122" i="1"/>
  <c r="H122" i="1" l="1"/>
  <c r="C124" i="1"/>
  <c r="G123" i="1"/>
  <c r="H123" i="1" l="1"/>
  <c r="C125" i="1"/>
  <c r="C126" i="1" s="1"/>
  <c r="C127" i="1" s="1"/>
  <c r="G124" i="1"/>
  <c r="C128" i="1" l="1"/>
  <c r="G127" i="1"/>
  <c r="H124" i="1"/>
  <c r="G125" i="1"/>
  <c r="H127" i="1" l="1"/>
  <c r="C129" i="1"/>
  <c r="G128" i="1"/>
  <c r="H125" i="1"/>
  <c r="G126" i="1"/>
  <c r="H140" i="1" l="1"/>
  <c r="H128" i="1"/>
  <c r="C130" i="1"/>
  <c r="G129" i="1"/>
  <c r="H126" i="1"/>
  <c r="H129" i="1" l="1"/>
  <c r="C131" i="1"/>
  <c r="C132" i="1" s="1"/>
  <c r="G130" i="1"/>
  <c r="H141" i="1"/>
  <c r="C133" i="1" l="1"/>
  <c r="G132" i="1"/>
  <c r="H130" i="1"/>
  <c r="G131" i="1"/>
  <c r="H142" i="1"/>
  <c r="G133" i="1" l="1"/>
  <c r="H132" i="1"/>
  <c r="H131" i="1"/>
  <c r="H143" i="1"/>
  <c r="H133" i="1" l="1"/>
  <c r="G134" i="1"/>
  <c r="H144" i="1"/>
  <c r="H134" i="1" l="1"/>
  <c r="H145" i="1"/>
  <c r="G7" i="1"/>
  <c r="H6" i="1"/>
  <c r="H135" i="1" l="1"/>
  <c r="H146" i="1"/>
  <c r="H7" i="1"/>
  <c r="G8" i="1"/>
  <c r="H136" i="1" l="1"/>
  <c r="G9" i="1"/>
  <c r="H8" i="1"/>
  <c r="H137" i="1" l="1"/>
  <c r="H139" i="1"/>
  <c r="H9" i="1"/>
  <c r="G10" i="1"/>
  <c r="H138" i="1" l="1"/>
  <c r="G11" i="1"/>
  <c r="H10" i="1"/>
  <c r="H11" i="1" l="1"/>
  <c r="G12" i="1"/>
  <c r="H12" i="1" l="1"/>
  <c r="G13" i="1"/>
  <c r="G14" i="1" l="1"/>
  <c r="H13" i="1"/>
  <c r="H14" i="1" l="1"/>
  <c r="G15" i="1"/>
  <c r="G16" i="1" l="1"/>
  <c r="H15" i="1"/>
  <c r="G17" i="1" l="1"/>
  <c r="H16" i="1"/>
  <c r="G18" i="1" l="1"/>
  <c r="H17" i="1"/>
  <c r="H18" i="1" l="1"/>
  <c r="G19" i="1"/>
  <c r="H19" i="1" l="1"/>
  <c r="G20" i="1"/>
  <c r="H20" i="1" l="1"/>
  <c r="G21" i="1"/>
  <c r="H21" i="1" l="1"/>
  <c r="G22" i="1"/>
  <c r="H22" i="1" l="1"/>
  <c r="G23" i="1"/>
  <c r="H23" i="1" l="1"/>
  <c r="G24" i="1"/>
  <c r="H24" i="1" l="1"/>
  <c r="G25" i="1"/>
  <c r="H25" i="1" l="1"/>
  <c r="G26" i="1"/>
  <c r="H26" i="1" l="1"/>
  <c r="G27" i="1"/>
  <c r="H27" i="1" l="1"/>
  <c r="G28" i="1"/>
  <c r="H28" i="1" l="1"/>
  <c r="G29" i="1"/>
  <c r="H29" i="1" l="1"/>
  <c r="G30" i="1"/>
  <c r="H30" i="1" l="1"/>
  <c r="G31" i="1"/>
  <c r="H31" i="1" l="1"/>
  <c r="G32" i="1"/>
  <c r="H32" i="1" l="1"/>
  <c r="G33" i="1"/>
  <c r="H33" i="1" l="1"/>
  <c r="G34" i="1"/>
  <c r="H34" i="1" l="1"/>
  <c r="G35" i="1"/>
  <c r="H35" i="1" l="1"/>
  <c r="G36" i="1"/>
  <c r="H36" i="1" l="1"/>
  <c r="G37" i="1"/>
  <c r="H37" i="1" l="1"/>
  <c r="G38" i="1"/>
  <c r="H38" i="1" l="1"/>
  <c r="G39" i="1"/>
  <c r="H39" i="1" l="1"/>
  <c r="G40" i="1"/>
  <c r="H40" i="1" l="1"/>
  <c r="G41" i="1"/>
  <c r="H41" i="1" l="1"/>
  <c r="G42" i="1"/>
  <c r="H42" i="1" l="1"/>
  <c r="G43" i="1"/>
  <c r="H43" i="1" l="1"/>
  <c r="G44" i="1"/>
  <c r="H44" i="1" l="1"/>
  <c r="G45" i="1"/>
  <c r="H45" i="1" l="1"/>
  <c r="G46" i="1"/>
  <c r="H46" i="1" l="1"/>
  <c r="G47" i="1"/>
  <c r="H47" i="1" l="1"/>
  <c r="G48" i="1"/>
  <c r="H48" i="1" l="1"/>
  <c r="G49" i="1"/>
  <c r="H49" i="1" l="1"/>
  <c r="G50" i="1"/>
  <c r="H50" i="1" l="1"/>
  <c r="G51" i="1"/>
  <c r="H51" i="1" l="1"/>
  <c r="G52" i="1"/>
  <c r="H52" i="1" l="1"/>
  <c r="G53" i="1"/>
  <c r="H53" i="1" l="1"/>
  <c r="G54" i="1"/>
  <c r="H54" i="1" l="1"/>
  <c r="G55" i="1"/>
  <c r="H55" i="1" l="1"/>
  <c r="G56" i="1"/>
  <c r="H56" i="1" l="1"/>
  <c r="G57" i="1"/>
  <c r="H57" i="1" l="1"/>
  <c r="G58" i="1"/>
  <c r="H58" i="1" l="1"/>
  <c r="G59" i="1"/>
  <c r="H59" i="1" l="1"/>
  <c r="G60" i="1"/>
  <c r="H60" i="1" l="1"/>
  <c r="G61" i="1"/>
  <c r="H61" i="1" l="1"/>
  <c r="G62" i="1"/>
  <c r="H62" i="1" l="1"/>
  <c r="G63" i="1"/>
  <c r="H63" i="1" l="1"/>
  <c r="G64" i="1"/>
  <c r="H64" i="1" l="1"/>
  <c r="G65" i="1"/>
  <c r="H65" i="1" l="1"/>
  <c r="G66" i="1"/>
  <c r="H66" i="1" l="1"/>
  <c r="G67" i="1"/>
  <c r="H67" i="1" l="1"/>
  <c r="G68" i="1"/>
  <c r="H68" i="1" l="1"/>
  <c r="G69" i="1"/>
  <c r="H69" i="1" l="1"/>
  <c r="G70" i="1"/>
  <c r="G71" i="1" l="1"/>
  <c r="H70" i="1"/>
  <c r="H71" i="1" l="1"/>
  <c r="G72" i="1"/>
  <c r="G73" i="1" l="1"/>
  <c r="H72" i="1"/>
  <c r="G74" i="1" l="1"/>
  <c r="H73" i="1"/>
  <c r="G75" i="1" l="1"/>
  <c r="H74" i="1"/>
  <c r="H75" i="1" l="1"/>
  <c r="G76" i="1"/>
  <c r="H76" i="1" l="1"/>
  <c r="G77" i="1"/>
  <c r="G78" i="1" l="1"/>
  <c r="H77" i="1"/>
  <c r="H78" i="1" l="1"/>
  <c r="G79" i="1"/>
  <c r="G80" i="1" l="1"/>
  <c r="H79" i="1"/>
  <c r="H80" i="1" l="1"/>
  <c r="G81" i="1"/>
  <c r="H81" i="1" l="1"/>
  <c r="G82" i="1"/>
  <c r="H82" i="1" l="1"/>
  <c r="G83" i="1"/>
  <c r="H83" i="1" l="1"/>
  <c r="G84" i="1"/>
  <c r="H84" i="1" l="1"/>
  <c r="G85" i="1"/>
  <c r="H85" i="1" l="1"/>
  <c r="G86" i="1"/>
  <c r="G87" i="1"/>
  <c r="H87" i="1" l="1"/>
  <c r="H86" i="1"/>
  <c r="G88" i="1"/>
  <c r="H88" i="1" l="1"/>
  <c r="G89" i="1"/>
  <c r="H89" i="1" l="1"/>
  <c r="G90" i="1"/>
  <c r="H90" i="1" l="1"/>
  <c r="G91" i="1"/>
  <c r="H91" i="1" l="1"/>
  <c r="G92" i="1"/>
  <c r="H92" i="1" l="1"/>
  <c r="G93" i="1"/>
  <c r="G94" i="1" l="1"/>
  <c r="H93" i="1"/>
  <c r="G95" i="1" l="1"/>
  <c r="H94" i="1"/>
  <c r="G96" i="1" l="1"/>
  <c r="H95" i="1"/>
  <c r="G97" i="1" l="1"/>
  <c r="H96" i="1"/>
  <c r="H97" i="1" l="1"/>
  <c r="G98" i="1"/>
  <c r="H98" i="1" l="1"/>
  <c r="G99" i="1"/>
  <c r="H99" i="1" l="1"/>
  <c r="G100" i="1"/>
  <c r="H100" i="1" l="1"/>
  <c r="G101" i="1"/>
  <c r="H101" i="1" l="1"/>
  <c r="G102" i="1"/>
  <c r="G103" i="1"/>
  <c r="H102" i="1" l="1"/>
  <c r="G104" i="1"/>
  <c r="H103" i="1"/>
  <c r="H104" i="1" l="1"/>
  <c r="G105" i="1"/>
  <c r="H105" i="1" l="1"/>
  <c r="G106" i="1"/>
  <c r="H106" i="1" l="1"/>
  <c r="G107" i="1"/>
  <c r="H107" i="1" l="1"/>
  <c r="G108" i="1"/>
  <c r="H108" i="1" l="1"/>
  <c r="G109" i="1"/>
  <c r="H109" i="1" l="1"/>
  <c r="G110" i="1"/>
  <c r="H110" i="1" l="1"/>
  <c r="G111" i="1"/>
  <c r="H111" i="1" l="1"/>
  <c r="G112" i="1"/>
  <c r="H112" i="1" l="1"/>
  <c r="G113" i="1"/>
  <c r="H113" i="1" l="1"/>
  <c r="G114" i="1"/>
  <c r="H114" i="1" l="1"/>
  <c r="G115" i="1"/>
  <c r="H115" i="1" l="1"/>
  <c r="G116" i="1"/>
  <c r="H116" i="1" l="1"/>
  <c r="G117" i="1"/>
  <c r="H117" i="1" l="1"/>
  <c r="H156" i="1" s="1"/>
</calcChain>
</file>

<file path=xl/sharedStrings.xml><?xml version="1.0" encoding="utf-8"?>
<sst xmlns="http://schemas.openxmlformats.org/spreadsheetml/2006/main" count="34" uniqueCount="34">
  <si>
    <t>rata kapitału</t>
  </si>
  <si>
    <t>dni odsetek</t>
  </si>
  <si>
    <t>wysokość odsetek</t>
  </si>
  <si>
    <t>marża</t>
  </si>
  <si>
    <t>31.12.2023</t>
  </si>
  <si>
    <t>Data</t>
  </si>
  <si>
    <t>kapitał do spłaty</t>
  </si>
  <si>
    <t>Lp.</t>
  </si>
  <si>
    <t>______________________</t>
  </si>
  <si>
    <t>podpis Wykonawcy/Pełnomocnika</t>
  </si>
  <si>
    <t>Marża banku wyrażona 
w punktach procentowych</t>
  </si>
  <si>
    <t>marża banku*</t>
  </si>
  <si>
    <t xml:space="preserve">odsetki </t>
  </si>
  <si>
    <t>31.01.2024</t>
  </si>
  <si>
    <t>20.03.2024</t>
  </si>
  <si>
    <t>31.03.2024</t>
  </si>
  <si>
    <t>30.04.2024</t>
  </si>
  <si>
    <t>31.05.2024</t>
  </si>
  <si>
    <t>20.06.2024</t>
  </si>
  <si>
    <t>30.06.2024</t>
  </si>
  <si>
    <t>31.07.2024</t>
  </si>
  <si>
    <t>31.08.2024</t>
  </si>
  <si>
    <t>20.09.2024</t>
  </si>
  <si>
    <t>30.09.2024</t>
  </si>
  <si>
    <t>31.10.2024</t>
  </si>
  <si>
    <t>30.11.2024</t>
  </si>
  <si>
    <t>20.12.2024</t>
  </si>
  <si>
    <t>29.02.2024</t>
  </si>
  <si>
    <t>Cena szacunkowa</t>
  </si>
  <si>
    <t xml:space="preserve">* W polu J5 należy wpisać marżę 
banku, reszta pól wypełni się autoimatycznie </t>
  </si>
  <si>
    <t>=</t>
  </si>
  <si>
    <t>wibor 1M z dnia 11.09.2023r.</t>
  </si>
  <si>
    <t>Harmonogram spłaty kredytu długoterminowego - oferta w celu oszacowania wartości zamówienia kredytu w kwocie 2.300.000,-zł</t>
  </si>
  <si>
    <t>Załącznik nr 17 do SIWZ - Harmonogram spłaty kredytu - wzór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</si>
</sst>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charset val="238"/>
    </font>
    <font>
      <b/>
      <i/>
      <sz val="11"/>
      <name val="Czcionka tekstu podstawowego"/>
      <charset val="238"/>
    </font>
    <font>
      <sz val="11"/>
      <color theme="0"/>
      <name val="Czcionka tekstu podstawowego"/>
      <family val="2"/>
      <charset val="238"/>
    </font>
    <font>
      <sz val="9"/>
      <color theme="0"/>
      <name val="Czcionka tekstu podstawowego"/>
      <family val="2"/>
      <charset val="238"/>
    </font>
    <font>
      <sz val="11"/>
      <name val="Czcionka tekstu podstawowego"/>
      <charset val="238"/>
    </font>
    <font>
      <b/>
      <sz val="9"/>
      <name val="Czcionka tekstu podstawowego"/>
      <charset val="238"/>
    </font>
    <font>
      <b/>
      <u val="doubleAccounting"/>
      <sz val="11"/>
      <name val="Czcionka tekstu podstawowego"/>
      <charset val="238"/>
    </font>
    <font>
      <b/>
      <u/>
      <sz val="11"/>
      <name val="Czcionka tekstu podstawowego"/>
      <charset val="238"/>
    </font>
    <font>
      <sz val="11"/>
      <name val="31.10"/>
      <charset val="238"/>
    </font>
    <font>
      <b/>
      <sz val="7"/>
      <name val="Czcionka tekstu podstawowego"/>
      <charset val="238"/>
    </font>
    <font>
      <sz val="6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/>
    <xf numFmtId="0" fontId="7" fillId="0" borderId="0" xfId="0" applyFont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/>
    <xf numFmtId="44" fontId="7" fillId="0" borderId="1" xfId="1" applyFont="1" applyFill="1" applyBorder="1"/>
    <xf numFmtId="44" fontId="7" fillId="0" borderId="1" xfId="0" applyNumberFormat="1" applyFont="1" applyBorder="1"/>
    <xf numFmtId="0" fontId="8" fillId="0" borderId="1" xfId="0" applyFont="1" applyBorder="1" applyAlignment="1">
      <alignment wrapText="1"/>
    </xf>
    <xf numFmtId="44" fontId="9" fillId="0" borderId="1" xfId="0" applyNumberFormat="1" applyFont="1" applyBorder="1"/>
    <xf numFmtId="0" fontId="10" fillId="0" borderId="1" xfId="0" applyFont="1" applyBorder="1"/>
    <xf numFmtId="0" fontId="7" fillId="0" borderId="2" xfId="0" applyFont="1" applyBorder="1" applyAlignment="1">
      <alignment horizontal="left"/>
    </xf>
    <xf numFmtId="44" fontId="0" fillId="0" borderId="0" xfId="0" applyNumberForma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7" fillId="0" borderId="1" xfId="0" applyNumberFormat="1" applyFont="1" applyFill="1" applyBorder="1"/>
    <xf numFmtId="2" fontId="7" fillId="0" borderId="1" xfId="0" applyNumberFormat="1" applyFont="1" applyFill="1" applyBorder="1"/>
    <xf numFmtId="0" fontId="7" fillId="0" borderId="1" xfId="0" applyFont="1" applyFill="1" applyBorder="1"/>
    <xf numFmtId="14" fontId="7" fillId="0" borderId="1" xfId="0" applyNumberFormat="1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/>
    </xf>
    <xf numFmtId="14" fontId="11" fillId="0" borderId="1" xfId="0" applyNumberFormat="1" applyFont="1" applyFill="1" applyBorder="1" applyAlignment="1">
      <alignment horizontal="left"/>
    </xf>
    <xf numFmtId="14" fontId="11" fillId="0" borderId="0" xfId="0" applyNumberFormat="1" applyFont="1" applyFill="1" applyAlignment="1">
      <alignment horizontal="left"/>
    </xf>
    <xf numFmtId="14" fontId="2" fillId="0" borderId="1" xfId="0" applyNumberFormat="1" applyFont="1" applyFill="1" applyBorder="1"/>
    <xf numFmtId="0" fontId="7" fillId="0" borderId="2" xfId="0" applyFont="1" applyFill="1" applyBorder="1" applyAlignment="1">
      <alignment horizontal="left"/>
    </xf>
    <xf numFmtId="0" fontId="8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3" fillId="0" borderId="2" xfId="0" applyFont="1" applyBorder="1" applyAlignment="1">
      <alignment horizontal="left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63"/>
  <sheetViews>
    <sheetView tabSelected="1" zoomScale="130" zoomScaleNormal="130" workbookViewId="0">
      <selection activeCell="J5" sqref="J5"/>
    </sheetView>
  </sheetViews>
  <sheetFormatPr defaultRowHeight="14.25"/>
  <cols>
    <col min="1" max="1" width="4.375" customWidth="1"/>
    <col min="2" max="2" width="10.875" style="1" customWidth="1"/>
    <col min="3" max="3" width="13" customWidth="1"/>
    <col min="4" max="4" width="8.625" customWidth="1"/>
    <col min="5" max="5" width="8.125" customWidth="1"/>
    <col min="6" max="6" width="15.375" customWidth="1"/>
    <col min="7" max="7" width="12.875" customWidth="1"/>
    <col min="8" max="8" width="17.25" customWidth="1"/>
    <col min="9" max="9" width="10.125" customWidth="1"/>
    <col min="12" max="12" width="14.5" customWidth="1"/>
  </cols>
  <sheetData>
    <row r="1" spans="1:10">
      <c r="A1" s="5"/>
      <c r="B1" s="5"/>
      <c r="C1" s="5"/>
      <c r="D1" s="5"/>
      <c r="E1" s="20" t="s">
        <v>33</v>
      </c>
      <c r="F1" s="21"/>
      <c r="G1" s="21"/>
      <c r="H1" s="21"/>
      <c r="I1" s="21"/>
      <c r="J1" s="21"/>
    </row>
    <row r="2" spans="1:10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">
      <c r="A3" s="18" t="s">
        <v>32</v>
      </c>
      <c r="B3" s="18"/>
      <c r="C3" s="18"/>
      <c r="D3" s="18"/>
      <c r="E3" s="18"/>
      <c r="F3" s="18"/>
      <c r="G3" s="18"/>
      <c r="H3" s="18"/>
      <c r="I3" s="5"/>
      <c r="J3" s="5"/>
    </row>
    <row r="4" spans="1:10" ht="36.75">
      <c r="A4" s="5"/>
      <c r="B4" s="5"/>
      <c r="C4" s="5"/>
      <c r="D4" s="5"/>
      <c r="E4" s="5"/>
      <c r="F4" s="5"/>
      <c r="G4" s="5"/>
      <c r="H4" s="5"/>
      <c r="I4" s="31" t="s">
        <v>31</v>
      </c>
      <c r="J4" s="6" t="s">
        <v>11</v>
      </c>
    </row>
    <row r="5" spans="1:10" ht="28.5">
      <c r="A5" s="7" t="s">
        <v>7</v>
      </c>
      <c r="B5" s="7" t="s">
        <v>5</v>
      </c>
      <c r="C5" s="8" t="s">
        <v>6</v>
      </c>
      <c r="D5" s="8" t="s">
        <v>0</v>
      </c>
      <c r="E5" s="8" t="s">
        <v>1</v>
      </c>
      <c r="F5" s="8" t="s">
        <v>2</v>
      </c>
      <c r="G5" s="7" t="s">
        <v>3</v>
      </c>
      <c r="H5" s="7" t="s">
        <v>12</v>
      </c>
      <c r="I5" s="23">
        <v>6.79</v>
      </c>
      <c r="J5" s="23"/>
    </row>
    <row r="6" spans="1:10">
      <c r="A6" s="9">
        <v>17</v>
      </c>
      <c r="B6" s="22" t="s">
        <v>4</v>
      </c>
      <c r="C6" s="23">
        <v>2300000</v>
      </c>
      <c r="D6" s="24"/>
      <c r="E6" s="24">
        <v>1</v>
      </c>
      <c r="F6" s="10"/>
      <c r="G6" s="10">
        <f>C6*E6*J5/36500</f>
        <v>0</v>
      </c>
      <c r="H6" s="11">
        <f t="shared" ref="H6:H37" si="0">F6+G6</f>
        <v>0</v>
      </c>
      <c r="I6" s="23">
        <v>6.79</v>
      </c>
      <c r="J6" s="23"/>
    </row>
    <row r="7" spans="1:10">
      <c r="A7" s="9">
        <v>18</v>
      </c>
      <c r="B7" s="22" t="s">
        <v>13</v>
      </c>
      <c r="C7" s="23">
        <f t="shared" ref="C7:C57" si="1">SUM(C6)-D6</f>
        <v>2300000</v>
      </c>
      <c r="D7" s="24"/>
      <c r="E7" s="24">
        <v>31</v>
      </c>
      <c r="F7" s="10"/>
      <c r="G7" s="10">
        <f>C7*E7*J6/36600</f>
        <v>0</v>
      </c>
      <c r="H7" s="11">
        <f t="shared" si="0"/>
        <v>0</v>
      </c>
      <c r="I7" s="23">
        <v>6.79</v>
      </c>
      <c r="J7" s="23"/>
    </row>
    <row r="8" spans="1:10">
      <c r="A8" s="9">
        <v>19</v>
      </c>
      <c r="B8" s="22" t="s">
        <v>27</v>
      </c>
      <c r="C8" s="23">
        <f t="shared" si="1"/>
        <v>2300000</v>
      </c>
      <c r="D8" s="24"/>
      <c r="E8" s="24">
        <v>29</v>
      </c>
      <c r="F8" s="10"/>
      <c r="G8" s="10">
        <f t="shared" ref="G8:G22" si="2">C8*E8*J7/36600</f>
        <v>0</v>
      </c>
      <c r="H8" s="11">
        <f t="shared" si="0"/>
        <v>0</v>
      </c>
      <c r="I8" s="23">
        <v>6.79</v>
      </c>
      <c r="J8" s="23"/>
    </row>
    <row r="9" spans="1:10">
      <c r="A9" s="9">
        <v>20</v>
      </c>
      <c r="B9" s="22" t="s">
        <v>14</v>
      </c>
      <c r="C9" s="23">
        <f t="shared" si="1"/>
        <v>2300000</v>
      </c>
      <c r="D9" s="24">
        <v>250</v>
      </c>
      <c r="E9" s="24">
        <v>19</v>
      </c>
      <c r="F9" s="10"/>
      <c r="G9" s="10">
        <f t="shared" si="2"/>
        <v>0</v>
      </c>
      <c r="H9" s="11">
        <f t="shared" si="0"/>
        <v>0</v>
      </c>
      <c r="I9" s="23">
        <v>6.79</v>
      </c>
      <c r="J9" s="23"/>
    </row>
    <row r="10" spans="1:10">
      <c r="A10" s="9">
        <v>21</v>
      </c>
      <c r="B10" s="22" t="s">
        <v>15</v>
      </c>
      <c r="C10" s="23">
        <f t="shared" si="1"/>
        <v>2299750</v>
      </c>
      <c r="D10" s="24"/>
      <c r="E10" s="24">
        <v>12</v>
      </c>
      <c r="F10" s="10"/>
      <c r="G10" s="10">
        <f t="shared" si="2"/>
        <v>0</v>
      </c>
      <c r="H10" s="11">
        <f t="shared" si="0"/>
        <v>0</v>
      </c>
      <c r="I10" s="23">
        <v>6.79</v>
      </c>
      <c r="J10" s="23"/>
    </row>
    <row r="11" spans="1:10">
      <c r="A11" s="9">
        <v>22</v>
      </c>
      <c r="B11" s="22" t="s">
        <v>16</v>
      </c>
      <c r="C11" s="23">
        <f t="shared" si="1"/>
        <v>2299750</v>
      </c>
      <c r="D11" s="24"/>
      <c r="E11" s="24">
        <v>30</v>
      </c>
      <c r="F11" s="10"/>
      <c r="G11" s="10">
        <f t="shared" si="2"/>
        <v>0</v>
      </c>
      <c r="H11" s="11">
        <f t="shared" si="0"/>
        <v>0</v>
      </c>
      <c r="I11" s="23">
        <v>6.79</v>
      </c>
      <c r="J11" s="23"/>
    </row>
    <row r="12" spans="1:10">
      <c r="A12" s="9">
        <v>23</v>
      </c>
      <c r="B12" s="22" t="s">
        <v>17</v>
      </c>
      <c r="C12" s="23">
        <f t="shared" si="1"/>
        <v>2299750</v>
      </c>
      <c r="D12" s="24"/>
      <c r="E12" s="24">
        <v>31</v>
      </c>
      <c r="F12" s="10"/>
      <c r="G12" s="10">
        <f t="shared" si="2"/>
        <v>0</v>
      </c>
      <c r="H12" s="11">
        <f t="shared" si="0"/>
        <v>0</v>
      </c>
      <c r="I12" s="23">
        <v>6.79</v>
      </c>
      <c r="J12" s="23"/>
    </row>
    <row r="13" spans="1:10">
      <c r="A13" s="9">
        <v>24</v>
      </c>
      <c r="B13" s="22" t="s">
        <v>18</v>
      </c>
      <c r="C13" s="23">
        <f t="shared" si="1"/>
        <v>2299750</v>
      </c>
      <c r="D13" s="24">
        <v>250</v>
      </c>
      <c r="E13" s="24">
        <v>19</v>
      </c>
      <c r="F13" s="10"/>
      <c r="G13" s="10">
        <f t="shared" si="2"/>
        <v>0</v>
      </c>
      <c r="H13" s="11">
        <f t="shared" si="0"/>
        <v>0</v>
      </c>
      <c r="I13" s="23">
        <v>6.79</v>
      </c>
      <c r="J13" s="23"/>
    </row>
    <row r="14" spans="1:10">
      <c r="A14" s="9">
        <v>25</v>
      </c>
      <c r="B14" s="22" t="s">
        <v>19</v>
      </c>
      <c r="C14" s="23">
        <f t="shared" si="1"/>
        <v>2299500</v>
      </c>
      <c r="D14" s="24"/>
      <c r="E14" s="24">
        <v>11</v>
      </c>
      <c r="F14" s="10"/>
      <c r="G14" s="10">
        <f t="shared" si="2"/>
        <v>0</v>
      </c>
      <c r="H14" s="11">
        <f t="shared" si="0"/>
        <v>0</v>
      </c>
      <c r="I14" s="23">
        <v>6.79</v>
      </c>
      <c r="J14" s="23"/>
    </row>
    <row r="15" spans="1:10">
      <c r="A15" s="9">
        <v>26</v>
      </c>
      <c r="B15" s="22" t="s">
        <v>20</v>
      </c>
      <c r="C15" s="23">
        <f t="shared" si="1"/>
        <v>2299500</v>
      </c>
      <c r="D15" s="24"/>
      <c r="E15" s="24">
        <v>31</v>
      </c>
      <c r="F15" s="10"/>
      <c r="G15" s="10">
        <f t="shared" si="2"/>
        <v>0</v>
      </c>
      <c r="H15" s="11">
        <f t="shared" si="0"/>
        <v>0</v>
      </c>
      <c r="I15" s="23">
        <v>6.79</v>
      </c>
      <c r="J15" s="23"/>
    </row>
    <row r="16" spans="1:10">
      <c r="A16" s="9">
        <v>27</v>
      </c>
      <c r="B16" s="22" t="s">
        <v>21</v>
      </c>
      <c r="C16" s="23">
        <f t="shared" si="1"/>
        <v>2299500</v>
      </c>
      <c r="D16" s="24"/>
      <c r="E16" s="24">
        <v>31</v>
      </c>
      <c r="F16" s="10"/>
      <c r="G16" s="10">
        <f t="shared" si="2"/>
        <v>0</v>
      </c>
      <c r="H16" s="11">
        <f t="shared" si="0"/>
        <v>0</v>
      </c>
      <c r="I16" s="23">
        <v>6.79</v>
      </c>
      <c r="J16" s="23"/>
    </row>
    <row r="17" spans="1:10">
      <c r="A17" s="9">
        <v>28</v>
      </c>
      <c r="B17" s="22" t="s">
        <v>22</v>
      </c>
      <c r="C17" s="23">
        <f t="shared" si="1"/>
        <v>2299500</v>
      </c>
      <c r="D17" s="24">
        <v>250</v>
      </c>
      <c r="E17" s="24">
        <v>19</v>
      </c>
      <c r="F17" s="10"/>
      <c r="G17" s="10">
        <f t="shared" si="2"/>
        <v>0</v>
      </c>
      <c r="H17" s="11">
        <f t="shared" si="0"/>
        <v>0</v>
      </c>
      <c r="I17" s="23">
        <v>6.79</v>
      </c>
      <c r="J17" s="23"/>
    </row>
    <row r="18" spans="1:10">
      <c r="A18" s="9">
        <v>29</v>
      </c>
      <c r="B18" s="22" t="s">
        <v>23</v>
      </c>
      <c r="C18" s="23">
        <f t="shared" si="1"/>
        <v>2299250</v>
      </c>
      <c r="D18" s="24"/>
      <c r="E18" s="24">
        <v>11</v>
      </c>
      <c r="F18" s="10"/>
      <c r="G18" s="10">
        <f t="shared" si="2"/>
        <v>0</v>
      </c>
      <c r="H18" s="11">
        <f t="shared" si="0"/>
        <v>0</v>
      </c>
      <c r="I18" s="23">
        <v>6.79</v>
      </c>
      <c r="J18" s="23"/>
    </row>
    <row r="19" spans="1:10">
      <c r="A19" s="9">
        <v>30</v>
      </c>
      <c r="B19" s="22" t="s">
        <v>24</v>
      </c>
      <c r="C19" s="23">
        <f t="shared" si="1"/>
        <v>2299250</v>
      </c>
      <c r="D19" s="24"/>
      <c r="E19" s="24">
        <v>31</v>
      </c>
      <c r="F19" s="10"/>
      <c r="G19" s="10">
        <f t="shared" si="2"/>
        <v>0</v>
      </c>
      <c r="H19" s="11">
        <f t="shared" si="0"/>
        <v>0</v>
      </c>
      <c r="I19" s="23">
        <v>6.79</v>
      </c>
      <c r="J19" s="23"/>
    </row>
    <row r="20" spans="1:10">
      <c r="A20" s="9">
        <v>31</v>
      </c>
      <c r="B20" s="22" t="s">
        <v>25</v>
      </c>
      <c r="C20" s="23">
        <f t="shared" si="1"/>
        <v>2299250</v>
      </c>
      <c r="D20" s="24"/>
      <c r="E20" s="24">
        <v>30</v>
      </c>
      <c r="F20" s="10"/>
      <c r="G20" s="10">
        <f t="shared" si="2"/>
        <v>0</v>
      </c>
      <c r="H20" s="11">
        <f t="shared" si="0"/>
        <v>0</v>
      </c>
      <c r="I20" s="23">
        <v>6.79</v>
      </c>
      <c r="J20" s="23"/>
    </row>
    <row r="21" spans="1:10">
      <c r="A21" s="9">
        <v>32</v>
      </c>
      <c r="B21" s="22" t="s">
        <v>26</v>
      </c>
      <c r="C21" s="23">
        <f t="shared" si="1"/>
        <v>2299250</v>
      </c>
      <c r="D21" s="24">
        <v>250</v>
      </c>
      <c r="E21" s="24">
        <v>19</v>
      </c>
      <c r="F21" s="10"/>
      <c r="G21" s="10">
        <f t="shared" si="2"/>
        <v>0</v>
      </c>
      <c r="H21" s="11">
        <f t="shared" si="0"/>
        <v>0</v>
      </c>
      <c r="I21" s="23">
        <v>6.79</v>
      </c>
      <c r="J21" s="23"/>
    </row>
    <row r="22" spans="1:10">
      <c r="A22" s="9">
        <v>33</v>
      </c>
      <c r="B22" s="25">
        <v>45657</v>
      </c>
      <c r="C22" s="23">
        <f t="shared" si="1"/>
        <v>2299000</v>
      </c>
      <c r="D22" s="24"/>
      <c r="E22" s="24">
        <v>12</v>
      </c>
      <c r="F22" s="10"/>
      <c r="G22" s="10">
        <f t="shared" si="2"/>
        <v>0</v>
      </c>
      <c r="H22" s="11">
        <f t="shared" si="0"/>
        <v>0</v>
      </c>
      <c r="I22" s="23">
        <v>6.79</v>
      </c>
      <c r="J22" s="23"/>
    </row>
    <row r="23" spans="1:10">
      <c r="A23" s="9">
        <v>34</v>
      </c>
      <c r="B23" s="26">
        <v>45688</v>
      </c>
      <c r="C23" s="23">
        <f t="shared" si="1"/>
        <v>2299000</v>
      </c>
      <c r="D23" s="24"/>
      <c r="E23" s="24">
        <v>31</v>
      </c>
      <c r="F23" s="10"/>
      <c r="G23" s="10">
        <f t="shared" ref="G23:G70" si="3">C23*E23*J22/36500</f>
        <v>0</v>
      </c>
      <c r="H23" s="11">
        <f t="shared" si="0"/>
        <v>0</v>
      </c>
      <c r="I23" s="23">
        <v>6.79</v>
      </c>
      <c r="J23" s="23"/>
    </row>
    <row r="24" spans="1:10">
      <c r="A24" s="9">
        <v>35</v>
      </c>
      <c r="B24" s="26">
        <v>45716</v>
      </c>
      <c r="C24" s="23">
        <f t="shared" si="1"/>
        <v>2299000</v>
      </c>
      <c r="D24" s="24"/>
      <c r="E24" s="24">
        <v>28</v>
      </c>
      <c r="F24" s="10"/>
      <c r="G24" s="10">
        <f t="shared" si="3"/>
        <v>0</v>
      </c>
      <c r="H24" s="11">
        <f t="shared" si="0"/>
        <v>0</v>
      </c>
      <c r="I24" s="23">
        <v>6.79</v>
      </c>
      <c r="J24" s="23"/>
    </row>
    <row r="25" spans="1:10">
      <c r="A25" s="9">
        <v>36</v>
      </c>
      <c r="B25" s="26">
        <v>45736</v>
      </c>
      <c r="C25" s="23">
        <f t="shared" si="1"/>
        <v>2299000</v>
      </c>
      <c r="D25" s="24">
        <v>1250</v>
      </c>
      <c r="E25" s="24">
        <v>19</v>
      </c>
      <c r="F25" s="10"/>
      <c r="G25" s="10">
        <f t="shared" si="3"/>
        <v>0</v>
      </c>
      <c r="H25" s="11">
        <f t="shared" si="0"/>
        <v>0</v>
      </c>
      <c r="I25" s="23">
        <v>6.79</v>
      </c>
      <c r="J25" s="23"/>
    </row>
    <row r="26" spans="1:10">
      <c r="A26" s="9">
        <v>37</v>
      </c>
      <c r="B26" s="26">
        <v>45747</v>
      </c>
      <c r="C26" s="23">
        <f t="shared" si="1"/>
        <v>2297750</v>
      </c>
      <c r="D26" s="24"/>
      <c r="E26" s="24">
        <v>12</v>
      </c>
      <c r="F26" s="10"/>
      <c r="G26" s="10">
        <f t="shared" si="3"/>
        <v>0</v>
      </c>
      <c r="H26" s="11">
        <f t="shared" si="0"/>
        <v>0</v>
      </c>
      <c r="I26" s="23">
        <v>6.79</v>
      </c>
      <c r="J26" s="23"/>
    </row>
    <row r="27" spans="1:10">
      <c r="A27" s="9">
        <v>38</v>
      </c>
      <c r="B27" s="26">
        <v>45777</v>
      </c>
      <c r="C27" s="23">
        <f t="shared" si="1"/>
        <v>2297750</v>
      </c>
      <c r="D27" s="24"/>
      <c r="E27" s="24">
        <v>30</v>
      </c>
      <c r="F27" s="10"/>
      <c r="G27" s="10">
        <f t="shared" si="3"/>
        <v>0</v>
      </c>
      <c r="H27" s="11">
        <f t="shared" si="0"/>
        <v>0</v>
      </c>
      <c r="I27" s="23">
        <v>6.79</v>
      </c>
      <c r="J27" s="23"/>
    </row>
    <row r="28" spans="1:10">
      <c r="A28" s="9">
        <v>39</v>
      </c>
      <c r="B28" s="26">
        <v>45808</v>
      </c>
      <c r="C28" s="23">
        <f t="shared" si="1"/>
        <v>2297750</v>
      </c>
      <c r="D28" s="24"/>
      <c r="E28" s="24">
        <v>31</v>
      </c>
      <c r="F28" s="10"/>
      <c r="G28" s="10">
        <f t="shared" si="3"/>
        <v>0</v>
      </c>
      <c r="H28" s="11">
        <f t="shared" si="0"/>
        <v>0</v>
      </c>
      <c r="I28" s="23">
        <v>6.79</v>
      </c>
      <c r="J28" s="23"/>
    </row>
    <row r="29" spans="1:10">
      <c r="A29" s="9">
        <v>40</v>
      </c>
      <c r="B29" s="26">
        <v>45828</v>
      </c>
      <c r="C29" s="23">
        <f t="shared" si="1"/>
        <v>2297750</v>
      </c>
      <c r="D29" s="24">
        <v>1250</v>
      </c>
      <c r="E29" s="24">
        <v>19</v>
      </c>
      <c r="F29" s="10"/>
      <c r="G29" s="10">
        <f t="shared" si="3"/>
        <v>0</v>
      </c>
      <c r="H29" s="11">
        <f t="shared" si="0"/>
        <v>0</v>
      </c>
      <c r="I29" s="23">
        <v>6.79</v>
      </c>
      <c r="J29" s="23"/>
    </row>
    <row r="30" spans="1:10">
      <c r="A30" s="9">
        <v>41</v>
      </c>
      <c r="B30" s="26">
        <v>45838</v>
      </c>
      <c r="C30" s="23">
        <f t="shared" si="1"/>
        <v>2296500</v>
      </c>
      <c r="D30" s="24"/>
      <c r="E30" s="24">
        <v>11</v>
      </c>
      <c r="F30" s="10"/>
      <c r="G30" s="10">
        <f t="shared" si="3"/>
        <v>0</v>
      </c>
      <c r="H30" s="11">
        <f t="shared" si="0"/>
        <v>0</v>
      </c>
      <c r="I30" s="23">
        <v>6.79</v>
      </c>
      <c r="J30" s="23"/>
    </row>
    <row r="31" spans="1:10">
      <c r="A31" s="9">
        <v>42</v>
      </c>
      <c r="B31" s="26">
        <v>45869</v>
      </c>
      <c r="C31" s="23">
        <f t="shared" si="1"/>
        <v>2296500</v>
      </c>
      <c r="D31" s="24"/>
      <c r="E31" s="24">
        <v>31</v>
      </c>
      <c r="F31" s="10"/>
      <c r="G31" s="10">
        <f t="shared" si="3"/>
        <v>0</v>
      </c>
      <c r="H31" s="11">
        <f t="shared" si="0"/>
        <v>0</v>
      </c>
      <c r="I31" s="23">
        <v>6.79</v>
      </c>
      <c r="J31" s="23"/>
    </row>
    <row r="32" spans="1:10">
      <c r="A32" s="9">
        <v>43</v>
      </c>
      <c r="B32" s="26">
        <v>45900</v>
      </c>
      <c r="C32" s="23">
        <f t="shared" si="1"/>
        <v>2296500</v>
      </c>
      <c r="D32" s="24"/>
      <c r="E32" s="24">
        <v>31</v>
      </c>
      <c r="F32" s="10"/>
      <c r="G32" s="10">
        <f t="shared" si="3"/>
        <v>0</v>
      </c>
      <c r="H32" s="11">
        <f t="shared" si="0"/>
        <v>0</v>
      </c>
      <c r="I32" s="23">
        <v>6.79</v>
      </c>
      <c r="J32" s="23"/>
    </row>
    <row r="33" spans="1:12">
      <c r="A33" s="9">
        <v>44</v>
      </c>
      <c r="B33" s="26">
        <v>45920</v>
      </c>
      <c r="C33" s="23">
        <f t="shared" si="1"/>
        <v>2296500</v>
      </c>
      <c r="D33" s="24">
        <v>1250</v>
      </c>
      <c r="E33" s="24">
        <v>19</v>
      </c>
      <c r="F33" s="10"/>
      <c r="G33" s="10">
        <f t="shared" si="3"/>
        <v>0</v>
      </c>
      <c r="H33" s="11">
        <f t="shared" si="0"/>
        <v>0</v>
      </c>
      <c r="I33" s="23">
        <v>6.79</v>
      </c>
      <c r="J33" s="23"/>
    </row>
    <row r="34" spans="1:12">
      <c r="A34" s="9">
        <v>45</v>
      </c>
      <c r="B34" s="26">
        <v>45930</v>
      </c>
      <c r="C34" s="23">
        <f t="shared" si="1"/>
        <v>2295250</v>
      </c>
      <c r="D34" s="24"/>
      <c r="E34" s="24">
        <v>11</v>
      </c>
      <c r="F34" s="10"/>
      <c r="G34" s="10">
        <f t="shared" si="3"/>
        <v>0</v>
      </c>
      <c r="H34" s="11">
        <f t="shared" si="0"/>
        <v>0</v>
      </c>
      <c r="I34" s="23">
        <v>6.79</v>
      </c>
      <c r="J34" s="23"/>
    </row>
    <row r="35" spans="1:12">
      <c r="A35" s="9">
        <v>46</v>
      </c>
      <c r="B35" s="26">
        <v>45961</v>
      </c>
      <c r="C35" s="23">
        <f t="shared" si="1"/>
        <v>2295250</v>
      </c>
      <c r="D35" s="24"/>
      <c r="E35" s="24">
        <v>31</v>
      </c>
      <c r="F35" s="10"/>
      <c r="G35" s="10">
        <f t="shared" si="3"/>
        <v>0</v>
      </c>
      <c r="H35" s="11">
        <f t="shared" si="0"/>
        <v>0</v>
      </c>
      <c r="I35" s="23">
        <v>6.79</v>
      </c>
      <c r="J35" s="23"/>
    </row>
    <row r="36" spans="1:12">
      <c r="A36" s="9">
        <v>47</v>
      </c>
      <c r="B36" s="26">
        <v>45991</v>
      </c>
      <c r="C36" s="23">
        <f t="shared" si="1"/>
        <v>2295250</v>
      </c>
      <c r="D36" s="24"/>
      <c r="E36" s="24">
        <v>30</v>
      </c>
      <c r="F36" s="10"/>
      <c r="G36" s="10">
        <f t="shared" si="3"/>
        <v>0</v>
      </c>
      <c r="H36" s="11">
        <f t="shared" si="0"/>
        <v>0</v>
      </c>
      <c r="I36" s="23">
        <v>6.79</v>
      </c>
      <c r="J36" s="23"/>
    </row>
    <row r="37" spans="1:12">
      <c r="A37" s="9">
        <v>48</v>
      </c>
      <c r="B37" s="26">
        <v>46011</v>
      </c>
      <c r="C37" s="23">
        <f t="shared" si="1"/>
        <v>2295250</v>
      </c>
      <c r="D37" s="24">
        <v>1250</v>
      </c>
      <c r="E37" s="24">
        <v>19</v>
      </c>
      <c r="F37" s="10"/>
      <c r="G37" s="10">
        <f t="shared" si="3"/>
        <v>0</v>
      </c>
      <c r="H37" s="11">
        <f t="shared" si="0"/>
        <v>0</v>
      </c>
      <c r="I37" s="23">
        <v>6.79</v>
      </c>
      <c r="J37" s="23"/>
    </row>
    <row r="38" spans="1:12">
      <c r="A38" s="9">
        <v>49</v>
      </c>
      <c r="B38" s="26">
        <v>46022</v>
      </c>
      <c r="C38" s="23">
        <f t="shared" si="1"/>
        <v>2294000</v>
      </c>
      <c r="D38" s="24"/>
      <c r="E38" s="24">
        <v>12</v>
      </c>
      <c r="F38" s="10"/>
      <c r="G38" s="10">
        <f t="shared" si="3"/>
        <v>0</v>
      </c>
      <c r="H38" s="11">
        <f t="shared" ref="H38:H101" si="4">F38+G38</f>
        <v>0</v>
      </c>
      <c r="I38" s="23">
        <v>6.79</v>
      </c>
      <c r="J38" s="23"/>
      <c r="L38" t="s">
        <v>30</v>
      </c>
    </row>
    <row r="39" spans="1:12">
      <c r="A39" s="9">
        <v>50</v>
      </c>
      <c r="B39" s="26">
        <v>46053</v>
      </c>
      <c r="C39" s="23">
        <f t="shared" si="1"/>
        <v>2294000</v>
      </c>
      <c r="D39" s="24"/>
      <c r="E39" s="24">
        <v>31</v>
      </c>
      <c r="F39" s="10"/>
      <c r="G39" s="10">
        <f t="shared" si="3"/>
        <v>0</v>
      </c>
      <c r="H39" s="11">
        <f t="shared" si="4"/>
        <v>0</v>
      </c>
      <c r="I39" s="23">
        <v>6.79</v>
      </c>
      <c r="J39" s="23"/>
    </row>
    <row r="40" spans="1:12">
      <c r="A40" s="9">
        <v>51</v>
      </c>
      <c r="B40" s="26">
        <v>46081</v>
      </c>
      <c r="C40" s="23">
        <f t="shared" si="1"/>
        <v>2294000</v>
      </c>
      <c r="D40" s="24"/>
      <c r="E40" s="24">
        <v>28</v>
      </c>
      <c r="F40" s="10"/>
      <c r="G40" s="10">
        <f t="shared" si="3"/>
        <v>0</v>
      </c>
      <c r="H40" s="11">
        <f t="shared" si="4"/>
        <v>0</v>
      </c>
      <c r="I40" s="23">
        <v>6.79</v>
      </c>
      <c r="J40" s="23"/>
    </row>
    <row r="41" spans="1:12">
      <c r="A41" s="9">
        <v>52</v>
      </c>
      <c r="B41" s="26">
        <v>46101</v>
      </c>
      <c r="C41" s="23">
        <f t="shared" si="1"/>
        <v>2294000</v>
      </c>
      <c r="D41" s="24">
        <v>2500</v>
      </c>
      <c r="E41" s="24">
        <v>19</v>
      </c>
      <c r="F41" s="10"/>
      <c r="G41" s="10">
        <f t="shared" si="3"/>
        <v>0</v>
      </c>
      <c r="H41" s="11">
        <f t="shared" si="4"/>
        <v>0</v>
      </c>
      <c r="I41" s="23">
        <v>6.79</v>
      </c>
      <c r="J41" s="23"/>
    </row>
    <row r="42" spans="1:12">
      <c r="A42" s="9">
        <v>53</v>
      </c>
      <c r="B42" s="26">
        <v>46112</v>
      </c>
      <c r="C42" s="23">
        <f t="shared" si="1"/>
        <v>2291500</v>
      </c>
      <c r="D42" s="24"/>
      <c r="E42" s="24">
        <v>12</v>
      </c>
      <c r="F42" s="10"/>
      <c r="G42" s="10">
        <f t="shared" si="3"/>
        <v>0</v>
      </c>
      <c r="H42" s="11">
        <f t="shared" si="4"/>
        <v>0</v>
      </c>
      <c r="I42" s="23">
        <v>6.79</v>
      </c>
      <c r="J42" s="23"/>
    </row>
    <row r="43" spans="1:12">
      <c r="A43" s="9">
        <v>54</v>
      </c>
      <c r="B43" s="26">
        <v>46142</v>
      </c>
      <c r="C43" s="23">
        <f t="shared" si="1"/>
        <v>2291500</v>
      </c>
      <c r="D43" s="24"/>
      <c r="E43" s="24">
        <v>30</v>
      </c>
      <c r="F43" s="10"/>
      <c r="G43" s="10">
        <f t="shared" si="3"/>
        <v>0</v>
      </c>
      <c r="H43" s="11">
        <f t="shared" si="4"/>
        <v>0</v>
      </c>
      <c r="I43" s="23">
        <v>6.79</v>
      </c>
      <c r="J43" s="23"/>
    </row>
    <row r="44" spans="1:12">
      <c r="A44" s="9">
        <v>55</v>
      </c>
      <c r="B44" s="26">
        <v>46173</v>
      </c>
      <c r="C44" s="23">
        <f t="shared" si="1"/>
        <v>2291500</v>
      </c>
      <c r="D44" s="24"/>
      <c r="E44" s="24">
        <v>31</v>
      </c>
      <c r="F44" s="10"/>
      <c r="G44" s="10">
        <f t="shared" si="3"/>
        <v>0</v>
      </c>
      <c r="H44" s="11">
        <f t="shared" si="4"/>
        <v>0</v>
      </c>
      <c r="I44" s="23">
        <v>6.79</v>
      </c>
      <c r="J44" s="23"/>
    </row>
    <row r="45" spans="1:12">
      <c r="A45" s="9">
        <v>56</v>
      </c>
      <c r="B45" s="26">
        <v>46193</v>
      </c>
      <c r="C45" s="23">
        <f t="shared" si="1"/>
        <v>2291500</v>
      </c>
      <c r="D45" s="24">
        <v>2500</v>
      </c>
      <c r="E45" s="24">
        <v>19</v>
      </c>
      <c r="F45" s="10"/>
      <c r="G45" s="10">
        <f t="shared" si="3"/>
        <v>0</v>
      </c>
      <c r="H45" s="11">
        <f t="shared" si="4"/>
        <v>0</v>
      </c>
      <c r="I45" s="23">
        <v>6.79</v>
      </c>
      <c r="J45" s="23"/>
    </row>
    <row r="46" spans="1:12">
      <c r="A46" s="9">
        <v>57</v>
      </c>
      <c r="B46" s="26">
        <v>46203</v>
      </c>
      <c r="C46" s="23">
        <f t="shared" si="1"/>
        <v>2289000</v>
      </c>
      <c r="D46" s="24"/>
      <c r="E46" s="24">
        <v>11</v>
      </c>
      <c r="F46" s="10"/>
      <c r="G46" s="10">
        <f t="shared" si="3"/>
        <v>0</v>
      </c>
      <c r="H46" s="11">
        <f t="shared" si="4"/>
        <v>0</v>
      </c>
      <c r="I46" s="23">
        <v>6.79</v>
      </c>
      <c r="J46" s="23"/>
    </row>
    <row r="47" spans="1:12">
      <c r="A47" s="9">
        <v>58</v>
      </c>
      <c r="B47" s="26">
        <v>46234</v>
      </c>
      <c r="C47" s="23">
        <f t="shared" si="1"/>
        <v>2289000</v>
      </c>
      <c r="D47" s="24"/>
      <c r="E47" s="24">
        <v>31</v>
      </c>
      <c r="F47" s="10"/>
      <c r="G47" s="10">
        <f t="shared" si="3"/>
        <v>0</v>
      </c>
      <c r="H47" s="11">
        <f t="shared" si="4"/>
        <v>0</v>
      </c>
      <c r="I47" s="23">
        <v>6.79</v>
      </c>
      <c r="J47" s="23"/>
    </row>
    <row r="48" spans="1:12">
      <c r="A48" s="9">
        <v>59</v>
      </c>
      <c r="B48" s="26">
        <v>46265</v>
      </c>
      <c r="C48" s="23">
        <f t="shared" si="1"/>
        <v>2289000</v>
      </c>
      <c r="D48" s="24"/>
      <c r="E48" s="24">
        <v>31</v>
      </c>
      <c r="F48" s="10"/>
      <c r="G48" s="10">
        <f t="shared" si="3"/>
        <v>0</v>
      </c>
      <c r="H48" s="11">
        <f t="shared" si="4"/>
        <v>0</v>
      </c>
      <c r="I48" s="23">
        <v>6.79</v>
      </c>
      <c r="J48" s="23"/>
    </row>
    <row r="49" spans="1:10">
      <c r="A49" s="9">
        <v>60</v>
      </c>
      <c r="B49" s="26">
        <v>46285</v>
      </c>
      <c r="C49" s="23">
        <f t="shared" si="1"/>
        <v>2289000</v>
      </c>
      <c r="D49" s="24">
        <v>2500</v>
      </c>
      <c r="E49" s="24">
        <v>19</v>
      </c>
      <c r="F49" s="10"/>
      <c r="G49" s="10">
        <f t="shared" si="3"/>
        <v>0</v>
      </c>
      <c r="H49" s="11">
        <f t="shared" si="4"/>
        <v>0</v>
      </c>
      <c r="I49" s="23">
        <v>6.79</v>
      </c>
      <c r="J49" s="23"/>
    </row>
    <row r="50" spans="1:10">
      <c r="A50" s="9">
        <v>61</v>
      </c>
      <c r="B50" s="26">
        <v>46295</v>
      </c>
      <c r="C50" s="23">
        <f t="shared" si="1"/>
        <v>2286500</v>
      </c>
      <c r="D50" s="24"/>
      <c r="E50" s="24">
        <v>11</v>
      </c>
      <c r="F50" s="10"/>
      <c r="G50" s="10">
        <f t="shared" si="3"/>
        <v>0</v>
      </c>
      <c r="H50" s="11">
        <f t="shared" si="4"/>
        <v>0</v>
      </c>
      <c r="I50" s="23">
        <v>6.79</v>
      </c>
      <c r="J50" s="23"/>
    </row>
    <row r="51" spans="1:10">
      <c r="A51" s="9">
        <v>62</v>
      </c>
      <c r="B51" s="26">
        <v>46326</v>
      </c>
      <c r="C51" s="23">
        <f t="shared" si="1"/>
        <v>2286500</v>
      </c>
      <c r="D51" s="24"/>
      <c r="E51" s="24">
        <v>31</v>
      </c>
      <c r="F51" s="10"/>
      <c r="G51" s="10">
        <f t="shared" si="3"/>
        <v>0</v>
      </c>
      <c r="H51" s="11">
        <f t="shared" si="4"/>
        <v>0</v>
      </c>
      <c r="I51" s="23">
        <v>6.79</v>
      </c>
      <c r="J51" s="23"/>
    </row>
    <row r="52" spans="1:10">
      <c r="A52" s="9">
        <v>63</v>
      </c>
      <c r="B52" s="26">
        <v>46356</v>
      </c>
      <c r="C52" s="23">
        <f t="shared" si="1"/>
        <v>2286500</v>
      </c>
      <c r="D52" s="24"/>
      <c r="E52" s="24">
        <v>30</v>
      </c>
      <c r="F52" s="10"/>
      <c r="G52" s="10">
        <f t="shared" si="3"/>
        <v>0</v>
      </c>
      <c r="H52" s="11">
        <f t="shared" si="4"/>
        <v>0</v>
      </c>
      <c r="I52" s="23">
        <v>6.79</v>
      </c>
      <c r="J52" s="23"/>
    </row>
    <row r="53" spans="1:10">
      <c r="A53" s="9">
        <v>64</v>
      </c>
      <c r="B53" s="26">
        <v>46376</v>
      </c>
      <c r="C53" s="23">
        <f t="shared" si="1"/>
        <v>2286500</v>
      </c>
      <c r="D53" s="24">
        <v>2500</v>
      </c>
      <c r="E53" s="24">
        <v>19</v>
      </c>
      <c r="F53" s="10"/>
      <c r="G53" s="10">
        <f t="shared" si="3"/>
        <v>0</v>
      </c>
      <c r="H53" s="11">
        <f t="shared" si="4"/>
        <v>0</v>
      </c>
      <c r="I53" s="23">
        <v>6.79</v>
      </c>
      <c r="J53" s="23"/>
    </row>
    <row r="54" spans="1:10">
      <c r="A54" s="9">
        <v>65</v>
      </c>
      <c r="B54" s="26">
        <v>46387</v>
      </c>
      <c r="C54" s="23">
        <f t="shared" si="1"/>
        <v>2284000</v>
      </c>
      <c r="D54" s="24"/>
      <c r="E54" s="24">
        <v>12</v>
      </c>
      <c r="F54" s="10"/>
      <c r="G54" s="10">
        <f t="shared" si="3"/>
        <v>0</v>
      </c>
      <c r="H54" s="11">
        <f t="shared" si="4"/>
        <v>0</v>
      </c>
      <c r="I54" s="23">
        <v>6.79</v>
      </c>
      <c r="J54" s="23"/>
    </row>
    <row r="55" spans="1:10" ht="15" customHeight="1">
      <c r="A55" s="9">
        <v>66</v>
      </c>
      <c r="B55" s="26">
        <v>46418</v>
      </c>
      <c r="C55" s="23">
        <f t="shared" si="1"/>
        <v>2284000</v>
      </c>
      <c r="D55" s="24"/>
      <c r="E55" s="24">
        <v>31</v>
      </c>
      <c r="F55" s="10"/>
      <c r="G55" s="10">
        <f t="shared" si="3"/>
        <v>0</v>
      </c>
      <c r="H55" s="11">
        <f t="shared" si="4"/>
        <v>0</v>
      </c>
      <c r="I55" s="23">
        <v>6.79</v>
      </c>
      <c r="J55" s="23"/>
    </row>
    <row r="56" spans="1:10" ht="15" customHeight="1">
      <c r="A56" s="9">
        <v>67</v>
      </c>
      <c r="B56" s="26">
        <v>46446</v>
      </c>
      <c r="C56" s="23">
        <f t="shared" si="1"/>
        <v>2284000</v>
      </c>
      <c r="D56" s="24"/>
      <c r="E56" s="24">
        <v>28</v>
      </c>
      <c r="F56" s="10"/>
      <c r="G56" s="10">
        <f t="shared" si="3"/>
        <v>0</v>
      </c>
      <c r="H56" s="11">
        <f t="shared" si="4"/>
        <v>0</v>
      </c>
      <c r="I56" s="23">
        <v>6.79</v>
      </c>
      <c r="J56" s="23"/>
    </row>
    <row r="57" spans="1:10" ht="15" customHeight="1">
      <c r="A57" s="9">
        <v>68</v>
      </c>
      <c r="B57" s="26">
        <v>46466</v>
      </c>
      <c r="C57" s="23">
        <f t="shared" si="1"/>
        <v>2284000</v>
      </c>
      <c r="D57" s="24">
        <v>12500</v>
      </c>
      <c r="E57" s="24">
        <v>19</v>
      </c>
      <c r="F57" s="10"/>
      <c r="G57" s="10">
        <f t="shared" si="3"/>
        <v>0</v>
      </c>
      <c r="H57" s="11">
        <f t="shared" si="4"/>
        <v>0</v>
      </c>
      <c r="I57" s="23">
        <v>6.79</v>
      </c>
      <c r="J57" s="23"/>
    </row>
    <row r="58" spans="1:10" ht="15" customHeight="1">
      <c r="A58" s="9">
        <v>69</v>
      </c>
      <c r="B58" s="26">
        <v>46477</v>
      </c>
      <c r="C58" s="23">
        <f t="shared" ref="C58:C116" si="5">SUM(C57)-D57</f>
        <v>2271500</v>
      </c>
      <c r="D58" s="24"/>
      <c r="E58" s="24">
        <v>12</v>
      </c>
      <c r="F58" s="10"/>
      <c r="G58" s="10">
        <f t="shared" si="3"/>
        <v>0</v>
      </c>
      <c r="H58" s="11">
        <f t="shared" si="4"/>
        <v>0</v>
      </c>
      <c r="I58" s="23">
        <v>6.79</v>
      </c>
      <c r="J58" s="23"/>
    </row>
    <row r="59" spans="1:10" ht="15" customHeight="1">
      <c r="A59" s="9">
        <v>70</v>
      </c>
      <c r="B59" s="26">
        <v>46507</v>
      </c>
      <c r="C59" s="23">
        <f t="shared" si="5"/>
        <v>2271500</v>
      </c>
      <c r="D59" s="24"/>
      <c r="E59" s="24">
        <v>30</v>
      </c>
      <c r="F59" s="10"/>
      <c r="G59" s="10">
        <f t="shared" si="3"/>
        <v>0</v>
      </c>
      <c r="H59" s="11">
        <f t="shared" si="4"/>
        <v>0</v>
      </c>
      <c r="I59" s="23">
        <v>6.79</v>
      </c>
      <c r="J59" s="23"/>
    </row>
    <row r="60" spans="1:10">
      <c r="A60" s="9">
        <v>71</v>
      </c>
      <c r="B60" s="26">
        <v>46538</v>
      </c>
      <c r="C60" s="23">
        <f t="shared" si="5"/>
        <v>2271500</v>
      </c>
      <c r="D60" s="24"/>
      <c r="E60" s="24">
        <v>31</v>
      </c>
      <c r="F60" s="10"/>
      <c r="G60" s="10">
        <f t="shared" si="3"/>
        <v>0</v>
      </c>
      <c r="H60" s="11">
        <f t="shared" si="4"/>
        <v>0</v>
      </c>
      <c r="I60" s="23">
        <v>6.79</v>
      </c>
      <c r="J60" s="23"/>
    </row>
    <row r="61" spans="1:10">
      <c r="A61" s="9">
        <v>72</v>
      </c>
      <c r="B61" s="26">
        <v>46558</v>
      </c>
      <c r="C61" s="23">
        <f t="shared" si="5"/>
        <v>2271500</v>
      </c>
      <c r="D61" s="24">
        <v>12500</v>
      </c>
      <c r="E61" s="24">
        <v>19</v>
      </c>
      <c r="F61" s="10"/>
      <c r="G61" s="10">
        <f t="shared" si="3"/>
        <v>0</v>
      </c>
      <c r="H61" s="11">
        <f t="shared" si="4"/>
        <v>0</v>
      </c>
      <c r="I61" s="23">
        <v>6.79</v>
      </c>
      <c r="J61" s="23"/>
    </row>
    <row r="62" spans="1:10">
      <c r="A62" s="9">
        <v>73</v>
      </c>
      <c r="B62" s="26">
        <v>46568</v>
      </c>
      <c r="C62" s="23">
        <f t="shared" si="5"/>
        <v>2259000</v>
      </c>
      <c r="D62" s="24"/>
      <c r="E62" s="24">
        <v>11</v>
      </c>
      <c r="F62" s="10"/>
      <c r="G62" s="10">
        <f t="shared" si="3"/>
        <v>0</v>
      </c>
      <c r="H62" s="11">
        <f t="shared" si="4"/>
        <v>0</v>
      </c>
      <c r="I62" s="23">
        <v>6.79</v>
      </c>
      <c r="J62" s="23"/>
    </row>
    <row r="63" spans="1:10">
      <c r="A63" s="9">
        <v>74</v>
      </c>
      <c r="B63" s="26">
        <v>46599</v>
      </c>
      <c r="C63" s="23">
        <f t="shared" si="5"/>
        <v>2259000</v>
      </c>
      <c r="D63" s="24"/>
      <c r="E63" s="24">
        <v>31</v>
      </c>
      <c r="F63" s="10"/>
      <c r="G63" s="10">
        <f t="shared" si="3"/>
        <v>0</v>
      </c>
      <c r="H63" s="11">
        <f t="shared" si="4"/>
        <v>0</v>
      </c>
      <c r="I63" s="23">
        <v>6.79</v>
      </c>
      <c r="J63" s="23"/>
    </row>
    <row r="64" spans="1:10">
      <c r="A64" s="9">
        <v>75</v>
      </c>
      <c r="B64" s="26">
        <v>46630</v>
      </c>
      <c r="C64" s="23">
        <f t="shared" si="5"/>
        <v>2259000</v>
      </c>
      <c r="D64" s="24"/>
      <c r="E64" s="24">
        <v>31</v>
      </c>
      <c r="F64" s="10"/>
      <c r="G64" s="10">
        <f t="shared" si="3"/>
        <v>0</v>
      </c>
      <c r="H64" s="11">
        <f t="shared" si="4"/>
        <v>0</v>
      </c>
      <c r="I64" s="23">
        <v>6.79</v>
      </c>
      <c r="J64" s="23"/>
    </row>
    <row r="65" spans="1:10">
      <c r="A65" s="9">
        <v>76</v>
      </c>
      <c r="B65" s="26">
        <v>46650</v>
      </c>
      <c r="C65" s="23">
        <f t="shared" si="5"/>
        <v>2259000</v>
      </c>
      <c r="D65" s="24">
        <v>12500</v>
      </c>
      <c r="E65" s="24">
        <v>19</v>
      </c>
      <c r="F65" s="10"/>
      <c r="G65" s="10">
        <f t="shared" si="3"/>
        <v>0</v>
      </c>
      <c r="H65" s="11">
        <f t="shared" si="4"/>
        <v>0</v>
      </c>
      <c r="I65" s="23">
        <v>6.79</v>
      </c>
      <c r="J65" s="23"/>
    </row>
    <row r="66" spans="1:10">
      <c r="A66" s="9">
        <v>77</v>
      </c>
      <c r="B66" s="26">
        <v>46660</v>
      </c>
      <c r="C66" s="23">
        <f t="shared" si="5"/>
        <v>2246500</v>
      </c>
      <c r="D66" s="24"/>
      <c r="E66" s="24">
        <v>11</v>
      </c>
      <c r="F66" s="10"/>
      <c r="G66" s="10">
        <f t="shared" si="3"/>
        <v>0</v>
      </c>
      <c r="H66" s="11">
        <f t="shared" si="4"/>
        <v>0</v>
      </c>
      <c r="I66" s="23">
        <v>6.79</v>
      </c>
      <c r="J66" s="23"/>
    </row>
    <row r="67" spans="1:10">
      <c r="A67" s="9">
        <v>78</v>
      </c>
      <c r="B67" s="26">
        <v>46691</v>
      </c>
      <c r="C67" s="23">
        <f t="shared" si="5"/>
        <v>2246500</v>
      </c>
      <c r="D67" s="24"/>
      <c r="E67" s="24">
        <v>31</v>
      </c>
      <c r="F67" s="10"/>
      <c r="G67" s="10">
        <f t="shared" si="3"/>
        <v>0</v>
      </c>
      <c r="H67" s="11">
        <f t="shared" si="4"/>
        <v>0</v>
      </c>
      <c r="I67" s="23">
        <v>6.79</v>
      </c>
      <c r="J67" s="23"/>
    </row>
    <row r="68" spans="1:10">
      <c r="A68" s="9">
        <v>79</v>
      </c>
      <c r="B68" s="26">
        <v>46721</v>
      </c>
      <c r="C68" s="23">
        <f t="shared" si="5"/>
        <v>2246500</v>
      </c>
      <c r="D68" s="24"/>
      <c r="E68" s="24">
        <v>30</v>
      </c>
      <c r="F68" s="10"/>
      <c r="G68" s="10">
        <f t="shared" si="3"/>
        <v>0</v>
      </c>
      <c r="H68" s="11">
        <f t="shared" si="4"/>
        <v>0</v>
      </c>
      <c r="I68" s="23">
        <v>6.79</v>
      </c>
      <c r="J68" s="23"/>
    </row>
    <row r="69" spans="1:10">
      <c r="A69" s="9">
        <v>80</v>
      </c>
      <c r="B69" s="26">
        <v>46741</v>
      </c>
      <c r="C69" s="23">
        <f t="shared" si="5"/>
        <v>2246500</v>
      </c>
      <c r="D69" s="24">
        <v>12500</v>
      </c>
      <c r="E69" s="24">
        <v>19</v>
      </c>
      <c r="F69" s="10"/>
      <c r="G69" s="10">
        <f t="shared" si="3"/>
        <v>0</v>
      </c>
      <c r="H69" s="11">
        <f t="shared" si="4"/>
        <v>0</v>
      </c>
      <c r="I69" s="23">
        <v>6.79</v>
      </c>
      <c r="J69" s="23"/>
    </row>
    <row r="70" spans="1:10">
      <c r="A70" s="9">
        <v>81</v>
      </c>
      <c r="B70" s="26">
        <v>46752</v>
      </c>
      <c r="C70" s="23">
        <f t="shared" si="5"/>
        <v>2234000</v>
      </c>
      <c r="D70" s="24"/>
      <c r="E70" s="24">
        <v>12</v>
      </c>
      <c r="F70" s="10"/>
      <c r="G70" s="10">
        <f t="shared" si="3"/>
        <v>0</v>
      </c>
      <c r="H70" s="11">
        <f t="shared" si="4"/>
        <v>0</v>
      </c>
      <c r="I70" s="23">
        <v>6.79</v>
      </c>
      <c r="J70" s="23"/>
    </row>
    <row r="71" spans="1:10">
      <c r="A71" s="9">
        <v>82</v>
      </c>
      <c r="B71" s="26">
        <v>46783</v>
      </c>
      <c r="C71" s="23">
        <f t="shared" si="5"/>
        <v>2234000</v>
      </c>
      <c r="D71" s="24"/>
      <c r="E71" s="24">
        <v>31</v>
      </c>
      <c r="F71" s="10"/>
      <c r="G71" s="10">
        <f>C71*E71*J70/36600</f>
        <v>0</v>
      </c>
      <c r="H71" s="11">
        <f t="shared" si="4"/>
        <v>0</v>
      </c>
      <c r="I71" s="23">
        <v>6.79</v>
      </c>
      <c r="J71" s="23"/>
    </row>
    <row r="72" spans="1:10">
      <c r="A72" s="9">
        <v>83</v>
      </c>
      <c r="B72" s="26">
        <v>46812</v>
      </c>
      <c r="C72" s="23">
        <f t="shared" si="5"/>
        <v>2234000</v>
      </c>
      <c r="D72" s="24"/>
      <c r="E72" s="24">
        <v>29</v>
      </c>
      <c r="F72" s="10"/>
      <c r="G72" s="10">
        <f t="shared" ref="G72:G86" si="6">C72*E72*J71/36600</f>
        <v>0</v>
      </c>
      <c r="H72" s="11">
        <f t="shared" si="4"/>
        <v>0</v>
      </c>
      <c r="I72" s="23">
        <v>6.79</v>
      </c>
      <c r="J72" s="23"/>
    </row>
    <row r="73" spans="1:10">
      <c r="A73" s="9">
        <v>84</v>
      </c>
      <c r="B73" s="26">
        <v>46832</v>
      </c>
      <c r="C73" s="23">
        <f t="shared" si="5"/>
        <v>2234000</v>
      </c>
      <c r="D73" s="24">
        <v>7500</v>
      </c>
      <c r="E73" s="24">
        <v>19</v>
      </c>
      <c r="F73" s="10"/>
      <c r="G73" s="10">
        <f t="shared" si="6"/>
        <v>0</v>
      </c>
      <c r="H73" s="11">
        <f t="shared" si="4"/>
        <v>0</v>
      </c>
      <c r="I73" s="23">
        <v>6.79</v>
      </c>
      <c r="J73" s="23"/>
    </row>
    <row r="74" spans="1:10">
      <c r="A74" s="9">
        <v>85</v>
      </c>
      <c r="B74" s="26">
        <v>46843</v>
      </c>
      <c r="C74" s="23">
        <f t="shared" si="5"/>
        <v>2226500</v>
      </c>
      <c r="D74" s="24"/>
      <c r="E74" s="24">
        <v>12</v>
      </c>
      <c r="F74" s="10"/>
      <c r="G74" s="10">
        <f t="shared" si="6"/>
        <v>0</v>
      </c>
      <c r="H74" s="11">
        <f t="shared" si="4"/>
        <v>0</v>
      </c>
      <c r="I74" s="23">
        <v>6.79</v>
      </c>
      <c r="J74" s="23"/>
    </row>
    <row r="75" spans="1:10">
      <c r="A75" s="9">
        <v>86</v>
      </c>
      <c r="B75" s="26">
        <v>46873</v>
      </c>
      <c r="C75" s="23">
        <f t="shared" si="5"/>
        <v>2226500</v>
      </c>
      <c r="D75" s="24"/>
      <c r="E75" s="24">
        <v>30</v>
      </c>
      <c r="F75" s="10"/>
      <c r="G75" s="10">
        <f t="shared" si="6"/>
        <v>0</v>
      </c>
      <c r="H75" s="11">
        <f t="shared" si="4"/>
        <v>0</v>
      </c>
      <c r="I75" s="23">
        <v>6.79</v>
      </c>
      <c r="J75" s="23"/>
    </row>
    <row r="76" spans="1:10">
      <c r="A76" s="9">
        <v>87</v>
      </c>
      <c r="B76" s="26">
        <v>46904</v>
      </c>
      <c r="C76" s="23">
        <f t="shared" si="5"/>
        <v>2226500</v>
      </c>
      <c r="D76" s="24"/>
      <c r="E76" s="24">
        <v>31</v>
      </c>
      <c r="F76" s="10"/>
      <c r="G76" s="10">
        <f t="shared" si="6"/>
        <v>0</v>
      </c>
      <c r="H76" s="11">
        <f t="shared" si="4"/>
        <v>0</v>
      </c>
      <c r="I76" s="23">
        <v>6.79</v>
      </c>
      <c r="J76" s="23"/>
    </row>
    <row r="77" spans="1:10">
      <c r="A77" s="9">
        <v>88</v>
      </c>
      <c r="B77" s="26">
        <v>46924</v>
      </c>
      <c r="C77" s="23">
        <f t="shared" si="5"/>
        <v>2226500</v>
      </c>
      <c r="D77" s="24">
        <v>7500</v>
      </c>
      <c r="E77" s="24">
        <v>19</v>
      </c>
      <c r="F77" s="10"/>
      <c r="G77" s="10">
        <f t="shared" si="6"/>
        <v>0</v>
      </c>
      <c r="H77" s="11">
        <f t="shared" si="4"/>
        <v>0</v>
      </c>
      <c r="I77" s="23">
        <v>6.79</v>
      </c>
      <c r="J77" s="23"/>
    </row>
    <row r="78" spans="1:10">
      <c r="A78" s="9">
        <v>89</v>
      </c>
      <c r="B78" s="26">
        <v>46934</v>
      </c>
      <c r="C78" s="23">
        <f t="shared" si="5"/>
        <v>2219000</v>
      </c>
      <c r="D78" s="24"/>
      <c r="E78" s="24">
        <v>11</v>
      </c>
      <c r="F78" s="10"/>
      <c r="G78" s="10">
        <f t="shared" si="6"/>
        <v>0</v>
      </c>
      <c r="H78" s="11">
        <f t="shared" si="4"/>
        <v>0</v>
      </c>
      <c r="I78" s="23">
        <v>6.79</v>
      </c>
      <c r="J78" s="23"/>
    </row>
    <row r="79" spans="1:10">
      <c r="A79" s="9">
        <v>90</v>
      </c>
      <c r="B79" s="26">
        <v>46965</v>
      </c>
      <c r="C79" s="23">
        <f t="shared" si="5"/>
        <v>2219000</v>
      </c>
      <c r="D79" s="24"/>
      <c r="E79" s="24">
        <v>31</v>
      </c>
      <c r="F79" s="10"/>
      <c r="G79" s="10">
        <f t="shared" si="6"/>
        <v>0</v>
      </c>
      <c r="H79" s="11">
        <f t="shared" si="4"/>
        <v>0</v>
      </c>
      <c r="I79" s="23">
        <v>6.79</v>
      </c>
      <c r="J79" s="23"/>
    </row>
    <row r="80" spans="1:10">
      <c r="A80" s="9">
        <v>91</v>
      </c>
      <c r="B80" s="26">
        <v>46996</v>
      </c>
      <c r="C80" s="23">
        <f t="shared" si="5"/>
        <v>2219000</v>
      </c>
      <c r="D80" s="24"/>
      <c r="E80" s="24">
        <v>31</v>
      </c>
      <c r="F80" s="10"/>
      <c r="G80" s="10">
        <f t="shared" si="6"/>
        <v>0</v>
      </c>
      <c r="H80" s="11">
        <f t="shared" si="4"/>
        <v>0</v>
      </c>
      <c r="I80" s="23">
        <v>6.79</v>
      </c>
      <c r="J80" s="23"/>
    </row>
    <row r="81" spans="1:10">
      <c r="A81" s="9">
        <v>92</v>
      </c>
      <c r="B81" s="26">
        <v>47016</v>
      </c>
      <c r="C81" s="23">
        <f t="shared" si="5"/>
        <v>2219000</v>
      </c>
      <c r="D81" s="24">
        <v>7500</v>
      </c>
      <c r="E81" s="24">
        <v>19</v>
      </c>
      <c r="F81" s="10"/>
      <c r="G81" s="10">
        <f t="shared" si="6"/>
        <v>0</v>
      </c>
      <c r="H81" s="11">
        <f t="shared" si="4"/>
        <v>0</v>
      </c>
      <c r="I81" s="23">
        <v>6.79</v>
      </c>
      <c r="J81" s="23"/>
    </row>
    <row r="82" spans="1:10">
      <c r="A82" s="9">
        <v>93</v>
      </c>
      <c r="B82" s="26">
        <v>47026</v>
      </c>
      <c r="C82" s="23">
        <f t="shared" si="5"/>
        <v>2211500</v>
      </c>
      <c r="D82" s="24"/>
      <c r="E82" s="24">
        <v>11</v>
      </c>
      <c r="F82" s="10"/>
      <c r="G82" s="10">
        <f t="shared" si="6"/>
        <v>0</v>
      </c>
      <c r="H82" s="11">
        <f t="shared" si="4"/>
        <v>0</v>
      </c>
      <c r="I82" s="23">
        <v>6.79</v>
      </c>
      <c r="J82" s="23"/>
    </row>
    <row r="83" spans="1:10">
      <c r="A83" s="9">
        <v>94</v>
      </c>
      <c r="B83" s="26">
        <v>47057</v>
      </c>
      <c r="C83" s="23">
        <f t="shared" si="5"/>
        <v>2211500</v>
      </c>
      <c r="D83" s="24"/>
      <c r="E83" s="24">
        <v>31</v>
      </c>
      <c r="F83" s="10"/>
      <c r="G83" s="10">
        <f t="shared" si="6"/>
        <v>0</v>
      </c>
      <c r="H83" s="11">
        <f t="shared" si="4"/>
        <v>0</v>
      </c>
      <c r="I83" s="23">
        <v>6.79</v>
      </c>
      <c r="J83" s="23"/>
    </row>
    <row r="84" spans="1:10">
      <c r="A84" s="9">
        <v>95</v>
      </c>
      <c r="B84" s="26">
        <v>47087</v>
      </c>
      <c r="C84" s="23">
        <f t="shared" si="5"/>
        <v>2211500</v>
      </c>
      <c r="D84" s="24"/>
      <c r="E84" s="24">
        <v>30</v>
      </c>
      <c r="F84" s="10"/>
      <c r="G84" s="10">
        <f t="shared" si="6"/>
        <v>0</v>
      </c>
      <c r="H84" s="11">
        <f t="shared" si="4"/>
        <v>0</v>
      </c>
      <c r="I84" s="23">
        <v>6.79</v>
      </c>
      <c r="J84" s="23"/>
    </row>
    <row r="85" spans="1:10">
      <c r="A85" s="9">
        <v>96</v>
      </c>
      <c r="B85" s="26">
        <v>47107</v>
      </c>
      <c r="C85" s="23">
        <f t="shared" si="5"/>
        <v>2211500</v>
      </c>
      <c r="D85" s="24">
        <v>7500</v>
      </c>
      <c r="E85" s="24">
        <v>19</v>
      </c>
      <c r="F85" s="10"/>
      <c r="G85" s="10">
        <f t="shared" si="6"/>
        <v>0</v>
      </c>
      <c r="H85" s="11">
        <f t="shared" si="4"/>
        <v>0</v>
      </c>
      <c r="I85" s="23">
        <v>6.79</v>
      </c>
      <c r="J85" s="23"/>
    </row>
    <row r="86" spans="1:10">
      <c r="A86" s="9">
        <v>97</v>
      </c>
      <c r="B86" s="26">
        <v>47118</v>
      </c>
      <c r="C86" s="23">
        <f t="shared" si="5"/>
        <v>2204000</v>
      </c>
      <c r="D86" s="24"/>
      <c r="E86" s="24">
        <v>12</v>
      </c>
      <c r="F86" s="10"/>
      <c r="G86" s="10">
        <f t="shared" si="6"/>
        <v>0</v>
      </c>
      <c r="H86" s="11">
        <f t="shared" si="4"/>
        <v>0</v>
      </c>
      <c r="I86" s="23">
        <v>6.79</v>
      </c>
      <c r="J86" s="23"/>
    </row>
    <row r="87" spans="1:10">
      <c r="A87" s="9">
        <v>98</v>
      </c>
      <c r="B87" s="26">
        <v>47149</v>
      </c>
      <c r="C87" s="23">
        <f t="shared" si="5"/>
        <v>2204000</v>
      </c>
      <c r="D87" s="24"/>
      <c r="E87" s="24">
        <v>31</v>
      </c>
      <c r="F87" s="10"/>
      <c r="G87" s="10">
        <f t="shared" ref="G87:G116" si="7">C87*E87*J86/36500</f>
        <v>0</v>
      </c>
      <c r="H87" s="11">
        <f t="shared" si="4"/>
        <v>0</v>
      </c>
      <c r="I87" s="23">
        <v>6.79</v>
      </c>
      <c r="J87" s="23"/>
    </row>
    <row r="88" spans="1:10">
      <c r="A88" s="9">
        <v>99</v>
      </c>
      <c r="B88" s="26">
        <v>47177</v>
      </c>
      <c r="C88" s="23">
        <f t="shared" si="5"/>
        <v>2204000</v>
      </c>
      <c r="D88" s="24"/>
      <c r="E88" s="24">
        <v>28</v>
      </c>
      <c r="F88" s="10"/>
      <c r="G88" s="10">
        <f t="shared" si="7"/>
        <v>0</v>
      </c>
      <c r="H88" s="11">
        <f t="shared" si="4"/>
        <v>0</v>
      </c>
      <c r="I88" s="23">
        <v>6.79</v>
      </c>
      <c r="J88" s="23"/>
    </row>
    <row r="89" spans="1:10">
      <c r="A89" s="9">
        <v>100</v>
      </c>
      <c r="B89" s="26">
        <v>47197</v>
      </c>
      <c r="C89" s="23">
        <f t="shared" si="5"/>
        <v>2204000</v>
      </c>
      <c r="D89" s="24">
        <v>125000</v>
      </c>
      <c r="E89" s="24">
        <v>19</v>
      </c>
      <c r="F89" s="10"/>
      <c r="G89" s="10">
        <f t="shared" si="7"/>
        <v>0</v>
      </c>
      <c r="H89" s="11">
        <f t="shared" si="4"/>
        <v>0</v>
      </c>
      <c r="I89" s="23">
        <v>6.79</v>
      </c>
      <c r="J89" s="23"/>
    </row>
    <row r="90" spans="1:10">
      <c r="A90" s="9">
        <v>101</v>
      </c>
      <c r="B90" s="26">
        <v>47208</v>
      </c>
      <c r="C90" s="23">
        <f t="shared" si="5"/>
        <v>2079000</v>
      </c>
      <c r="D90" s="24"/>
      <c r="E90" s="24">
        <v>12</v>
      </c>
      <c r="F90" s="10"/>
      <c r="G90" s="10">
        <f t="shared" si="7"/>
        <v>0</v>
      </c>
      <c r="H90" s="11">
        <f t="shared" si="4"/>
        <v>0</v>
      </c>
      <c r="I90" s="23">
        <v>6.79</v>
      </c>
      <c r="J90" s="23"/>
    </row>
    <row r="91" spans="1:10">
      <c r="A91" s="9">
        <v>102</v>
      </c>
      <c r="B91" s="26">
        <v>47238</v>
      </c>
      <c r="C91" s="23">
        <f t="shared" si="5"/>
        <v>2079000</v>
      </c>
      <c r="D91" s="24"/>
      <c r="E91" s="24">
        <v>30</v>
      </c>
      <c r="F91" s="10"/>
      <c r="G91" s="10">
        <f t="shared" si="7"/>
        <v>0</v>
      </c>
      <c r="H91" s="11">
        <f t="shared" si="4"/>
        <v>0</v>
      </c>
      <c r="I91" s="23">
        <v>6.79</v>
      </c>
      <c r="J91" s="23"/>
    </row>
    <row r="92" spans="1:10">
      <c r="A92" s="9">
        <v>103</v>
      </c>
      <c r="B92" s="26">
        <v>47269</v>
      </c>
      <c r="C92" s="23">
        <f t="shared" si="5"/>
        <v>2079000</v>
      </c>
      <c r="D92" s="24"/>
      <c r="E92" s="24">
        <v>31</v>
      </c>
      <c r="F92" s="10"/>
      <c r="G92" s="10">
        <f t="shared" si="7"/>
        <v>0</v>
      </c>
      <c r="H92" s="11">
        <f t="shared" si="4"/>
        <v>0</v>
      </c>
      <c r="I92" s="23">
        <v>6.79</v>
      </c>
      <c r="J92" s="23"/>
    </row>
    <row r="93" spans="1:10">
      <c r="A93" s="9">
        <v>104</v>
      </c>
      <c r="B93" s="26">
        <v>47289</v>
      </c>
      <c r="C93" s="23">
        <f t="shared" si="5"/>
        <v>2079000</v>
      </c>
      <c r="D93" s="24">
        <v>125000</v>
      </c>
      <c r="E93" s="24">
        <v>19</v>
      </c>
      <c r="F93" s="10"/>
      <c r="G93" s="10">
        <f t="shared" si="7"/>
        <v>0</v>
      </c>
      <c r="H93" s="11">
        <f t="shared" si="4"/>
        <v>0</v>
      </c>
      <c r="I93" s="23">
        <v>6.79</v>
      </c>
      <c r="J93" s="23"/>
    </row>
    <row r="94" spans="1:10">
      <c r="A94" s="9">
        <v>105</v>
      </c>
      <c r="B94" s="26">
        <v>47299</v>
      </c>
      <c r="C94" s="23">
        <f t="shared" si="5"/>
        <v>1954000</v>
      </c>
      <c r="D94" s="24"/>
      <c r="E94" s="24">
        <v>11</v>
      </c>
      <c r="F94" s="10"/>
      <c r="G94" s="10">
        <f t="shared" si="7"/>
        <v>0</v>
      </c>
      <c r="H94" s="11">
        <f t="shared" si="4"/>
        <v>0</v>
      </c>
      <c r="I94" s="23">
        <v>6.79</v>
      </c>
      <c r="J94" s="23"/>
    </row>
    <row r="95" spans="1:10">
      <c r="A95" s="9">
        <v>106</v>
      </c>
      <c r="B95" s="26">
        <v>47330</v>
      </c>
      <c r="C95" s="23">
        <f t="shared" si="5"/>
        <v>1954000</v>
      </c>
      <c r="D95" s="24"/>
      <c r="E95" s="24">
        <v>31</v>
      </c>
      <c r="F95" s="10"/>
      <c r="G95" s="10">
        <f t="shared" si="7"/>
        <v>0</v>
      </c>
      <c r="H95" s="11">
        <f t="shared" si="4"/>
        <v>0</v>
      </c>
      <c r="I95" s="23">
        <v>6.79</v>
      </c>
      <c r="J95" s="23"/>
    </row>
    <row r="96" spans="1:10">
      <c r="A96" s="9">
        <v>107</v>
      </c>
      <c r="B96" s="22">
        <v>47361</v>
      </c>
      <c r="C96" s="23">
        <f t="shared" si="5"/>
        <v>1954000</v>
      </c>
      <c r="D96" s="24"/>
      <c r="E96" s="24">
        <v>31</v>
      </c>
      <c r="F96" s="10"/>
      <c r="G96" s="10">
        <f t="shared" si="7"/>
        <v>0</v>
      </c>
      <c r="H96" s="11">
        <f t="shared" si="4"/>
        <v>0</v>
      </c>
      <c r="I96" s="23">
        <v>6.79</v>
      </c>
      <c r="J96" s="23"/>
    </row>
    <row r="97" spans="1:10">
      <c r="A97" s="9">
        <v>108</v>
      </c>
      <c r="B97" s="26">
        <v>47381</v>
      </c>
      <c r="C97" s="23">
        <f t="shared" si="5"/>
        <v>1954000</v>
      </c>
      <c r="D97" s="24">
        <v>125000</v>
      </c>
      <c r="E97" s="24">
        <v>19</v>
      </c>
      <c r="F97" s="10"/>
      <c r="G97" s="10">
        <f t="shared" si="7"/>
        <v>0</v>
      </c>
      <c r="H97" s="11">
        <f t="shared" si="4"/>
        <v>0</v>
      </c>
      <c r="I97" s="23">
        <v>6.79</v>
      </c>
      <c r="J97" s="23"/>
    </row>
    <row r="98" spans="1:10">
      <c r="A98" s="9">
        <v>109</v>
      </c>
      <c r="B98" s="26">
        <v>47391</v>
      </c>
      <c r="C98" s="23">
        <f t="shared" si="5"/>
        <v>1829000</v>
      </c>
      <c r="D98" s="24"/>
      <c r="E98" s="24">
        <v>11</v>
      </c>
      <c r="F98" s="10"/>
      <c r="G98" s="10">
        <f t="shared" si="7"/>
        <v>0</v>
      </c>
      <c r="H98" s="11">
        <f t="shared" si="4"/>
        <v>0</v>
      </c>
      <c r="I98" s="23">
        <v>6.79</v>
      </c>
      <c r="J98" s="23"/>
    </row>
    <row r="99" spans="1:10">
      <c r="A99" s="9">
        <v>110</v>
      </c>
      <c r="B99" s="26">
        <v>47422</v>
      </c>
      <c r="C99" s="23">
        <f t="shared" si="5"/>
        <v>1829000</v>
      </c>
      <c r="D99" s="24"/>
      <c r="E99" s="24">
        <v>31</v>
      </c>
      <c r="F99" s="10"/>
      <c r="G99" s="10">
        <f t="shared" si="7"/>
        <v>0</v>
      </c>
      <c r="H99" s="11">
        <f t="shared" si="4"/>
        <v>0</v>
      </c>
      <c r="I99" s="23">
        <v>6.79</v>
      </c>
      <c r="J99" s="23"/>
    </row>
    <row r="100" spans="1:10">
      <c r="A100" s="9">
        <v>111</v>
      </c>
      <c r="B100" s="26">
        <v>47452</v>
      </c>
      <c r="C100" s="23">
        <f t="shared" si="5"/>
        <v>1829000</v>
      </c>
      <c r="D100" s="24"/>
      <c r="E100" s="24">
        <v>30</v>
      </c>
      <c r="F100" s="10"/>
      <c r="G100" s="10">
        <f t="shared" si="7"/>
        <v>0</v>
      </c>
      <c r="H100" s="11">
        <f t="shared" si="4"/>
        <v>0</v>
      </c>
      <c r="I100" s="23">
        <v>6.79</v>
      </c>
      <c r="J100" s="23"/>
    </row>
    <row r="101" spans="1:10">
      <c r="A101" s="9">
        <v>112</v>
      </c>
      <c r="B101" s="26">
        <v>47472</v>
      </c>
      <c r="C101" s="23">
        <f t="shared" si="5"/>
        <v>1829000</v>
      </c>
      <c r="D101" s="24">
        <v>125000</v>
      </c>
      <c r="E101" s="24">
        <v>19</v>
      </c>
      <c r="F101" s="10"/>
      <c r="G101" s="10">
        <f t="shared" si="7"/>
        <v>0</v>
      </c>
      <c r="H101" s="11">
        <f t="shared" si="4"/>
        <v>0</v>
      </c>
      <c r="I101" s="23">
        <v>6.79</v>
      </c>
      <c r="J101" s="23"/>
    </row>
    <row r="102" spans="1:10">
      <c r="A102" s="9">
        <v>113</v>
      </c>
      <c r="B102" s="26">
        <v>47483</v>
      </c>
      <c r="C102" s="23">
        <f t="shared" si="5"/>
        <v>1704000</v>
      </c>
      <c r="D102" s="24"/>
      <c r="E102" s="24">
        <v>12</v>
      </c>
      <c r="F102" s="10"/>
      <c r="G102" s="10">
        <f t="shared" si="7"/>
        <v>0</v>
      </c>
      <c r="H102" s="11">
        <f t="shared" ref="H102:H149" si="8">F102+G102</f>
        <v>0</v>
      </c>
      <c r="I102" s="23">
        <v>6.79</v>
      </c>
      <c r="J102" s="23"/>
    </row>
    <row r="103" spans="1:10">
      <c r="A103" s="9">
        <v>114</v>
      </c>
      <c r="B103" s="26">
        <v>47514</v>
      </c>
      <c r="C103" s="23">
        <f t="shared" si="5"/>
        <v>1704000</v>
      </c>
      <c r="D103" s="24"/>
      <c r="E103" s="24">
        <v>31</v>
      </c>
      <c r="F103" s="10"/>
      <c r="G103" s="10">
        <f t="shared" si="7"/>
        <v>0</v>
      </c>
      <c r="H103" s="11">
        <f t="shared" si="8"/>
        <v>0</v>
      </c>
      <c r="I103" s="23">
        <v>6.79</v>
      </c>
      <c r="J103" s="23"/>
    </row>
    <row r="104" spans="1:10">
      <c r="A104" s="9">
        <v>115</v>
      </c>
      <c r="B104" s="26">
        <v>47542</v>
      </c>
      <c r="C104" s="23">
        <f t="shared" si="5"/>
        <v>1704000</v>
      </c>
      <c r="D104" s="24"/>
      <c r="E104" s="24">
        <v>28</v>
      </c>
      <c r="F104" s="10"/>
      <c r="G104" s="10">
        <f t="shared" si="7"/>
        <v>0</v>
      </c>
      <c r="H104" s="11">
        <f t="shared" si="8"/>
        <v>0</v>
      </c>
      <c r="I104" s="23">
        <v>6.79</v>
      </c>
      <c r="J104" s="23"/>
    </row>
    <row r="105" spans="1:10">
      <c r="A105" s="9">
        <v>116</v>
      </c>
      <c r="B105" s="26">
        <v>47562</v>
      </c>
      <c r="C105" s="23">
        <f t="shared" si="5"/>
        <v>1704000</v>
      </c>
      <c r="D105" s="24">
        <v>125000</v>
      </c>
      <c r="E105" s="24">
        <v>19</v>
      </c>
      <c r="F105" s="10"/>
      <c r="G105" s="10">
        <f t="shared" si="7"/>
        <v>0</v>
      </c>
      <c r="H105" s="11">
        <f t="shared" si="8"/>
        <v>0</v>
      </c>
      <c r="I105" s="23">
        <v>6.79</v>
      </c>
      <c r="J105" s="23"/>
    </row>
    <row r="106" spans="1:10">
      <c r="A106" s="9">
        <v>117</v>
      </c>
      <c r="B106" s="26">
        <v>47573</v>
      </c>
      <c r="C106" s="23">
        <f t="shared" si="5"/>
        <v>1579000</v>
      </c>
      <c r="D106" s="24"/>
      <c r="E106" s="24">
        <v>12</v>
      </c>
      <c r="F106" s="10"/>
      <c r="G106" s="10">
        <f t="shared" si="7"/>
        <v>0</v>
      </c>
      <c r="H106" s="11">
        <f t="shared" si="8"/>
        <v>0</v>
      </c>
      <c r="I106" s="23">
        <v>6.79</v>
      </c>
      <c r="J106" s="23"/>
    </row>
    <row r="107" spans="1:10">
      <c r="A107" s="9">
        <v>118</v>
      </c>
      <c r="B107" s="26">
        <v>47603</v>
      </c>
      <c r="C107" s="23">
        <f t="shared" si="5"/>
        <v>1579000</v>
      </c>
      <c r="D107" s="24"/>
      <c r="E107" s="24">
        <v>30</v>
      </c>
      <c r="F107" s="10"/>
      <c r="G107" s="10">
        <f t="shared" si="7"/>
        <v>0</v>
      </c>
      <c r="H107" s="11">
        <f t="shared" si="8"/>
        <v>0</v>
      </c>
      <c r="I107" s="23">
        <v>6.79</v>
      </c>
      <c r="J107" s="23"/>
    </row>
    <row r="108" spans="1:10">
      <c r="A108" s="9">
        <v>119</v>
      </c>
      <c r="B108" s="26">
        <v>47634</v>
      </c>
      <c r="C108" s="23">
        <f t="shared" si="5"/>
        <v>1579000</v>
      </c>
      <c r="D108" s="24"/>
      <c r="E108" s="24">
        <v>31</v>
      </c>
      <c r="F108" s="10"/>
      <c r="G108" s="10">
        <f t="shared" si="7"/>
        <v>0</v>
      </c>
      <c r="H108" s="11">
        <f t="shared" si="8"/>
        <v>0</v>
      </c>
      <c r="I108" s="23">
        <v>6.79</v>
      </c>
      <c r="J108" s="23"/>
    </row>
    <row r="109" spans="1:10">
      <c r="A109" s="9">
        <v>120</v>
      </c>
      <c r="B109" s="26">
        <v>47654</v>
      </c>
      <c r="C109" s="23">
        <f t="shared" si="5"/>
        <v>1579000</v>
      </c>
      <c r="D109" s="24">
        <v>125000</v>
      </c>
      <c r="E109" s="24">
        <v>19</v>
      </c>
      <c r="F109" s="10"/>
      <c r="G109" s="10">
        <f t="shared" si="7"/>
        <v>0</v>
      </c>
      <c r="H109" s="11">
        <f t="shared" si="8"/>
        <v>0</v>
      </c>
      <c r="I109" s="23">
        <v>6.79</v>
      </c>
      <c r="J109" s="23"/>
    </row>
    <row r="110" spans="1:10">
      <c r="A110" s="9">
        <v>121</v>
      </c>
      <c r="B110" s="26">
        <v>47664</v>
      </c>
      <c r="C110" s="23">
        <f t="shared" si="5"/>
        <v>1454000</v>
      </c>
      <c r="D110" s="24"/>
      <c r="E110" s="24">
        <v>11</v>
      </c>
      <c r="F110" s="10"/>
      <c r="G110" s="10">
        <f t="shared" si="7"/>
        <v>0</v>
      </c>
      <c r="H110" s="11">
        <f t="shared" si="8"/>
        <v>0</v>
      </c>
      <c r="I110" s="23">
        <v>6.79</v>
      </c>
      <c r="J110" s="23"/>
    </row>
    <row r="111" spans="1:10">
      <c r="A111" s="9">
        <v>122</v>
      </c>
      <c r="B111" s="26">
        <v>47695</v>
      </c>
      <c r="C111" s="23">
        <f t="shared" si="5"/>
        <v>1454000</v>
      </c>
      <c r="D111" s="24"/>
      <c r="E111" s="24">
        <v>31</v>
      </c>
      <c r="F111" s="10"/>
      <c r="G111" s="10">
        <f t="shared" si="7"/>
        <v>0</v>
      </c>
      <c r="H111" s="11">
        <f t="shared" si="8"/>
        <v>0</v>
      </c>
      <c r="I111" s="23">
        <v>6.79</v>
      </c>
      <c r="J111" s="23"/>
    </row>
    <row r="112" spans="1:10">
      <c r="A112" s="9">
        <v>123</v>
      </c>
      <c r="B112" s="26">
        <v>47726</v>
      </c>
      <c r="C112" s="23">
        <f t="shared" si="5"/>
        <v>1454000</v>
      </c>
      <c r="D112" s="24"/>
      <c r="E112" s="24">
        <v>31</v>
      </c>
      <c r="F112" s="10"/>
      <c r="G112" s="10">
        <f t="shared" si="7"/>
        <v>0</v>
      </c>
      <c r="H112" s="11">
        <f t="shared" si="8"/>
        <v>0</v>
      </c>
      <c r="I112" s="23">
        <v>6.79</v>
      </c>
      <c r="J112" s="23"/>
    </row>
    <row r="113" spans="1:10">
      <c r="A113" s="9">
        <v>124</v>
      </c>
      <c r="B113" s="26">
        <v>47746</v>
      </c>
      <c r="C113" s="23">
        <f t="shared" si="5"/>
        <v>1454000</v>
      </c>
      <c r="D113" s="24">
        <v>125000</v>
      </c>
      <c r="E113" s="24">
        <v>19</v>
      </c>
      <c r="F113" s="10"/>
      <c r="G113" s="10">
        <f t="shared" si="7"/>
        <v>0</v>
      </c>
      <c r="H113" s="11">
        <f t="shared" si="8"/>
        <v>0</v>
      </c>
      <c r="I113" s="23">
        <v>6.79</v>
      </c>
      <c r="J113" s="23"/>
    </row>
    <row r="114" spans="1:10">
      <c r="A114" s="9">
        <v>125</v>
      </c>
      <c r="B114" s="26">
        <v>47756</v>
      </c>
      <c r="C114" s="23">
        <f t="shared" si="5"/>
        <v>1329000</v>
      </c>
      <c r="D114" s="24"/>
      <c r="E114" s="24">
        <v>11</v>
      </c>
      <c r="F114" s="10"/>
      <c r="G114" s="10">
        <f t="shared" si="7"/>
        <v>0</v>
      </c>
      <c r="H114" s="11">
        <f t="shared" si="8"/>
        <v>0</v>
      </c>
      <c r="I114" s="23">
        <v>6.79</v>
      </c>
      <c r="J114" s="23"/>
    </row>
    <row r="115" spans="1:10">
      <c r="A115" s="9">
        <v>126</v>
      </c>
      <c r="B115" s="27">
        <v>47787</v>
      </c>
      <c r="C115" s="23">
        <f t="shared" si="5"/>
        <v>1329000</v>
      </c>
      <c r="D115" s="24"/>
      <c r="E115" s="24">
        <v>31</v>
      </c>
      <c r="F115" s="10"/>
      <c r="G115" s="10">
        <f t="shared" si="7"/>
        <v>0</v>
      </c>
      <c r="H115" s="11">
        <f t="shared" si="8"/>
        <v>0</v>
      </c>
      <c r="I115" s="23">
        <v>6.79</v>
      </c>
      <c r="J115" s="23"/>
    </row>
    <row r="116" spans="1:10">
      <c r="A116" s="9">
        <v>127</v>
      </c>
      <c r="B116" s="27">
        <v>47817</v>
      </c>
      <c r="C116" s="23">
        <f t="shared" si="5"/>
        <v>1329000</v>
      </c>
      <c r="D116" s="24"/>
      <c r="E116" s="24">
        <v>30</v>
      </c>
      <c r="F116" s="10"/>
      <c r="G116" s="10">
        <f t="shared" si="7"/>
        <v>0</v>
      </c>
      <c r="H116" s="11">
        <f t="shared" si="8"/>
        <v>0</v>
      </c>
      <c r="I116" s="23">
        <v>6.79</v>
      </c>
      <c r="J116" s="23"/>
    </row>
    <row r="117" spans="1:10">
      <c r="A117" s="9">
        <v>128</v>
      </c>
      <c r="B117" s="27">
        <v>47837</v>
      </c>
      <c r="C117" s="23">
        <f>SUM(C116)-D116</f>
        <v>1329000</v>
      </c>
      <c r="D117" s="24">
        <v>125000</v>
      </c>
      <c r="E117" s="24">
        <v>19</v>
      </c>
      <c r="F117" s="10"/>
      <c r="G117" s="10">
        <f>C117*E117*J116/36500</f>
        <v>0</v>
      </c>
      <c r="H117" s="11">
        <f t="shared" si="8"/>
        <v>0</v>
      </c>
      <c r="I117" s="23">
        <v>6.79</v>
      </c>
      <c r="J117" s="23"/>
    </row>
    <row r="118" spans="1:10">
      <c r="A118" s="9">
        <v>129</v>
      </c>
      <c r="B118" s="28">
        <v>47848</v>
      </c>
      <c r="C118" s="23">
        <f t="shared" ref="C118:C149" si="9">SUM(C117)-D117</f>
        <v>1204000</v>
      </c>
      <c r="D118" s="24"/>
      <c r="E118" s="24">
        <v>12</v>
      </c>
      <c r="F118" s="10"/>
      <c r="G118" s="10">
        <f t="shared" ref="G118:G125" si="10">C118*E118*J117/36500</f>
        <v>0</v>
      </c>
      <c r="H118" s="11">
        <f t="shared" si="8"/>
        <v>0</v>
      </c>
      <c r="I118" s="23">
        <v>6.79</v>
      </c>
      <c r="J118" s="23"/>
    </row>
    <row r="119" spans="1:10">
      <c r="A119" s="9">
        <v>130</v>
      </c>
      <c r="B119" s="28">
        <v>47879</v>
      </c>
      <c r="C119" s="23">
        <f t="shared" si="9"/>
        <v>1204000</v>
      </c>
      <c r="D119" s="24"/>
      <c r="E119" s="24">
        <v>31</v>
      </c>
      <c r="F119" s="10"/>
      <c r="G119" s="10">
        <f t="shared" si="10"/>
        <v>0</v>
      </c>
      <c r="H119" s="11">
        <f t="shared" si="8"/>
        <v>0</v>
      </c>
      <c r="I119" s="23">
        <v>6.79</v>
      </c>
      <c r="J119" s="23"/>
    </row>
    <row r="120" spans="1:10">
      <c r="A120" s="9">
        <v>131</v>
      </c>
      <c r="B120" s="26">
        <v>47907</v>
      </c>
      <c r="C120" s="23">
        <f t="shared" si="9"/>
        <v>1204000</v>
      </c>
      <c r="D120" s="24"/>
      <c r="E120" s="24">
        <v>28</v>
      </c>
      <c r="F120" s="10"/>
      <c r="G120" s="10">
        <f t="shared" si="10"/>
        <v>0</v>
      </c>
      <c r="H120" s="11">
        <f t="shared" si="8"/>
        <v>0</v>
      </c>
      <c r="I120" s="23">
        <v>6.79</v>
      </c>
      <c r="J120" s="23"/>
    </row>
    <row r="121" spans="1:10">
      <c r="A121" s="9">
        <v>132</v>
      </c>
      <c r="B121" s="26">
        <v>47927</v>
      </c>
      <c r="C121" s="23">
        <f t="shared" si="9"/>
        <v>1204000</v>
      </c>
      <c r="D121" s="24">
        <v>125000</v>
      </c>
      <c r="E121" s="24">
        <v>19</v>
      </c>
      <c r="F121" s="10"/>
      <c r="G121" s="10">
        <f t="shared" si="10"/>
        <v>0</v>
      </c>
      <c r="H121" s="11">
        <f t="shared" si="8"/>
        <v>0</v>
      </c>
      <c r="I121" s="23">
        <v>6.79</v>
      </c>
      <c r="J121" s="23"/>
    </row>
    <row r="122" spans="1:10">
      <c r="A122" s="9">
        <v>133</v>
      </c>
      <c r="B122" s="26">
        <v>47938</v>
      </c>
      <c r="C122" s="23">
        <f t="shared" si="9"/>
        <v>1079000</v>
      </c>
      <c r="D122" s="24"/>
      <c r="E122" s="24">
        <v>12</v>
      </c>
      <c r="F122" s="10"/>
      <c r="G122" s="10">
        <f t="shared" si="10"/>
        <v>0</v>
      </c>
      <c r="H122" s="11">
        <f t="shared" si="8"/>
        <v>0</v>
      </c>
      <c r="I122" s="23">
        <v>6.79</v>
      </c>
      <c r="J122" s="23"/>
    </row>
    <row r="123" spans="1:10">
      <c r="A123" s="9">
        <v>134</v>
      </c>
      <c r="B123" s="26">
        <v>47968</v>
      </c>
      <c r="C123" s="23">
        <f t="shared" si="9"/>
        <v>1079000</v>
      </c>
      <c r="D123" s="24"/>
      <c r="E123" s="24">
        <v>30</v>
      </c>
      <c r="F123" s="10"/>
      <c r="G123" s="10">
        <f t="shared" si="10"/>
        <v>0</v>
      </c>
      <c r="H123" s="11">
        <f t="shared" si="8"/>
        <v>0</v>
      </c>
      <c r="I123" s="23">
        <v>6.79</v>
      </c>
      <c r="J123" s="23"/>
    </row>
    <row r="124" spans="1:10">
      <c r="A124" s="9">
        <v>135</v>
      </c>
      <c r="B124" s="26">
        <v>47999</v>
      </c>
      <c r="C124" s="23">
        <f t="shared" si="9"/>
        <v>1079000</v>
      </c>
      <c r="D124" s="24"/>
      <c r="E124" s="24">
        <v>31</v>
      </c>
      <c r="F124" s="10"/>
      <c r="G124" s="10">
        <f t="shared" si="10"/>
        <v>0</v>
      </c>
      <c r="H124" s="11">
        <f t="shared" si="8"/>
        <v>0</v>
      </c>
      <c r="I124" s="23">
        <v>6.79</v>
      </c>
      <c r="J124" s="23"/>
    </row>
    <row r="125" spans="1:10">
      <c r="A125" s="9">
        <v>136</v>
      </c>
      <c r="B125" s="26">
        <v>48019</v>
      </c>
      <c r="C125" s="23">
        <f t="shared" si="9"/>
        <v>1079000</v>
      </c>
      <c r="D125" s="24">
        <v>125000</v>
      </c>
      <c r="E125" s="24">
        <v>19</v>
      </c>
      <c r="F125" s="10"/>
      <c r="G125" s="10">
        <f t="shared" si="10"/>
        <v>0</v>
      </c>
      <c r="H125" s="11">
        <f t="shared" si="8"/>
        <v>0</v>
      </c>
      <c r="I125" s="23">
        <v>6.79</v>
      </c>
      <c r="J125" s="23"/>
    </row>
    <row r="126" spans="1:10">
      <c r="A126" s="9">
        <v>137</v>
      </c>
      <c r="B126" s="26">
        <v>48029</v>
      </c>
      <c r="C126" s="23">
        <f t="shared" si="9"/>
        <v>954000</v>
      </c>
      <c r="D126" s="24"/>
      <c r="E126" s="24">
        <v>11</v>
      </c>
      <c r="F126" s="10"/>
      <c r="G126" s="10">
        <f>C126*E126*J125/36500</f>
        <v>0</v>
      </c>
      <c r="H126" s="11">
        <f t="shared" si="8"/>
        <v>0</v>
      </c>
      <c r="I126" s="23">
        <v>6.79</v>
      </c>
      <c r="J126" s="23"/>
    </row>
    <row r="127" spans="1:10">
      <c r="A127" s="9">
        <v>138</v>
      </c>
      <c r="B127" s="26">
        <v>48060</v>
      </c>
      <c r="C127" s="23">
        <f t="shared" si="9"/>
        <v>954000</v>
      </c>
      <c r="D127" s="24"/>
      <c r="E127" s="24">
        <v>31</v>
      </c>
      <c r="F127" s="10"/>
      <c r="G127" s="10">
        <f t="shared" ref="G127:G134" si="11">C127*E127*J126/36500</f>
        <v>0</v>
      </c>
      <c r="H127" s="11">
        <f t="shared" si="8"/>
        <v>0</v>
      </c>
      <c r="I127" s="23">
        <v>6.79</v>
      </c>
      <c r="J127" s="23"/>
    </row>
    <row r="128" spans="1:10">
      <c r="A128" s="9">
        <v>139</v>
      </c>
      <c r="B128" s="26">
        <v>48091</v>
      </c>
      <c r="C128" s="23">
        <f t="shared" si="9"/>
        <v>954000</v>
      </c>
      <c r="D128" s="24"/>
      <c r="E128" s="24">
        <v>31</v>
      </c>
      <c r="F128" s="10"/>
      <c r="G128" s="10">
        <f t="shared" si="11"/>
        <v>0</v>
      </c>
      <c r="H128" s="11">
        <f t="shared" si="8"/>
        <v>0</v>
      </c>
      <c r="I128" s="23">
        <v>6.79</v>
      </c>
      <c r="J128" s="23"/>
    </row>
    <row r="129" spans="1:10">
      <c r="A129" s="9">
        <v>140</v>
      </c>
      <c r="B129" s="26">
        <v>48111</v>
      </c>
      <c r="C129" s="23">
        <f t="shared" si="9"/>
        <v>954000</v>
      </c>
      <c r="D129" s="24">
        <v>125000</v>
      </c>
      <c r="E129" s="24">
        <v>19</v>
      </c>
      <c r="F129" s="10"/>
      <c r="G129" s="10">
        <f t="shared" si="11"/>
        <v>0</v>
      </c>
      <c r="H129" s="11">
        <f t="shared" si="8"/>
        <v>0</v>
      </c>
      <c r="I129" s="23">
        <v>6.79</v>
      </c>
      <c r="J129" s="23"/>
    </row>
    <row r="130" spans="1:10">
      <c r="A130" s="9">
        <v>141</v>
      </c>
      <c r="B130" s="26">
        <v>48121</v>
      </c>
      <c r="C130" s="23">
        <f t="shared" si="9"/>
        <v>829000</v>
      </c>
      <c r="D130" s="24"/>
      <c r="E130" s="24">
        <v>11</v>
      </c>
      <c r="F130" s="10"/>
      <c r="G130" s="10">
        <f t="shared" si="11"/>
        <v>0</v>
      </c>
      <c r="H130" s="11">
        <f t="shared" si="8"/>
        <v>0</v>
      </c>
      <c r="I130" s="23">
        <v>6.79</v>
      </c>
      <c r="J130" s="23"/>
    </row>
    <row r="131" spans="1:10">
      <c r="A131" s="9">
        <v>142</v>
      </c>
      <c r="B131" s="26">
        <v>48152</v>
      </c>
      <c r="C131" s="23">
        <f t="shared" si="9"/>
        <v>829000</v>
      </c>
      <c r="D131" s="24"/>
      <c r="E131" s="24">
        <v>31</v>
      </c>
      <c r="F131" s="10"/>
      <c r="G131" s="10">
        <f t="shared" si="11"/>
        <v>0</v>
      </c>
      <c r="H131" s="11">
        <f t="shared" si="8"/>
        <v>0</v>
      </c>
      <c r="I131" s="23">
        <v>6.79</v>
      </c>
      <c r="J131" s="23"/>
    </row>
    <row r="132" spans="1:10">
      <c r="A132" s="9">
        <v>143</v>
      </c>
      <c r="B132" s="26">
        <v>48182</v>
      </c>
      <c r="C132" s="23">
        <f t="shared" si="9"/>
        <v>829000</v>
      </c>
      <c r="D132" s="24"/>
      <c r="E132" s="24">
        <v>30</v>
      </c>
      <c r="F132" s="10"/>
      <c r="G132" s="10">
        <f t="shared" si="11"/>
        <v>0</v>
      </c>
      <c r="H132" s="11">
        <f t="shared" si="8"/>
        <v>0</v>
      </c>
      <c r="I132" s="23">
        <v>6.79</v>
      </c>
      <c r="J132" s="23"/>
    </row>
    <row r="133" spans="1:10">
      <c r="A133" s="9">
        <v>144</v>
      </c>
      <c r="B133" s="26">
        <v>48202</v>
      </c>
      <c r="C133" s="23">
        <f t="shared" si="9"/>
        <v>829000</v>
      </c>
      <c r="D133" s="24">
        <v>125000</v>
      </c>
      <c r="E133" s="24">
        <v>19</v>
      </c>
      <c r="F133" s="10"/>
      <c r="G133" s="10">
        <f t="shared" si="11"/>
        <v>0</v>
      </c>
      <c r="H133" s="11">
        <f t="shared" si="8"/>
        <v>0</v>
      </c>
      <c r="I133" s="23">
        <v>6.79</v>
      </c>
      <c r="J133" s="23"/>
    </row>
    <row r="134" spans="1:10">
      <c r="A134" s="9">
        <v>145</v>
      </c>
      <c r="B134" s="26">
        <v>48213</v>
      </c>
      <c r="C134" s="23">
        <f t="shared" si="9"/>
        <v>704000</v>
      </c>
      <c r="D134" s="24"/>
      <c r="E134" s="24">
        <v>12</v>
      </c>
      <c r="F134" s="10"/>
      <c r="G134" s="10">
        <f t="shared" si="11"/>
        <v>0</v>
      </c>
      <c r="H134" s="11">
        <f t="shared" si="8"/>
        <v>0</v>
      </c>
      <c r="I134" s="23">
        <v>6.79</v>
      </c>
      <c r="J134" s="23"/>
    </row>
    <row r="135" spans="1:10">
      <c r="A135" s="9">
        <v>146</v>
      </c>
      <c r="B135" s="26">
        <v>48244</v>
      </c>
      <c r="C135" s="23">
        <f t="shared" si="9"/>
        <v>704000</v>
      </c>
      <c r="D135" s="24"/>
      <c r="E135" s="24">
        <v>31</v>
      </c>
      <c r="F135" s="10"/>
      <c r="G135" s="10">
        <f>C135*E135*J134/36600</f>
        <v>0</v>
      </c>
      <c r="H135" s="11">
        <f t="shared" si="8"/>
        <v>0</v>
      </c>
      <c r="I135" s="23">
        <v>6.79</v>
      </c>
      <c r="J135" s="23"/>
    </row>
    <row r="136" spans="1:10">
      <c r="A136" s="9">
        <v>147</v>
      </c>
      <c r="B136" s="26">
        <v>48273</v>
      </c>
      <c r="C136" s="23">
        <f t="shared" si="9"/>
        <v>704000</v>
      </c>
      <c r="D136" s="24"/>
      <c r="E136" s="24">
        <v>29</v>
      </c>
      <c r="F136" s="10"/>
      <c r="G136" s="10">
        <f t="shared" ref="G136:G149" si="12">C136*E136*J135/36600</f>
        <v>0</v>
      </c>
      <c r="H136" s="11">
        <f t="shared" si="8"/>
        <v>0</v>
      </c>
      <c r="I136" s="23">
        <v>6.79</v>
      </c>
      <c r="J136" s="23"/>
    </row>
    <row r="137" spans="1:10">
      <c r="A137" s="9">
        <v>148</v>
      </c>
      <c r="B137" s="26">
        <v>48293</v>
      </c>
      <c r="C137" s="23">
        <f t="shared" si="9"/>
        <v>704000</v>
      </c>
      <c r="D137" s="24">
        <v>176000</v>
      </c>
      <c r="E137" s="24">
        <v>19</v>
      </c>
      <c r="F137" s="10"/>
      <c r="G137" s="10">
        <f t="shared" si="12"/>
        <v>0</v>
      </c>
      <c r="H137" s="11">
        <f t="shared" si="8"/>
        <v>0</v>
      </c>
      <c r="I137" s="23">
        <v>6.79</v>
      </c>
      <c r="J137" s="23"/>
    </row>
    <row r="138" spans="1:10">
      <c r="A138" s="9">
        <v>149</v>
      </c>
      <c r="B138" s="26">
        <v>48304</v>
      </c>
      <c r="C138" s="23">
        <f t="shared" si="9"/>
        <v>528000</v>
      </c>
      <c r="D138" s="24"/>
      <c r="E138" s="24">
        <v>12</v>
      </c>
      <c r="F138" s="10"/>
      <c r="G138" s="10">
        <f t="shared" si="12"/>
        <v>0</v>
      </c>
      <c r="H138" s="11">
        <f t="shared" si="8"/>
        <v>0</v>
      </c>
      <c r="I138" s="23">
        <v>6.79</v>
      </c>
      <c r="J138" s="23"/>
    </row>
    <row r="139" spans="1:10">
      <c r="A139" s="9">
        <v>150</v>
      </c>
      <c r="B139" s="26">
        <v>48334</v>
      </c>
      <c r="C139" s="23">
        <f t="shared" si="9"/>
        <v>528000</v>
      </c>
      <c r="D139" s="24"/>
      <c r="E139" s="24">
        <v>30</v>
      </c>
      <c r="F139" s="10"/>
      <c r="G139" s="10">
        <f t="shared" si="12"/>
        <v>0</v>
      </c>
      <c r="H139" s="11">
        <f t="shared" si="8"/>
        <v>0</v>
      </c>
      <c r="I139" s="23">
        <v>6.79</v>
      </c>
      <c r="J139" s="23"/>
    </row>
    <row r="140" spans="1:10">
      <c r="A140" s="9">
        <v>151</v>
      </c>
      <c r="B140" s="26">
        <v>48365</v>
      </c>
      <c r="C140" s="23">
        <f t="shared" si="9"/>
        <v>528000</v>
      </c>
      <c r="D140" s="24"/>
      <c r="E140" s="24">
        <v>31</v>
      </c>
      <c r="F140" s="10"/>
      <c r="G140" s="10">
        <f t="shared" si="12"/>
        <v>0</v>
      </c>
      <c r="H140" s="11">
        <f t="shared" si="8"/>
        <v>0</v>
      </c>
      <c r="I140" s="23">
        <v>6.79</v>
      </c>
      <c r="J140" s="23"/>
    </row>
    <row r="141" spans="1:10">
      <c r="A141" s="9">
        <v>152</v>
      </c>
      <c r="B141" s="27">
        <v>48385</v>
      </c>
      <c r="C141" s="23">
        <f t="shared" si="9"/>
        <v>528000</v>
      </c>
      <c r="D141" s="24"/>
      <c r="E141" s="24">
        <v>19</v>
      </c>
      <c r="F141" s="10"/>
      <c r="G141" s="10">
        <f t="shared" si="12"/>
        <v>0</v>
      </c>
      <c r="H141" s="11">
        <f t="shared" si="8"/>
        <v>0</v>
      </c>
      <c r="I141" s="23">
        <v>6.79</v>
      </c>
      <c r="J141" s="23"/>
    </row>
    <row r="142" spans="1:10">
      <c r="A142" s="9">
        <v>153</v>
      </c>
      <c r="B142" s="27">
        <v>48395</v>
      </c>
      <c r="C142" s="23">
        <f t="shared" si="9"/>
        <v>528000</v>
      </c>
      <c r="D142" s="24">
        <v>176000</v>
      </c>
      <c r="E142" s="24">
        <v>11</v>
      </c>
      <c r="F142" s="10"/>
      <c r="G142" s="10">
        <f t="shared" si="12"/>
        <v>0</v>
      </c>
      <c r="H142" s="11">
        <f t="shared" si="8"/>
        <v>0</v>
      </c>
      <c r="I142" s="23">
        <v>6.79</v>
      </c>
      <c r="J142" s="23"/>
    </row>
    <row r="143" spans="1:10">
      <c r="A143" s="9">
        <v>154</v>
      </c>
      <c r="B143" s="27">
        <v>48426</v>
      </c>
      <c r="C143" s="23">
        <f t="shared" si="9"/>
        <v>352000</v>
      </c>
      <c r="D143" s="24"/>
      <c r="E143" s="24">
        <v>31</v>
      </c>
      <c r="F143" s="10"/>
      <c r="G143" s="10">
        <f t="shared" si="12"/>
        <v>0</v>
      </c>
      <c r="H143" s="11">
        <f t="shared" si="8"/>
        <v>0</v>
      </c>
      <c r="I143" s="23">
        <v>6.79</v>
      </c>
      <c r="J143" s="23"/>
    </row>
    <row r="144" spans="1:10">
      <c r="A144" s="9">
        <v>155</v>
      </c>
      <c r="B144" s="27">
        <v>48457</v>
      </c>
      <c r="C144" s="23">
        <f t="shared" si="9"/>
        <v>352000</v>
      </c>
      <c r="D144" s="24"/>
      <c r="E144" s="24">
        <v>31</v>
      </c>
      <c r="F144" s="10"/>
      <c r="G144" s="10">
        <f t="shared" si="12"/>
        <v>0</v>
      </c>
      <c r="H144" s="11">
        <f t="shared" si="8"/>
        <v>0</v>
      </c>
      <c r="I144" s="23">
        <v>6.79</v>
      </c>
      <c r="J144" s="23"/>
    </row>
    <row r="145" spans="1:12">
      <c r="A145" s="9">
        <v>156</v>
      </c>
      <c r="B145" s="27">
        <v>48477</v>
      </c>
      <c r="C145" s="23">
        <f t="shared" si="9"/>
        <v>352000</v>
      </c>
      <c r="D145" s="24">
        <v>176000</v>
      </c>
      <c r="E145" s="24">
        <v>19</v>
      </c>
      <c r="F145" s="10"/>
      <c r="G145" s="10">
        <f t="shared" si="12"/>
        <v>0</v>
      </c>
      <c r="H145" s="11">
        <f t="shared" si="8"/>
        <v>0</v>
      </c>
      <c r="I145" s="23">
        <v>6.79</v>
      </c>
      <c r="J145" s="23"/>
    </row>
    <row r="146" spans="1:12">
      <c r="A146" s="9">
        <v>157</v>
      </c>
      <c r="B146" s="27">
        <v>48487</v>
      </c>
      <c r="C146" s="23">
        <f t="shared" si="9"/>
        <v>176000</v>
      </c>
      <c r="D146" s="24"/>
      <c r="E146" s="24">
        <v>11</v>
      </c>
      <c r="F146" s="10"/>
      <c r="G146" s="10">
        <f t="shared" si="12"/>
        <v>0</v>
      </c>
      <c r="H146" s="11">
        <f t="shared" si="8"/>
        <v>0</v>
      </c>
      <c r="I146" s="23">
        <v>6.79</v>
      </c>
      <c r="J146" s="23"/>
    </row>
    <row r="147" spans="1:12">
      <c r="A147" s="9">
        <v>158</v>
      </c>
      <c r="B147" s="27">
        <v>48518</v>
      </c>
      <c r="C147" s="23">
        <f t="shared" si="9"/>
        <v>176000</v>
      </c>
      <c r="D147" s="24"/>
      <c r="E147" s="24">
        <v>31</v>
      </c>
      <c r="F147" s="10"/>
      <c r="G147" s="10">
        <f t="shared" si="12"/>
        <v>0</v>
      </c>
      <c r="H147" s="11">
        <f t="shared" si="8"/>
        <v>0</v>
      </c>
      <c r="I147" s="23">
        <v>6.79</v>
      </c>
      <c r="J147" s="23"/>
    </row>
    <row r="148" spans="1:12">
      <c r="A148" s="9">
        <v>159</v>
      </c>
      <c r="B148" s="27">
        <v>48548</v>
      </c>
      <c r="C148" s="23">
        <f t="shared" si="9"/>
        <v>176000</v>
      </c>
      <c r="D148" s="24"/>
      <c r="E148" s="24">
        <v>30</v>
      </c>
      <c r="F148" s="10"/>
      <c r="G148" s="10">
        <f t="shared" si="12"/>
        <v>0</v>
      </c>
      <c r="H148" s="11">
        <f t="shared" si="8"/>
        <v>0</v>
      </c>
      <c r="I148" s="23">
        <v>6.79</v>
      </c>
      <c r="J148" s="23"/>
    </row>
    <row r="149" spans="1:12">
      <c r="A149" s="9">
        <v>160</v>
      </c>
      <c r="B149" s="27">
        <v>48568</v>
      </c>
      <c r="C149" s="23">
        <f t="shared" si="9"/>
        <v>176000</v>
      </c>
      <c r="D149" s="24">
        <v>176000</v>
      </c>
      <c r="E149" s="24">
        <v>19</v>
      </c>
      <c r="F149" s="10"/>
      <c r="G149" s="10">
        <f t="shared" si="12"/>
        <v>0</v>
      </c>
      <c r="H149" s="11">
        <f t="shared" si="8"/>
        <v>0</v>
      </c>
      <c r="I149" s="23">
        <v>6.79</v>
      </c>
      <c r="J149" s="23"/>
    </row>
    <row r="150" spans="1:12">
      <c r="A150" s="9"/>
      <c r="B150" s="27"/>
      <c r="C150" s="23"/>
      <c r="D150" s="24"/>
      <c r="E150" s="24"/>
      <c r="F150" s="10"/>
      <c r="G150" s="10"/>
      <c r="H150" s="11"/>
      <c r="I150" s="23"/>
      <c r="J150" s="23"/>
    </row>
    <row r="151" spans="1:12">
      <c r="A151" s="9"/>
      <c r="B151" s="27"/>
      <c r="C151" s="23"/>
      <c r="D151" s="24"/>
      <c r="E151" s="24"/>
      <c r="F151" s="10"/>
      <c r="G151" s="10"/>
      <c r="H151" s="11"/>
      <c r="I151" s="23"/>
      <c r="J151" s="23"/>
    </row>
    <row r="152" spans="1:12">
      <c r="A152" s="9"/>
      <c r="B152" s="27"/>
      <c r="C152" s="23"/>
      <c r="D152" s="24"/>
      <c r="E152" s="24"/>
      <c r="F152" s="10"/>
      <c r="G152" s="10"/>
      <c r="H152" s="11"/>
      <c r="I152" s="23"/>
      <c r="J152" s="23"/>
    </row>
    <row r="153" spans="1:12">
      <c r="A153" s="9"/>
      <c r="B153" s="27"/>
      <c r="C153" s="23"/>
      <c r="D153" s="24"/>
      <c r="E153" s="24"/>
      <c r="F153" s="10"/>
      <c r="G153" s="10"/>
      <c r="H153" s="11"/>
      <c r="I153" s="23"/>
      <c r="J153" s="23"/>
    </row>
    <row r="154" spans="1:12">
      <c r="A154" s="9"/>
      <c r="B154" s="27"/>
      <c r="C154" s="23"/>
      <c r="D154" s="24"/>
      <c r="E154" s="24"/>
      <c r="F154" s="10"/>
      <c r="G154" s="10"/>
      <c r="H154" s="11"/>
      <c r="I154" s="23"/>
      <c r="J154" s="23"/>
      <c r="L154" s="16"/>
    </row>
    <row r="155" spans="1:12">
      <c r="A155" s="9"/>
      <c r="B155" s="29"/>
      <c r="C155" s="23"/>
      <c r="D155" s="24"/>
      <c r="E155" s="24"/>
      <c r="F155" s="10"/>
      <c r="G155" s="10"/>
      <c r="H155" s="11"/>
      <c r="I155" s="9"/>
      <c r="J155" s="9"/>
      <c r="L155" s="16"/>
    </row>
    <row r="156" spans="1:12" ht="44.25" customHeight="1">
      <c r="A156" s="9"/>
      <c r="B156" s="30"/>
      <c r="C156" s="24"/>
      <c r="D156" s="24"/>
      <c r="E156" s="24"/>
      <c r="F156" s="9"/>
      <c r="G156" s="12" t="s">
        <v>28</v>
      </c>
      <c r="H156" s="13">
        <f>SUM(H6:H155)</f>
        <v>0</v>
      </c>
      <c r="I156" s="9"/>
      <c r="J156" s="9"/>
    </row>
    <row r="157" spans="1:12" ht="52.5" customHeight="1">
      <c r="A157" s="33" t="s">
        <v>29</v>
      </c>
      <c r="B157" s="32" t="s">
        <v>10</v>
      </c>
      <c r="C157" s="15"/>
      <c r="D157" s="15"/>
      <c r="E157" s="5"/>
      <c r="F157" s="5"/>
      <c r="G157" s="5"/>
      <c r="H157" s="5"/>
      <c r="I157" s="5"/>
      <c r="J157" s="5"/>
    </row>
    <row r="158" spans="1:12" ht="13.9" customHeight="1">
      <c r="A158" s="5"/>
      <c r="B158" s="2"/>
      <c r="C158" s="6"/>
      <c r="D158" s="6"/>
      <c r="E158" s="14">
        <f>J5</f>
        <v>0</v>
      </c>
      <c r="F158" s="5"/>
      <c r="G158" s="5"/>
      <c r="H158" s="5"/>
      <c r="I158" s="5"/>
      <c r="J158" s="5"/>
    </row>
    <row r="159" spans="1:12">
      <c r="C159" s="3"/>
      <c r="D159" s="3"/>
    </row>
    <row r="160" spans="1:12">
      <c r="C160" s="1"/>
    </row>
    <row r="161" spans="4:8">
      <c r="D161" s="1"/>
      <c r="G161" s="19" t="s">
        <v>8</v>
      </c>
      <c r="H161" s="19"/>
    </row>
    <row r="162" spans="4:8">
      <c r="G162" s="17" t="s">
        <v>9</v>
      </c>
      <c r="H162" s="17"/>
    </row>
    <row r="163" spans="4:8">
      <c r="G163" s="4"/>
      <c r="H163" s="4"/>
    </row>
  </sheetData>
  <mergeCells count="4">
    <mergeCell ref="G162:H162"/>
    <mergeCell ref="A3:H3"/>
    <mergeCell ref="G161:H161"/>
    <mergeCell ref="E1:J1"/>
  </mergeCells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</dc:creator>
  <cp:lastModifiedBy>Hanna Bielarz</cp:lastModifiedBy>
  <cp:lastPrinted>2023-09-11T10:47:43Z</cp:lastPrinted>
  <dcterms:created xsi:type="dcterms:W3CDTF">2016-10-26T16:44:25Z</dcterms:created>
  <dcterms:modified xsi:type="dcterms:W3CDTF">2023-09-27T13:07:04Z</dcterms:modified>
</cp:coreProperties>
</file>